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6 СЕССИЯ ОТ 18.06.2024\Проекты решений\1. (Исполнение бюджета)\"/>
    </mc:Choice>
  </mc:AlternateContent>
  <bookViews>
    <workbookView xWindow="0" yWindow="0" windowWidth="28800" windowHeight="12440"/>
  </bookViews>
  <sheets>
    <sheet name="2023" sheetId="2" r:id="rId1"/>
  </sheets>
  <definedNames>
    <definedName name="_xlnm._FilterDatabase" localSheetId="0" hidden="1">'2023'!$A$10:$HA$1815</definedName>
    <definedName name="APPT" localSheetId="0">'2023'!#REF!</definedName>
    <definedName name="FIO" localSheetId="0">'2023'!#REF!</definedName>
    <definedName name="LAST_CELL" localSheetId="0">'2023'!#REF!</definedName>
    <definedName name="SIGN" localSheetId="0">'2023'!$B$16:$E$17</definedName>
    <definedName name="Анна" localSheetId="0">#REF!</definedName>
    <definedName name="Анна">#REF!</definedName>
    <definedName name="_xlnm.Print_Titles" localSheetId="0">'2023'!$8:$9</definedName>
    <definedName name="_xlnm.Print_Area" localSheetId="0">'2023'!$A$1:$J$1815</definedName>
    <definedName name="сентябрь" localSheetId="0">#REF!</definedName>
    <definedName name="сентябрь">#REF!</definedName>
  </definedNames>
  <calcPr calcId="152511"/>
</workbook>
</file>

<file path=xl/calcChain.xml><?xml version="1.0" encoding="utf-8"?>
<calcChain xmlns="http://schemas.openxmlformats.org/spreadsheetml/2006/main">
  <c r="H1562" i="2" l="1"/>
  <c r="F16" i="2"/>
  <c r="F15" i="2" s="1"/>
  <c r="F14" i="2" s="1"/>
  <c r="F13" i="2" s="1"/>
  <c r="F12" i="2" s="1"/>
  <c r="G16" i="2"/>
  <c r="G15" i="2" s="1"/>
  <c r="G14" i="2" s="1"/>
  <c r="G13" i="2" s="1"/>
  <c r="H16" i="2"/>
  <c r="I17" i="2"/>
  <c r="J17" i="2"/>
  <c r="F22" i="2"/>
  <c r="F21" i="2" s="1"/>
  <c r="F20" i="2" s="1"/>
  <c r="G22" i="2"/>
  <c r="H22" i="2"/>
  <c r="I23" i="2"/>
  <c r="J23" i="2"/>
  <c r="F26" i="2"/>
  <c r="F25" i="2" s="1"/>
  <c r="F24" i="2" s="1"/>
  <c r="G26" i="2"/>
  <c r="G25" i="2" s="1"/>
  <c r="H26" i="2"/>
  <c r="I27" i="2"/>
  <c r="J27" i="2"/>
  <c r="F30" i="2"/>
  <c r="G30" i="2"/>
  <c r="H30" i="2"/>
  <c r="I31" i="2"/>
  <c r="J31" i="2"/>
  <c r="F32" i="2"/>
  <c r="G32" i="2"/>
  <c r="H32" i="2"/>
  <c r="I33" i="2"/>
  <c r="J33" i="2"/>
  <c r="F34" i="2"/>
  <c r="G34" i="2"/>
  <c r="H34" i="2"/>
  <c r="I35" i="2"/>
  <c r="J35" i="2"/>
  <c r="F40" i="2"/>
  <c r="F39" i="2" s="1"/>
  <c r="F38" i="2" s="1"/>
  <c r="G40" i="2"/>
  <c r="G39" i="2" s="1"/>
  <c r="G38" i="2" s="1"/>
  <c r="H40" i="2"/>
  <c r="I41" i="2"/>
  <c r="J41" i="2"/>
  <c r="F44" i="2"/>
  <c r="F43" i="2" s="1"/>
  <c r="F42" i="2" s="1"/>
  <c r="G44" i="2"/>
  <c r="H44" i="2"/>
  <c r="I45" i="2"/>
  <c r="J45" i="2"/>
  <c r="F49" i="2"/>
  <c r="F48" i="2" s="1"/>
  <c r="F47" i="2" s="1"/>
  <c r="F46" i="2" s="1"/>
  <c r="G49" i="2"/>
  <c r="H49" i="2"/>
  <c r="I50" i="2"/>
  <c r="J50" i="2"/>
  <c r="F53" i="2"/>
  <c r="G53" i="2"/>
  <c r="H53" i="2"/>
  <c r="I54" i="2"/>
  <c r="J54" i="2"/>
  <c r="F55" i="2"/>
  <c r="G55" i="2"/>
  <c r="H55" i="2"/>
  <c r="I56" i="2"/>
  <c r="J56" i="2"/>
  <c r="F58" i="2"/>
  <c r="G58" i="2"/>
  <c r="H58" i="2"/>
  <c r="I59" i="2"/>
  <c r="J59" i="2"/>
  <c r="F60" i="2"/>
  <c r="G60" i="2"/>
  <c r="H60" i="2"/>
  <c r="I61" i="2"/>
  <c r="J61" i="2"/>
  <c r="F65" i="2"/>
  <c r="F64" i="2" s="1"/>
  <c r="F63" i="2" s="1"/>
  <c r="F62" i="2" s="1"/>
  <c r="G65" i="2"/>
  <c r="H65" i="2"/>
  <c r="H64" i="2" s="1"/>
  <c r="I66" i="2"/>
  <c r="J66" i="2"/>
  <c r="G67" i="2"/>
  <c r="H67" i="2"/>
  <c r="I68" i="2"/>
  <c r="J68" i="2"/>
  <c r="F72" i="2"/>
  <c r="G72" i="2"/>
  <c r="H72" i="2"/>
  <c r="I73" i="2"/>
  <c r="J73" i="2"/>
  <c r="F74" i="2"/>
  <c r="G74" i="2"/>
  <c r="H74" i="2"/>
  <c r="I75" i="2"/>
  <c r="J75" i="2"/>
  <c r="F76" i="2"/>
  <c r="G76" i="2"/>
  <c r="H76" i="2"/>
  <c r="I77" i="2"/>
  <c r="J77" i="2"/>
  <c r="I78" i="2"/>
  <c r="J78" i="2"/>
  <c r="F79" i="2"/>
  <c r="G79" i="2"/>
  <c r="H79" i="2"/>
  <c r="I80" i="2"/>
  <c r="J80" i="2"/>
  <c r="F83" i="2"/>
  <c r="G83" i="2"/>
  <c r="H83" i="2"/>
  <c r="I84" i="2"/>
  <c r="J84" i="2"/>
  <c r="F85" i="2"/>
  <c r="G85" i="2"/>
  <c r="H85" i="2"/>
  <c r="I86" i="2"/>
  <c r="J86" i="2"/>
  <c r="F87" i="2"/>
  <c r="G87" i="2"/>
  <c r="H87" i="2"/>
  <c r="I88" i="2"/>
  <c r="J88" i="2"/>
  <c r="F91" i="2"/>
  <c r="G91" i="2"/>
  <c r="H91" i="2"/>
  <c r="I92" i="2"/>
  <c r="J92" i="2"/>
  <c r="F93" i="2"/>
  <c r="G93" i="2"/>
  <c r="H93" i="2"/>
  <c r="I94" i="2"/>
  <c r="J94" i="2"/>
  <c r="F97" i="2"/>
  <c r="G97" i="2"/>
  <c r="H97" i="2"/>
  <c r="I98" i="2"/>
  <c r="J98" i="2"/>
  <c r="F99" i="2"/>
  <c r="I99" i="2"/>
  <c r="J99" i="2"/>
  <c r="I100" i="2"/>
  <c r="J100" i="2"/>
  <c r="F101" i="2"/>
  <c r="G101" i="2"/>
  <c r="H101" i="2"/>
  <c r="I102" i="2"/>
  <c r="J102" i="2"/>
  <c r="F106" i="2"/>
  <c r="F105" i="2" s="1"/>
  <c r="F104" i="2" s="1"/>
  <c r="F103" i="2" s="1"/>
  <c r="G106" i="2"/>
  <c r="G105" i="2" s="1"/>
  <c r="G104" i="2" s="1"/>
  <c r="H106" i="2"/>
  <c r="I107" i="2"/>
  <c r="F112" i="2"/>
  <c r="F111" i="2" s="1"/>
  <c r="G112" i="2"/>
  <c r="G111" i="2" s="1"/>
  <c r="H112" i="2"/>
  <c r="I113" i="2"/>
  <c r="J113" i="2"/>
  <c r="F115" i="2"/>
  <c r="F114" i="2" s="1"/>
  <c r="G115" i="2"/>
  <c r="G114" i="2" s="1"/>
  <c r="H115" i="2"/>
  <c r="I116" i="2"/>
  <c r="J116" i="2"/>
  <c r="F120" i="2"/>
  <c r="G120" i="2"/>
  <c r="H120" i="2"/>
  <c r="I121" i="2"/>
  <c r="J121" i="2"/>
  <c r="F122" i="2"/>
  <c r="G122" i="2"/>
  <c r="H122" i="2"/>
  <c r="I123" i="2"/>
  <c r="J123" i="2"/>
  <c r="F124" i="2"/>
  <c r="G124" i="2"/>
  <c r="H124" i="2"/>
  <c r="I125" i="2"/>
  <c r="J125" i="2"/>
  <c r="F129" i="2"/>
  <c r="F128" i="2" s="1"/>
  <c r="F127" i="2" s="1"/>
  <c r="G129" i="2"/>
  <c r="G128" i="2" s="1"/>
  <c r="H129" i="2"/>
  <c r="I130" i="2"/>
  <c r="J130" i="2"/>
  <c r="F133" i="2"/>
  <c r="G133" i="2"/>
  <c r="H133" i="2"/>
  <c r="I134" i="2"/>
  <c r="J134" i="2"/>
  <c r="F135" i="2"/>
  <c r="G135" i="2"/>
  <c r="H135" i="2"/>
  <c r="I136" i="2"/>
  <c r="J136" i="2"/>
  <c r="F137" i="2"/>
  <c r="G137" i="2"/>
  <c r="H137" i="2"/>
  <c r="I138" i="2"/>
  <c r="F139" i="2"/>
  <c r="G139" i="2"/>
  <c r="H139" i="2"/>
  <c r="I140" i="2"/>
  <c r="J140" i="2"/>
  <c r="F142" i="2"/>
  <c r="G142" i="2"/>
  <c r="H142" i="2"/>
  <c r="I143" i="2"/>
  <c r="J143" i="2"/>
  <c r="F148" i="2"/>
  <c r="F147" i="2" s="1"/>
  <c r="F146" i="2" s="1"/>
  <c r="F145" i="2" s="1"/>
  <c r="F144" i="2" s="1"/>
  <c r="G148" i="2"/>
  <c r="G147" i="2" s="1"/>
  <c r="H148" i="2"/>
  <c r="I149" i="2"/>
  <c r="J149" i="2"/>
  <c r="F154" i="2"/>
  <c r="F153" i="2" s="1"/>
  <c r="F152" i="2" s="1"/>
  <c r="F151" i="2" s="1"/>
  <c r="G154" i="2"/>
  <c r="H154" i="2"/>
  <c r="I155" i="2"/>
  <c r="J155" i="2"/>
  <c r="F159" i="2"/>
  <c r="F158" i="2" s="1"/>
  <c r="F157" i="2" s="1"/>
  <c r="F156" i="2" s="1"/>
  <c r="G159" i="2"/>
  <c r="H159" i="2"/>
  <c r="H158" i="2" s="1"/>
  <c r="I160" i="2"/>
  <c r="J160" i="2"/>
  <c r="F164" i="2"/>
  <c r="G164" i="2"/>
  <c r="H164" i="2"/>
  <c r="I165" i="2"/>
  <c r="J165" i="2"/>
  <c r="F166" i="2"/>
  <c r="G166" i="2"/>
  <c r="H166" i="2"/>
  <c r="I167" i="2"/>
  <c r="J167" i="2"/>
  <c r="F168" i="2"/>
  <c r="G168" i="2"/>
  <c r="H168" i="2"/>
  <c r="I169" i="2"/>
  <c r="J169" i="2"/>
  <c r="F171" i="2"/>
  <c r="G171" i="2"/>
  <c r="H171" i="2"/>
  <c r="I172" i="2"/>
  <c r="J172" i="2"/>
  <c r="F173" i="2"/>
  <c r="G173" i="2"/>
  <c r="H173" i="2"/>
  <c r="I174" i="2"/>
  <c r="J174" i="2"/>
  <c r="F177" i="2"/>
  <c r="G177" i="2"/>
  <c r="H177" i="2"/>
  <c r="I178" i="2"/>
  <c r="J178" i="2"/>
  <c r="F179" i="2"/>
  <c r="G179" i="2"/>
  <c r="H179" i="2"/>
  <c r="I180" i="2"/>
  <c r="J180" i="2"/>
  <c r="F182" i="2"/>
  <c r="F181" i="2" s="1"/>
  <c r="G182" i="2"/>
  <c r="G181" i="2" s="1"/>
  <c r="H182" i="2"/>
  <c r="I183" i="2"/>
  <c r="J183" i="2"/>
  <c r="F187" i="2"/>
  <c r="G187" i="2"/>
  <c r="H187" i="2"/>
  <c r="I188" i="2"/>
  <c r="J188" i="2"/>
  <c r="F189" i="2"/>
  <c r="G189" i="2"/>
  <c r="H189" i="2"/>
  <c r="I190" i="2"/>
  <c r="J190" i="2"/>
  <c r="F191" i="2"/>
  <c r="G191" i="2"/>
  <c r="H191" i="2"/>
  <c r="I192" i="2"/>
  <c r="J192" i="2"/>
  <c r="F193" i="2"/>
  <c r="I193" i="2"/>
  <c r="I194" i="2"/>
  <c r="F198" i="2"/>
  <c r="F197" i="2" s="1"/>
  <c r="G198" i="2"/>
  <c r="H198" i="2"/>
  <c r="I199" i="2"/>
  <c r="J199" i="2"/>
  <c r="F201" i="2"/>
  <c r="F200" i="2" s="1"/>
  <c r="G201" i="2"/>
  <c r="H201" i="2"/>
  <c r="I202" i="2"/>
  <c r="J202" i="2"/>
  <c r="F205" i="2"/>
  <c r="F204" i="2" s="1"/>
  <c r="G205" i="2"/>
  <c r="H205" i="2"/>
  <c r="I206" i="2"/>
  <c r="J206" i="2"/>
  <c r="F208" i="2"/>
  <c r="F207" i="2" s="1"/>
  <c r="G208" i="2"/>
  <c r="H208" i="2"/>
  <c r="I209" i="2"/>
  <c r="J209" i="2"/>
  <c r="F211" i="2"/>
  <c r="F210" i="2" s="1"/>
  <c r="G211" i="2"/>
  <c r="G210" i="2" s="1"/>
  <c r="H211" i="2"/>
  <c r="I212" i="2"/>
  <c r="J212" i="2"/>
  <c r="F216" i="2"/>
  <c r="F215" i="2" s="1"/>
  <c r="F214" i="2" s="1"/>
  <c r="G216" i="2"/>
  <c r="G215" i="2" s="1"/>
  <c r="G214" i="2" s="1"/>
  <c r="H216" i="2"/>
  <c r="I217" i="2"/>
  <c r="J217" i="2"/>
  <c r="F220" i="2"/>
  <c r="F219" i="2" s="1"/>
  <c r="G220" i="2"/>
  <c r="H220" i="2"/>
  <c r="I221" i="2"/>
  <c r="J221" i="2"/>
  <c r="F223" i="2"/>
  <c r="F222" i="2" s="1"/>
  <c r="G223" i="2"/>
  <c r="H223" i="2"/>
  <c r="H222" i="2" s="1"/>
  <c r="I224" i="2"/>
  <c r="J224" i="2"/>
  <c r="F227" i="2"/>
  <c r="F226" i="2" s="1"/>
  <c r="F225" i="2" s="1"/>
  <c r="G227" i="2"/>
  <c r="G226" i="2" s="1"/>
  <c r="H227" i="2"/>
  <c r="I228" i="2"/>
  <c r="J228" i="2"/>
  <c r="F230" i="2"/>
  <c r="G230" i="2"/>
  <c r="H230" i="2"/>
  <c r="I231" i="2"/>
  <c r="J231" i="2"/>
  <c r="F235" i="2"/>
  <c r="F234" i="2" s="1"/>
  <c r="G235" i="2"/>
  <c r="G234" i="2" s="1"/>
  <c r="H235" i="2"/>
  <c r="I236" i="2"/>
  <c r="J236" i="2"/>
  <c r="F238" i="2"/>
  <c r="G238" i="2"/>
  <c r="H238" i="2"/>
  <c r="I239" i="2"/>
  <c r="J239" i="2"/>
  <c r="F240" i="2"/>
  <c r="H240" i="2"/>
  <c r="I240" i="2" s="1"/>
  <c r="I241" i="2"/>
  <c r="F242" i="2"/>
  <c r="G242" i="2"/>
  <c r="H242" i="2"/>
  <c r="I243" i="2"/>
  <c r="J243" i="2"/>
  <c r="F245" i="2"/>
  <c r="F244" i="2" s="1"/>
  <c r="G245" i="2"/>
  <c r="H245" i="2"/>
  <c r="I246" i="2"/>
  <c r="J246" i="2"/>
  <c r="F249" i="2"/>
  <c r="F248" i="2" s="1"/>
  <c r="G249" i="2"/>
  <c r="G248" i="2" s="1"/>
  <c r="H249" i="2"/>
  <c r="I250" i="2"/>
  <c r="J250" i="2"/>
  <c r="F252" i="2"/>
  <c r="F251" i="2" s="1"/>
  <c r="G252" i="2"/>
  <c r="G251" i="2" s="1"/>
  <c r="H252" i="2"/>
  <c r="I253" i="2"/>
  <c r="J253" i="2"/>
  <c r="F256" i="2"/>
  <c r="F255" i="2" s="1"/>
  <c r="F254" i="2" s="1"/>
  <c r="G256" i="2"/>
  <c r="H256" i="2"/>
  <c r="I257" i="2"/>
  <c r="J257" i="2"/>
  <c r="F258" i="2"/>
  <c r="G258" i="2"/>
  <c r="H258" i="2"/>
  <c r="I259" i="2"/>
  <c r="J259" i="2"/>
  <c r="F262" i="2"/>
  <c r="G262" i="2"/>
  <c r="H262" i="2"/>
  <c r="I263" i="2"/>
  <c r="J263" i="2"/>
  <c r="F264" i="2"/>
  <c r="G264" i="2"/>
  <c r="I265" i="2"/>
  <c r="J265" i="2"/>
  <c r="F266" i="2"/>
  <c r="G266" i="2"/>
  <c r="H266" i="2"/>
  <c r="I267" i="2"/>
  <c r="J267" i="2"/>
  <c r="F268" i="2"/>
  <c r="G268" i="2"/>
  <c r="H268" i="2"/>
  <c r="I269" i="2"/>
  <c r="J269" i="2"/>
  <c r="F271" i="2"/>
  <c r="F270" i="2" s="1"/>
  <c r="F274" i="2"/>
  <c r="F273" i="2" s="1"/>
  <c r="G274" i="2"/>
  <c r="H274" i="2"/>
  <c r="I275" i="2"/>
  <c r="J275" i="2"/>
  <c r="F279" i="2"/>
  <c r="F278" i="2" s="1"/>
  <c r="F277" i="2" s="1"/>
  <c r="G279" i="2"/>
  <c r="H279" i="2"/>
  <c r="I280" i="2"/>
  <c r="J280" i="2"/>
  <c r="F282" i="2"/>
  <c r="F281" i="2" s="1"/>
  <c r="G282" i="2"/>
  <c r="H282" i="2"/>
  <c r="I283" i="2"/>
  <c r="J283" i="2"/>
  <c r="F287" i="2"/>
  <c r="F286" i="2" s="1"/>
  <c r="F285" i="2" s="1"/>
  <c r="F284" i="2" s="1"/>
  <c r="G287" i="2"/>
  <c r="H287" i="2"/>
  <c r="I288" i="2"/>
  <c r="J288" i="2"/>
  <c r="F290" i="2"/>
  <c r="G290" i="2"/>
  <c r="H290" i="2"/>
  <c r="I291" i="2"/>
  <c r="J291" i="2"/>
  <c r="H295" i="2"/>
  <c r="I296" i="2"/>
  <c r="F299" i="2"/>
  <c r="G299" i="2"/>
  <c r="H299" i="2"/>
  <c r="I300" i="2"/>
  <c r="J300" i="2"/>
  <c r="F301" i="2"/>
  <c r="G301" i="2"/>
  <c r="H301" i="2"/>
  <c r="I302" i="2"/>
  <c r="J302" i="2"/>
  <c r="F305" i="2"/>
  <c r="F304" i="2" s="1"/>
  <c r="G305" i="2"/>
  <c r="G304" i="2" s="1"/>
  <c r="H305" i="2"/>
  <c r="I306" i="2"/>
  <c r="J306" i="2"/>
  <c r="F307" i="2"/>
  <c r="G307" i="2"/>
  <c r="H307" i="2"/>
  <c r="I308" i="2"/>
  <c r="J308" i="2"/>
  <c r="F311" i="2"/>
  <c r="F310" i="2" s="1"/>
  <c r="F309" i="2" s="1"/>
  <c r="G311" i="2"/>
  <c r="G310" i="2" s="1"/>
  <c r="H311" i="2"/>
  <c r="I312" i="2"/>
  <c r="J312" i="2"/>
  <c r="F316" i="2"/>
  <c r="G316" i="2"/>
  <c r="H316" i="2"/>
  <c r="I317" i="2"/>
  <c r="J317" i="2"/>
  <c r="F318" i="2"/>
  <c r="G318" i="2"/>
  <c r="H318" i="2"/>
  <c r="I319" i="2"/>
  <c r="J319" i="2"/>
  <c r="F322" i="2"/>
  <c r="G322" i="2"/>
  <c r="H322" i="2"/>
  <c r="I323" i="2"/>
  <c r="J323" i="2"/>
  <c r="F324" i="2"/>
  <c r="G324" i="2"/>
  <c r="H324" i="2"/>
  <c r="I325" i="2"/>
  <c r="J325" i="2"/>
  <c r="F326" i="2"/>
  <c r="G326" i="2"/>
  <c r="I326" i="2" s="1"/>
  <c r="I327" i="2"/>
  <c r="J327" i="2"/>
  <c r="F329" i="2"/>
  <c r="G329" i="2"/>
  <c r="G328" i="2" s="1"/>
  <c r="H329" i="2"/>
  <c r="I330" i="2"/>
  <c r="J330" i="2"/>
  <c r="F334" i="2"/>
  <c r="F333" i="2" s="1"/>
  <c r="G334" i="2"/>
  <c r="G333" i="2" s="1"/>
  <c r="H334" i="2"/>
  <c r="I335" i="2"/>
  <c r="J335" i="2"/>
  <c r="F337" i="2"/>
  <c r="F336" i="2" s="1"/>
  <c r="G337" i="2"/>
  <c r="H337" i="2"/>
  <c r="I338" i="2"/>
  <c r="J338" i="2"/>
  <c r="F339" i="2"/>
  <c r="G339" i="2"/>
  <c r="H339" i="2"/>
  <c r="I340" i="2"/>
  <c r="J340" i="2"/>
  <c r="F343" i="2"/>
  <c r="G343" i="2"/>
  <c r="H343" i="2"/>
  <c r="I344" i="2"/>
  <c r="J344" i="2"/>
  <c r="F345" i="2"/>
  <c r="G345" i="2"/>
  <c r="H345" i="2"/>
  <c r="I346" i="2"/>
  <c r="J346" i="2"/>
  <c r="I347" i="2"/>
  <c r="J347" i="2"/>
  <c r="F353" i="2"/>
  <c r="G353" i="2"/>
  <c r="H353" i="2"/>
  <c r="I354" i="2"/>
  <c r="J354" i="2"/>
  <c r="F355" i="2"/>
  <c r="G355" i="2"/>
  <c r="H355" i="2"/>
  <c r="I356" i="2"/>
  <c r="J356" i="2"/>
  <c r="F358" i="2"/>
  <c r="G358" i="2"/>
  <c r="G357" i="2" s="1"/>
  <c r="H358" i="2"/>
  <c r="I359" i="2"/>
  <c r="J359" i="2"/>
  <c r="F363" i="2"/>
  <c r="F362" i="2" s="1"/>
  <c r="F361" i="2" s="1"/>
  <c r="G363" i="2"/>
  <c r="G362" i="2" s="1"/>
  <c r="G361" i="2" s="1"/>
  <c r="H363" i="2"/>
  <c r="I364" i="2"/>
  <c r="F367" i="2"/>
  <c r="G367" i="2"/>
  <c r="G366" i="2" s="1"/>
  <c r="H367" i="2"/>
  <c r="I368" i="2"/>
  <c r="J368" i="2"/>
  <c r="F372" i="2"/>
  <c r="F371" i="2" s="1"/>
  <c r="F370" i="2" s="1"/>
  <c r="F369" i="2" s="1"/>
  <c r="F349" i="2" s="1"/>
  <c r="G372" i="2"/>
  <c r="G371" i="2" s="1"/>
  <c r="G370" i="2" s="1"/>
  <c r="G369" i="2" s="1"/>
  <c r="H372" i="2"/>
  <c r="I373" i="2"/>
  <c r="J373" i="2"/>
  <c r="F374" i="2"/>
  <c r="F378" i="2"/>
  <c r="G378" i="2"/>
  <c r="H378" i="2"/>
  <c r="I379" i="2"/>
  <c r="J379" i="2"/>
  <c r="F380" i="2"/>
  <c r="G380" i="2"/>
  <c r="H380" i="2"/>
  <c r="I381" i="2"/>
  <c r="J381" i="2"/>
  <c r="F382" i="2"/>
  <c r="G382" i="2"/>
  <c r="H382" i="2"/>
  <c r="I383" i="2"/>
  <c r="J383" i="2"/>
  <c r="F384" i="2"/>
  <c r="G384" i="2"/>
  <c r="H384" i="2"/>
  <c r="I385" i="2"/>
  <c r="J385" i="2"/>
  <c r="F387" i="2"/>
  <c r="F386" i="2" s="1"/>
  <c r="G387" i="2"/>
  <c r="H387" i="2"/>
  <c r="I388" i="2"/>
  <c r="J388" i="2"/>
  <c r="F389" i="2"/>
  <c r="G389" i="2"/>
  <c r="H389" i="2"/>
  <c r="I390" i="2"/>
  <c r="J390" i="2"/>
  <c r="F392" i="2"/>
  <c r="G392" i="2"/>
  <c r="H392" i="2"/>
  <c r="I393" i="2"/>
  <c r="J393" i="2"/>
  <c r="F397" i="2"/>
  <c r="G397" i="2"/>
  <c r="G396" i="2" s="1"/>
  <c r="G395" i="2" s="1"/>
  <c r="G394" i="2" s="1"/>
  <c r="H397" i="2"/>
  <c r="I398" i="2"/>
  <c r="J398" i="2"/>
  <c r="F402" i="2"/>
  <c r="G402" i="2"/>
  <c r="H402" i="2"/>
  <c r="I403" i="2"/>
  <c r="J403" i="2"/>
  <c r="F404" i="2"/>
  <c r="F408" i="2"/>
  <c r="G408" i="2"/>
  <c r="H408" i="2"/>
  <c r="I409" i="2"/>
  <c r="J409" i="2"/>
  <c r="F411" i="2"/>
  <c r="G411" i="2"/>
  <c r="H411" i="2"/>
  <c r="I412" i="2"/>
  <c r="J412" i="2"/>
  <c r="F413" i="2"/>
  <c r="G413" i="2"/>
  <c r="H413" i="2"/>
  <c r="I414" i="2"/>
  <c r="J414" i="2"/>
  <c r="I415" i="2"/>
  <c r="J415" i="2"/>
  <c r="F417" i="2"/>
  <c r="G417" i="2"/>
  <c r="G416" i="2" s="1"/>
  <c r="H417" i="2"/>
  <c r="I418" i="2"/>
  <c r="J418" i="2"/>
  <c r="F420" i="2"/>
  <c r="G420" i="2"/>
  <c r="H420" i="2"/>
  <c r="I421" i="2"/>
  <c r="J421" i="2"/>
  <c r="F423" i="2"/>
  <c r="G423" i="2"/>
  <c r="G422" i="2" s="1"/>
  <c r="H423" i="2"/>
  <c r="I424" i="2"/>
  <c r="J424" i="2"/>
  <c r="F427" i="2"/>
  <c r="G427" i="2"/>
  <c r="H427" i="2"/>
  <c r="I428" i="2"/>
  <c r="J428" i="2"/>
  <c r="F429" i="2"/>
  <c r="G429" i="2"/>
  <c r="H429" i="2"/>
  <c r="I430" i="2"/>
  <c r="J430" i="2"/>
  <c r="I431" i="2"/>
  <c r="J431" i="2"/>
  <c r="F435" i="2"/>
  <c r="F434" i="2" s="1"/>
  <c r="F433" i="2" s="1"/>
  <c r="F437" i="2"/>
  <c r="G437" i="2"/>
  <c r="H437" i="2"/>
  <c r="H436" i="2" s="1"/>
  <c r="I438" i="2"/>
  <c r="J438" i="2"/>
  <c r="F441" i="2"/>
  <c r="G441" i="2"/>
  <c r="G440" i="2" s="1"/>
  <c r="G439" i="2" s="1"/>
  <c r="H441" i="2"/>
  <c r="I442" i="2"/>
  <c r="J442" i="2"/>
  <c r="F444" i="2"/>
  <c r="G444" i="2"/>
  <c r="H444" i="2"/>
  <c r="I445" i="2"/>
  <c r="J445" i="2"/>
  <c r="H446" i="2"/>
  <c r="F447" i="2"/>
  <c r="G447" i="2"/>
  <c r="I447" i="2" s="1"/>
  <c r="I448" i="2"/>
  <c r="F449" i="2"/>
  <c r="F454" i="2"/>
  <c r="G454" i="2"/>
  <c r="G453" i="2" s="1"/>
  <c r="H454" i="2"/>
  <c r="I455" i="2"/>
  <c r="J455" i="2"/>
  <c r="F457" i="2"/>
  <c r="G457" i="2"/>
  <c r="H457" i="2"/>
  <c r="I458" i="2"/>
  <c r="J458" i="2"/>
  <c r="F460" i="2"/>
  <c r="G460" i="2"/>
  <c r="G459" i="2" s="1"/>
  <c r="H460" i="2"/>
  <c r="I461" i="2"/>
  <c r="J461" i="2"/>
  <c r="F463" i="2"/>
  <c r="G463" i="2"/>
  <c r="H463" i="2"/>
  <c r="I464" i="2"/>
  <c r="J464" i="2"/>
  <c r="F466" i="2"/>
  <c r="G466" i="2"/>
  <c r="G465" i="2" s="1"/>
  <c r="H466" i="2"/>
  <c r="I467" i="2"/>
  <c r="J467" i="2"/>
  <c r="F469" i="2"/>
  <c r="G469" i="2"/>
  <c r="H469" i="2"/>
  <c r="I470" i="2"/>
  <c r="J470" i="2"/>
  <c r="F472" i="2"/>
  <c r="G472" i="2"/>
  <c r="G471" i="2" s="1"/>
  <c r="H472" i="2"/>
  <c r="I473" i="2"/>
  <c r="J473" i="2"/>
  <c r="F475" i="2"/>
  <c r="G475" i="2"/>
  <c r="H475" i="2"/>
  <c r="I476" i="2"/>
  <c r="J476" i="2"/>
  <c r="F477" i="2"/>
  <c r="G477" i="2"/>
  <c r="H477" i="2"/>
  <c r="I478" i="2"/>
  <c r="J478" i="2"/>
  <c r="F480" i="2"/>
  <c r="G480" i="2"/>
  <c r="H480" i="2"/>
  <c r="I481" i="2"/>
  <c r="J481" i="2"/>
  <c r="F482" i="2"/>
  <c r="G482" i="2"/>
  <c r="H482" i="2"/>
  <c r="I483" i="2"/>
  <c r="J483" i="2"/>
  <c r="F486" i="2"/>
  <c r="G486" i="2"/>
  <c r="H486" i="2"/>
  <c r="I487" i="2"/>
  <c r="J487" i="2"/>
  <c r="F488" i="2"/>
  <c r="G488" i="2"/>
  <c r="H488" i="2"/>
  <c r="I489" i="2"/>
  <c r="J489" i="2"/>
  <c r="F490" i="2"/>
  <c r="G490" i="2"/>
  <c r="H490" i="2"/>
  <c r="I491" i="2"/>
  <c r="J491" i="2"/>
  <c r="F492" i="2"/>
  <c r="G492" i="2"/>
  <c r="H492" i="2"/>
  <c r="I493" i="2"/>
  <c r="J493" i="2"/>
  <c r="F495" i="2"/>
  <c r="G495" i="2"/>
  <c r="H495" i="2"/>
  <c r="I496" i="2"/>
  <c r="J496" i="2"/>
  <c r="F497" i="2"/>
  <c r="G497" i="2"/>
  <c r="H497" i="2"/>
  <c r="I498" i="2"/>
  <c r="J498" i="2"/>
  <c r="F500" i="2"/>
  <c r="G500" i="2"/>
  <c r="H500" i="2"/>
  <c r="I501" i="2"/>
  <c r="J501" i="2"/>
  <c r="F502" i="2"/>
  <c r="G502" i="2"/>
  <c r="H502" i="2"/>
  <c r="I503" i="2"/>
  <c r="J503" i="2"/>
  <c r="F505" i="2"/>
  <c r="G505" i="2"/>
  <c r="H505" i="2"/>
  <c r="I506" i="2"/>
  <c r="J506" i="2"/>
  <c r="F510" i="2"/>
  <c r="G510" i="2"/>
  <c r="G509" i="2" s="1"/>
  <c r="H510" i="2"/>
  <c r="I511" i="2"/>
  <c r="J511" i="2"/>
  <c r="F513" i="2"/>
  <c r="G513" i="2"/>
  <c r="H513" i="2"/>
  <c r="I514" i="2"/>
  <c r="J514" i="2"/>
  <c r="F515" i="2"/>
  <c r="F519" i="2"/>
  <c r="G519" i="2"/>
  <c r="H519" i="2"/>
  <c r="I520" i="2"/>
  <c r="J520" i="2"/>
  <c r="F521" i="2"/>
  <c r="G521" i="2"/>
  <c r="H521" i="2"/>
  <c r="I522" i="2"/>
  <c r="J522" i="2"/>
  <c r="F523" i="2"/>
  <c r="F527" i="2"/>
  <c r="G527" i="2"/>
  <c r="H527" i="2"/>
  <c r="I528" i="2"/>
  <c r="J528" i="2"/>
  <c r="F532" i="2"/>
  <c r="G532" i="2"/>
  <c r="G531" i="2" s="1"/>
  <c r="H532" i="2"/>
  <c r="I533" i="2"/>
  <c r="J533" i="2"/>
  <c r="F535" i="2"/>
  <c r="G535" i="2"/>
  <c r="H535" i="2"/>
  <c r="I536" i="2"/>
  <c r="J536" i="2"/>
  <c r="F538" i="2"/>
  <c r="G538" i="2"/>
  <c r="G537" i="2" s="1"/>
  <c r="H538" i="2"/>
  <c r="I539" i="2"/>
  <c r="J539" i="2"/>
  <c r="F541" i="2"/>
  <c r="G541" i="2"/>
  <c r="H541" i="2"/>
  <c r="I542" i="2"/>
  <c r="J542" i="2"/>
  <c r="F544" i="2"/>
  <c r="G544" i="2"/>
  <c r="G543" i="2" s="1"/>
  <c r="H544" i="2"/>
  <c r="I545" i="2"/>
  <c r="J545" i="2"/>
  <c r="F548" i="2"/>
  <c r="G548" i="2"/>
  <c r="H548" i="2"/>
  <c r="H547" i="2" s="1"/>
  <c r="I549" i="2"/>
  <c r="J549" i="2"/>
  <c r="F551" i="2"/>
  <c r="G551" i="2"/>
  <c r="G550" i="2" s="1"/>
  <c r="H551" i="2"/>
  <c r="I552" i="2"/>
  <c r="J552" i="2"/>
  <c r="F555" i="2"/>
  <c r="G555" i="2"/>
  <c r="H555" i="2"/>
  <c r="I556" i="2"/>
  <c r="J556" i="2"/>
  <c r="F560" i="2"/>
  <c r="G560" i="2"/>
  <c r="H560" i="2"/>
  <c r="I561" i="2"/>
  <c r="J561" i="2"/>
  <c r="F562" i="2"/>
  <c r="G562" i="2"/>
  <c r="H562" i="2"/>
  <c r="I563" i="2"/>
  <c r="F564" i="2"/>
  <c r="G564" i="2"/>
  <c r="H564" i="2"/>
  <c r="I565" i="2"/>
  <c r="J565" i="2"/>
  <c r="F571" i="2"/>
  <c r="F570" i="2" s="1"/>
  <c r="G571" i="2"/>
  <c r="H571" i="2"/>
  <c r="H570" i="2" s="1"/>
  <c r="I572" i="2"/>
  <c r="J572" i="2"/>
  <c r="F574" i="2"/>
  <c r="F573" i="2" s="1"/>
  <c r="G574" i="2"/>
  <c r="H574" i="2"/>
  <c r="H573" i="2" s="1"/>
  <c r="I575" i="2"/>
  <c r="J575" i="2"/>
  <c r="F577" i="2"/>
  <c r="G577" i="2"/>
  <c r="G576" i="2" s="1"/>
  <c r="H577" i="2"/>
  <c r="I578" i="2"/>
  <c r="J578" i="2"/>
  <c r="F580" i="2"/>
  <c r="G580" i="2"/>
  <c r="G579" i="2" s="1"/>
  <c r="H580" i="2"/>
  <c r="I581" i="2"/>
  <c r="F586" i="2"/>
  <c r="F585" i="2" s="1"/>
  <c r="G586" i="2"/>
  <c r="H586" i="2"/>
  <c r="I587" i="2"/>
  <c r="J587" i="2"/>
  <c r="F589" i="2"/>
  <c r="F588" i="2" s="1"/>
  <c r="G589" i="2"/>
  <c r="H589" i="2"/>
  <c r="I590" i="2"/>
  <c r="J590" i="2"/>
  <c r="F592" i="2"/>
  <c r="F591" i="2" s="1"/>
  <c r="G592" i="2"/>
  <c r="H592" i="2"/>
  <c r="I593" i="2"/>
  <c r="J593" i="2"/>
  <c r="F595" i="2"/>
  <c r="F594" i="2" s="1"/>
  <c r="G595" i="2"/>
  <c r="H595" i="2"/>
  <c r="I596" i="2"/>
  <c r="J596" i="2"/>
  <c r="F598" i="2"/>
  <c r="F597" i="2" s="1"/>
  <c r="G598" i="2"/>
  <c r="H598" i="2"/>
  <c r="I599" i="2"/>
  <c r="J599" i="2"/>
  <c r="F601" i="2"/>
  <c r="F600" i="2" s="1"/>
  <c r="G601" i="2"/>
  <c r="H601" i="2"/>
  <c r="I602" i="2"/>
  <c r="J602" i="2"/>
  <c r="F604" i="2"/>
  <c r="F603" i="2" s="1"/>
  <c r="G604" i="2"/>
  <c r="H604" i="2"/>
  <c r="I605" i="2"/>
  <c r="J605" i="2"/>
  <c r="F607" i="2"/>
  <c r="F606" i="2" s="1"/>
  <c r="G607" i="2"/>
  <c r="H607" i="2"/>
  <c r="I608" i="2"/>
  <c r="J608" i="2"/>
  <c r="F610" i="2"/>
  <c r="F609" i="2" s="1"/>
  <c r="G610" i="2"/>
  <c r="H610" i="2"/>
  <c r="I611" i="2"/>
  <c r="J611" i="2"/>
  <c r="F613" i="2"/>
  <c r="F612" i="2" s="1"/>
  <c r="G613" i="2"/>
  <c r="H613" i="2"/>
  <c r="I614" i="2"/>
  <c r="J614" i="2"/>
  <c r="F616" i="2"/>
  <c r="F615" i="2" s="1"/>
  <c r="G616" i="2"/>
  <c r="H616" i="2"/>
  <c r="I617" i="2"/>
  <c r="J617" i="2"/>
  <c r="F620" i="2"/>
  <c r="F619" i="2" s="1"/>
  <c r="F618" i="2" s="1"/>
  <c r="G620" i="2"/>
  <c r="G619" i="2" s="1"/>
  <c r="H620" i="2"/>
  <c r="I621" i="2"/>
  <c r="J621" i="2"/>
  <c r="F624" i="2"/>
  <c r="F623" i="2" s="1"/>
  <c r="F622" i="2" s="1"/>
  <c r="G624" i="2"/>
  <c r="H624" i="2"/>
  <c r="I625" i="2"/>
  <c r="J625" i="2"/>
  <c r="F629" i="2"/>
  <c r="F628" i="2" s="1"/>
  <c r="G629" i="2"/>
  <c r="H629" i="2"/>
  <c r="I630" i="2"/>
  <c r="J630" i="2"/>
  <c r="F632" i="2"/>
  <c r="F631" i="2" s="1"/>
  <c r="G632" i="2"/>
  <c r="H632" i="2"/>
  <c r="I633" i="2"/>
  <c r="J633" i="2"/>
  <c r="F635" i="2"/>
  <c r="F634" i="2" s="1"/>
  <c r="G635" i="2"/>
  <c r="H635" i="2"/>
  <c r="I636" i="2"/>
  <c r="J636" i="2"/>
  <c r="F638" i="2"/>
  <c r="F637" i="2" s="1"/>
  <c r="G638" i="2"/>
  <c r="H638" i="2"/>
  <c r="I639" i="2"/>
  <c r="J639" i="2"/>
  <c r="F641" i="2"/>
  <c r="F640" i="2" s="1"/>
  <c r="G641" i="2"/>
  <c r="H641" i="2"/>
  <c r="I642" i="2"/>
  <c r="J642" i="2"/>
  <c r="F644" i="2"/>
  <c r="F643" i="2" s="1"/>
  <c r="F647" i="2"/>
  <c r="G647" i="2"/>
  <c r="H647" i="2"/>
  <c r="I648" i="2"/>
  <c r="J648" i="2"/>
  <c r="F649" i="2"/>
  <c r="G649" i="2"/>
  <c r="H649" i="2"/>
  <c r="I650" i="2"/>
  <c r="J650" i="2"/>
  <c r="I651" i="2"/>
  <c r="J651" i="2"/>
  <c r="F656" i="2"/>
  <c r="F655" i="2" s="1"/>
  <c r="G656" i="2"/>
  <c r="H656" i="2"/>
  <c r="H655" i="2" s="1"/>
  <c r="I657" i="2"/>
  <c r="J657" i="2"/>
  <c r="F659" i="2"/>
  <c r="F658" i="2" s="1"/>
  <c r="G659" i="2"/>
  <c r="H659" i="2"/>
  <c r="H658" i="2" s="1"/>
  <c r="I660" i="2"/>
  <c r="J660" i="2"/>
  <c r="F662" i="2"/>
  <c r="F661" i="2" s="1"/>
  <c r="G662" i="2"/>
  <c r="H662" i="2"/>
  <c r="H661" i="2" s="1"/>
  <c r="I663" i="2"/>
  <c r="J663" i="2"/>
  <c r="F665" i="2"/>
  <c r="F664" i="2" s="1"/>
  <c r="G665" i="2"/>
  <c r="H665" i="2"/>
  <c r="H664" i="2" s="1"/>
  <c r="I666" i="2"/>
  <c r="J666" i="2"/>
  <c r="F669" i="2"/>
  <c r="F668" i="2" s="1"/>
  <c r="G669" i="2"/>
  <c r="G668" i="2" s="1"/>
  <c r="H669" i="2"/>
  <c r="I670" i="2"/>
  <c r="J670" i="2"/>
  <c r="F672" i="2"/>
  <c r="F671" i="2" s="1"/>
  <c r="G672" i="2"/>
  <c r="G671" i="2" s="1"/>
  <c r="H672" i="2"/>
  <c r="I673" i="2"/>
  <c r="J673" i="2"/>
  <c r="F677" i="2"/>
  <c r="F676" i="2" s="1"/>
  <c r="F675" i="2" s="1"/>
  <c r="G677" i="2"/>
  <c r="G676" i="2" s="1"/>
  <c r="G675" i="2" s="1"/>
  <c r="H677" i="2"/>
  <c r="I678" i="2"/>
  <c r="J678" i="2"/>
  <c r="F681" i="2"/>
  <c r="G681" i="2"/>
  <c r="H681" i="2"/>
  <c r="I682" i="2"/>
  <c r="J682" i="2"/>
  <c r="F683" i="2"/>
  <c r="G683" i="2"/>
  <c r="H683" i="2"/>
  <c r="I684" i="2"/>
  <c r="J684" i="2"/>
  <c r="I685" i="2"/>
  <c r="J685" i="2"/>
  <c r="F690" i="2"/>
  <c r="G690" i="2"/>
  <c r="G689" i="2" s="1"/>
  <c r="H690" i="2"/>
  <c r="I691" i="2"/>
  <c r="J691" i="2"/>
  <c r="F693" i="2"/>
  <c r="G693" i="2"/>
  <c r="H693" i="2"/>
  <c r="I694" i="2"/>
  <c r="J694" i="2"/>
  <c r="F696" i="2"/>
  <c r="F695" i="2" s="1"/>
  <c r="F688" i="2" s="1"/>
  <c r="F687" i="2" s="1"/>
  <c r="G696" i="2"/>
  <c r="H696" i="2"/>
  <c r="I697" i="2"/>
  <c r="J697" i="2"/>
  <c r="F702" i="2"/>
  <c r="F701" i="2" s="1"/>
  <c r="F700" i="2" s="1"/>
  <c r="F699" i="2" s="1"/>
  <c r="G702" i="2"/>
  <c r="G701" i="2" s="1"/>
  <c r="H702" i="2"/>
  <c r="I703" i="2"/>
  <c r="J703" i="2"/>
  <c r="F705" i="2"/>
  <c r="G705" i="2"/>
  <c r="H705" i="2"/>
  <c r="I706" i="2"/>
  <c r="J706" i="2"/>
  <c r="F708" i="2"/>
  <c r="F707" i="2" s="1"/>
  <c r="G708" i="2"/>
  <c r="H708" i="2"/>
  <c r="I709" i="2"/>
  <c r="J709" i="2"/>
  <c r="F711" i="2"/>
  <c r="F710" i="2" s="1"/>
  <c r="G711" i="2"/>
  <c r="H711" i="2"/>
  <c r="I712" i="2"/>
  <c r="J712" i="2"/>
  <c r="F714" i="2"/>
  <c r="F713" i="2" s="1"/>
  <c r="F716" i="2"/>
  <c r="G716" i="2"/>
  <c r="G715" i="2" s="1"/>
  <c r="H716" i="2"/>
  <c r="I717" i="2"/>
  <c r="J717" i="2"/>
  <c r="F721" i="2"/>
  <c r="F720" i="2" s="1"/>
  <c r="G721" i="2"/>
  <c r="G720" i="2" s="1"/>
  <c r="H721" i="2"/>
  <c r="I722" i="2"/>
  <c r="J722" i="2"/>
  <c r="F724" i="2"/>
  <c r="F723" i="2" s="1"/>
  <c r="G724" i="2"/>
  <c r="G723" i="2" s="1"/>
  <c r="H724" i="2"/>
  <c r="I725" i="2"/>
  <c r="J725" i="2"/>
  <c r="F729" i="2"/>
  <c r="F728" i="2" s="1"/>
  <c r="F727" i="2" s="1"/>
  <c r="F726" i="2" s="1"/>
  <c r="G729" i="2"/>
  <c r="G728" i="2" s="1"/>
  <c r="H729" i="2"/>
  <c r="I730" i="2"/>
  <c r="J730" i="2"/>
  <c r="F735" i="2"/>
  <c r="F734" i="2" s="1"/>
  <c r="G735" i="2"/>
  <c r="H735" i="2"/>
  <c r="H734" i="2" s="1"/>
  <c r="I736" i="2"/>
  <c r="J736" i="2"/>
  <c r="F738" i="2"/>
  <c r="F737" i="2" s="1"/>
  <c r="G738" i="2"/>
  <c r="H738" i="2"/>
  <c r="H737" i="2" s="1"/>
  <c r="I739" i="2"/>
  <c r="J739" i="2"/>
  <c r="F741" i="2"/>
  <c r="F740" i="2" s="1"/>
  <c r="G741" i="2"/>
  <c r="H741" i="2"/>
  <c r="H740" i="2" s="1"/>
  <c r="I742" i="2"/>
  <c r="J742" i="2"/>
  <c r="F744" i="2"/>
  <c r="F743" i="2" s="1"/>
  <c r="G744" i="2"/>
  <c r="H744" i="2"/>
  <c r="H743" i="2" s="1"/>
  <c r="I745" i="2"/>
  <c r="J745" i="2"/>
  <c r="F748" i="2"/>
  <c r="F747" i="2" s="1"/>
  <c r="G748" i="2"/>
  <c r="G747" i="2" s="1"/>
  <c r="H748" i="2"/>
  <c r="I749" i="2"/>
  <c r="J749" i="2"/>
  <c r="F751" i="2"/>
  <c r="F750" i="2" s="1"/>
  <c r="G751" i="2"/>
  <c r="G750" i="2" s="1"/>
  <c r="H751" i="2"/>
  <c r="I752" i="2"/>
  <c r="J752" i="2"/>
  <c r="F754" i="2"/>
  <c r="F753" i="2" s="1"/>
  <c r="G754" i="2"/>
  <c r="G753" i="2" s="1"/>
  <c r="H754" i="2"/>
  <c r="I755" i="2"/>
  <c r="J755" i="2"/>
  <c r="F757" i="2"/>
  <c r="F756" i="2" s="1"/>
  <c r="G757" i="2"/>
  <c r="G756" i="2" s="1"/>
  <c r="H757" i="2"/>
  <c r="I758" i="2"/>
  <c r="J758" i="2"/>
  <c r="F761" i="2"/>
  <c r="F760" i="2" s="1"/>
  <c r="F759" i="2" s="1"/>
  <c r="G761" i="2"/>
  <c r="H761" i="2"/>
  <c r="H760" i="2" s="1"/>
  <c r="H759" i="2" s="1"/>
  <c r="I762" i="2"/>
  <c r="J762" i="2"/>
  <c r="F764" i="2"/>
  <c r="F763" i="2" s="1"/>
  <c r="G764" i="2"/>
  <c r="H764" i="2"/>
  <c r="H763" i="2" s="1"/>
  <c r="I765" i="2"/>
  <c r="J765" i="2"/>
  <c r="F769" i="2"/>
  <c r="F768" i="2" s="1"/>
  <c r="G769" i="2"/>
  <c r="H769" i="2"/>
  <c r="I770" i="2"/>
  <c r="J770" i="2"/>
  <c r="F772" i="2"/>
  <c r="G772" i="2"/>
  <c r="G771" i="2" s="1"/>
  <c r="H772" i="2"/>
  <c r="I773" i="2"/>
  <c r="J773" i="2"/>
  <c r="F777" i="2"/>
  <c r="F776" i="2" s="1"/>
  <c r="G777" i="2"/>
  <c r="G776" i="2" s="1"/>
  <c r="H777" i="2"/>
  <c r="I778" i="2"/>
  <c r="J778" i="2"/>
  <c r="F780" i="2"/>
  <c r="F779" i="2" s="1"/>
  <c r="G780" i="2"/>
  <c r="G779" i="2" s="1"/>
  <c r="H780" i="2"/>
  <c r="I781" i="2"/>
  <c r="J781" i="2"/>
  <c r="F784" i="2"/>
  <c r="F783" i="2" s="1"/>
  <c r="F782" i="2" s="1"/>
  <c r="G784" i="2"/>
  <c r="H784" i="2"/>
  <c r="I785" i="2"/>
  <c r="J785" i="2"/>
  <c r="F789" i="2"/>
  <c r="G789" i="2"/>
  <c r="G788" i="2" s="1"/>
  <c r="H789" i="2"/>
  <c r="I790" i="2"/>
  <c r="J790" i="2"/>
  <c r="F792" i="2"/>
  <c r="G792" i="2"/>
  <c r="H792" i="2"/>
  <c r="I793" i="2"/>
  <c r="J793" i="2"/>
  <c r="F796" i="2"/>
  <c r="G796" i="2"/>
  <c r="G795" i="2" s="1"/>
  <c r="G794" i="2" s="1"/>
  <c r="H796" i="2"/>
  <c r="I797" i="2"/>
  <c r="J797" i="2"/>
  <c r="F801" i="2"/>
  <c r="G801" i="2"/>
  <c r="H801" i="2"/>
  <c r="I802" i="2"/>
  <c r="J802" i="2"/>
  <c r="F806" i="2"/>
  <c r="F805" i="2" s="1"/>
  <c r="F804" i="2" s="1"/>
  <c r="F803" i="2" s="1"/>
  <c r="G806" i="2"/>
  <c r="H806" i="2"/>
  <c r="H805" i="2" s="1"/>
  <c r="H804" i="2" s="1"/>
  <c r="H803" i="2" s="1"/>
  <c r="I807" i="2"/>
  <c r="J807" i="2"/>
  <c r="F812" i="2"/>
  <c r="G812" i="2"/>
  <c r="H812" i="2"/>
  <c r="I813" i="2"/>
  <c r="J813" i="2"/>
  <c r="F814" i="2"/>
  <c r="G814" i="2"/>
  <c r="H814" i="2"/>
  <c r="I815" i="2"/>
  <c r="J815" i="2"/>
  <c r="F816" i="2"/>
  <c r="G816" i="2"/>
  <c r="H816" i="2"/>
  <c r="I817" i="2"/>
  <c r="J817" i="2"/>
  <c r="F818" i="2"/>
  <c r="G818" i="2"/>
  <c r="H818" i="2"/>
  <c r="I819" i="2"/>
  <c r="J819" i="2"/>
  <c r="I820" i="2"/>
  <c r="J820" i="2"/>
  <c r="F822" i="2"/>
  <c r="G822" i="2"/>
  <c r="H822" i="2"/>
  <c r="I823" i="2"/>
  <c r="J823" i="2"/>
  <c r="F826" i="2"/>
  <c r="F825" i="2" s="1"/>
  <c r="F824" i="2" s="1"/>
  <c r="G826" i="2"/>
  <c r="G825" i="2" s="1"/>
  <c r="G824" i="2" s="1"/>
  <c r="H826" i="2"/>
  <c r="I827" i="2"/>
  <c r="J827" i="2"/>
  <c r="F830" i="2"/>
  <c r="F829" i="2" s="1"/>
  <c r="G830" i="2"/>
  <c r="H830" i="2"/>
  <c r="I831" i="2"/>
  <c r="J831" i="2"/>
  <c r="F835" i="2"/>
  <c r="F834" i="2" s="1"/>
  <c r="G835" i="2"/>
  <c r="G834" i="2" s="1"/>
  <c r="G833" i="2" s="1"/>
  <c r="H835" i="2"/>
  <c r="I836" i="2"/>
  <c r="J836" i="2"/>
  <c r="F839" i="2"/>
  <c r="F838" i="2" s="1"/>
  <c r="G839" i="2"/>
  <c r="H839" i="2"/>
  <c r="I840" i="2"/>
  <c r="J840" i="2"/>
  <c r="F842" i="2"/>
  <c r="F841" i="2" s="1"/>
  <c r="G842" i="2"/>
  <c r="H842" i="2"/>
  <c r="I843" i="2"/>
  <c r="J843" i="2"/>
  <c r="F845" i="2"/>
  <c r="F844" i="2" s="1"/>
  <c r="G845" i="2"/>
  <c r="H845" i="2"/>
  <c r="H844" i="2" s="1"/>
  <c r="I846" i="2"/>
  <c r="J846" i="2"/>
  <c r="F848" i="2"/>
  <c r="G848" i="2"/>
  <c r="H848" i="2"/>
  <c r="I849" i="2"/>
  <c r="J849" i="2"/>
  <c r="F850" i="2"/>
  <c r="G850" i="2"/>
  <c r="H850" i="2"/>
  <c r="I851" i="2"/>
  <c r="J851" i="2"/>
  <c r="F852" i="2"/>
  <c r="G852" i="2"/>
  <c r="H852" i="2"/>
  <c r="I853" i="2"/>
  <c r="J853" i="2"/>
  <c r="F854" i="2"/>
  <c r="G854" i="2"/>
  <c r="H854" i="2"/>
  <c r="I855" i="2"/>
  <c r="J855" i="2"/>
  <c r="F859" i="2"/>
  <c r="G859" i="2"/>
  <c r="G858" i="2" s="1"/>
  <c r="H859" i="2"/>
  <c r="I860" i="2"/>
  <c r="J860" i="2"/>
  <c r="F865" i="2"/>
  <c r="G865" i="2"/>
  <c r="H865" i="2"/>
  <c r="I866" i="2"/>
  <c r="J866" i="2"/>
  <c r="F867" i="2"/>
  <c r="G867" i="2"/>
  <c r="H867" i="2"/>
  <c r="I868" i="2"/>
  <c r="J868" i="2"/>
  <c r="F869" i="2"/>
  <c r="G869" i="2"/>
  <c r="H869" i="2"/>
  <c r="I870" i="2"/>
  <c r="J870" i="2"/>
  <c r="F872" i="2"/>
  <c r="G872" i="2"/>
  <c r="H872" i="2"/>
  <c r="I873" i="2"/>
  <c r="J873" i="2"/>
  <c r="F874" i="2"/>
  <c r="G874" i="2"/>
  <c r="H874" i="2"/>
  <c r="I875" i="2"/>
  <c r="J875" i="2"/>
  <c r="F878" i="2"/>
  <c r="G878" i="2"/>
  <c r="H878" i="2"/>
  <c r="I879" i="2"/>
  <c r="J879" i="2"/>
  <c r="F880" i="2"/>
  <c r="G880" i="2"/>
  <c r="H880" i="2"/>
  <c r="I881" i="2"/>
  <c r="J881" i="2"/>
  <c r="F883" i="2"/>
  <c r="G883" i="2"/>
  <c r="H883" i="2"/>
  <c r="I884" i="2"/>
  <c r="J884" i="2"/>
  <c r="F885" i="2"/>
  <c r="G885" i="2"/>
  <c r="H885" i="2"/>
  <c r="I886" i="2"/>
  <c r="J886" i="2"/>
  <c r="F890" i="2"/>
  <c r="F889" i="2" s="1"/>
  <c r="F888" i="2" s="1"/>
  <c r="F887" i="2" s="1"/>
  <c r="G890" i="2"/>
  <c r="H890" i="2"/>
  <c r="H889" i="2" s="1"/>
  <c r="H888" i="2" s="1"/>
  <c r="I891" i="2"/>
  <c r="J891" i="2"/>
  <c r="F895" i="2"/>
  <c r="G895" i="2"/>
  <c r="G894" i="2" s="1"/>
  <c r="H895" i="2"/>
  <c r="I896" i="2"/>
  <c r="J896" i="2"/>
  <c r="F900" i="2"/>
  <c r="F899" i="2" s="1"/>
  <c r="F897" i="2" s="1"/>
  <c r="G900" i="2"/>
  <c r="G899" i="2" s="1"/>
  <c r="G898" i="2" s="1"/>
  <c r="G897" i="2" s="1"/>
  <c r="H900" i="2"/>
  <c r="I901" i="2"/>
  <c r="J901" i="2"/>
  <c r="F903" i="2"/>
  <c r="F907" i="2"/>
  <c r="G907" i="2"/>
  <c r="H907" i="2"/>
  <c r="H906" i="2" s="1"/>
  <c r="I908" i="2"/>
  <c r="J908" i="2"/>
  <c r="F912" i="2"/>
  <c r="G912" i="2"/>
  <c r="G911" i="2" s="1"/>
  <c r="H912" i="2"/>
  <c r="I913" i="2"/>
  <c r="J913" i="2"/>
  <c r="F916" i="2"/>
  <c r="F915" i="2" s="1"/>
  <c r="F914" i="2" s="1"/>
  <c r="G916" i="2"/>
  <c r="G915" i="2" s="1"/>
  <c r="H916" i="2"/>
  <c r="I917" i="2"/>
  <c r="F922" i="2"/>
  <c r="G922" i="2"/>
  <c r="H922" i="2"/>
  <c r="I923" i="2"/>
  <c r="J923" i="2"/>
  <c r="F924" i="2"/>
  <c r="G924" i="2"/>
  <c r="H924" i="2"/>
  <c r="I925" i="2"/>
  <c r="J925" i="2"/>
  <c r="F926" i="2"/>
  <c r="F930" i="2"/>
  <c r="G930" i="2"/>
  <c r="H930" i="2"/>
  <c r="I931" i="2"/>
  <c r="J931" i="2"/>
  <c r="F932" i="2"/>
  <c r="G932" i="2"/>
  <c r="H932" i="2"/>
  <c r="I933" i="2"/>
  <c r="J933" i="2"/>
  <c r="F940" i="2"/>
  <c r="F939" i="2" s="1"/>
  <c r="G940" i="2"/>
  <c r="G939" i="2" s="1"/>
  <c r="H940" i="2"/>
  <c r="I941" i="2"/>
  <c r="J941" i="2"/>
  <c r="I942" i="2"/>
  <c r="J942" i="2"/>
  <c r="F944" i="2"/>
  <c r="F943" i="2" s="1"/>
  <c r="G944" i="2"/>
  <c r="G943" i="2" s="1"/>
  <c r="H944" i="2"/>
  <c r="I945" i="2"/>
  <c r="J945" i="2"/>
  <c r="I946" i="2"/>
  <c r="J946" i="2"/>
  <c r="F948" i="2"/>
  <c r="F947" i="2" s="1"/>
  <c r="G948" i="2"/>
  <c r="G947" i="2" s="1"/>
  <c r="H948" i="2"/>
  <c r="I949" i="2"/>
  <c r="J949" i="2"/>
  <c r="I950" i="2"/>
  <c r="J950" i="2"/>
  <c r="F953" i="2"/>
  <c r="G953" i="2"/>
  <c r="H953" i="2"/>
  <c r="H952" i="2" s="1"/>
  <c r="H951" i="2" s="1"/>
  <c r="I954" i="2"/>
  <c r="J954" i="2"/>
  <c r="F959" i="2"/>
  <c r="F958" i="2" s="1"/>
  <c r="G959" i="2"/>
  <c r="H959" i="2"/>
  <c r="I960" i="2"/>
  <c r="J960" i="2"/>
  <c r="F964" i="2"/>
  <c r="F963" i="2" s="1"/>
  <c r="G964" i="2"/>
  <c r="H964" i="2"/>
  <c r="H963" i="2" s="1"/>
  <c r="I965" i="2"/>
  <c r="J965" i="2"/>
  <c r="F967" i="2"/>
  <c r="F966" i="2" s="1"/>
  <c r="G967" i="2"/>
  <c r="H967" i="2"/>
  <c r="H966" i="2" s="1"/>
  <c r="I968" i="2"/>
  <c r="J968" i="2"/>
  <c r="F970" i="2"/>
  <c r="F969" i="2" s="1"/>
  <c r="G970" i="2"/>
  <c r="H970" i="2"/>
  <c r="H969" i="2" s="1"/>
  <c r="I971" i="2"/>
  <c r="J971" i="2"/>
  <c r="F973" i="2"/>
  <c r="F972" i="2" s="1"/>
  <c r="G973" i="2"/>
  <c r="H973" i="2"/>
  <c r="I974" i="2"/>
  <c r="J974" i="2"/>
  <c r="F977" i="2"/>
  <c r="F976" i="2" s="1"/>
  <c r="G977" i="2"/>
  <c r="H977" i="2"/>
  <c r="H976" i="2" s="1"/>
  <c r="I978" i="2"/>
  <c r="J978" i="2"/>
  <c r="F980" i="2"/>
  <c r="F979" i="2" s="1"/>
  <c r="G980" i="2"/>
  <c r="H980" i="2"/>
  <c r="I981" i="2"/>
  <c r="J981" i="2"/>
  <c r="F985" i="2"/>
  <c r="F984" i="2" s="1"/>
  <c r="G985" i="2"/>
  <c r="H985" i="2"/>
  <c r="H984" i="2" s="1"/>
  <c r="H983" i="2" s="1"/>
  <c r="I986" i="2"/>
  <c r="J986" i="2"/>
  <c r="F992" i="2"/>
  <c r="F991" i="2" s="1"/>
  <c r="G992" i="2"/>
  <c r="H992" i="2"/>
  <c r="I993" i="2"/>
  <c r="J993" i="2"/>
  <c r="I994" i="2"/>
  <c r="J994" i="2"/>
  <c r="F996" i="2"/>
  <c r="F995" i="2" s="1"/>
  <c r="G996" i="2"/>
  <c r="H996" i="2"/>
  <c r="H995" i="2" s="1"/>
  <c r="I997" i="2"/>
  <c r="J997" i="2"/>
  <c r="I998" i="2"/>
  <c r="J998" i="2"/>
  <c r="F1000" i="2"/>
  <c r="G1000" i="2"/>
  <c r="G999" i="2" s="1"/>
  <c r="H1000" i="2"/>
  <c r="I1001" i="2"/>
  <c r="J1001" i="2"/>
  <c r="I1002" i="2"/>
  <c r="J1002" i="2"/>
  <c r="F1004" i="2"/>
  <c r="F1003" i="2" s="1"/>
  <c r="G1004" i="2"/>
  <c r="G1003" i="2" s="1"/>
  <c r="H1004" i="2"/>
  <c r="I1005" i="2"/>
  <c r="J1005" i="2"/>
  <c r="I1006" i="2"/>
  <c r="J1006" i="2"/>
  <c r="F1007" i="2"/>
  <c r="G1007" i="2"/>
  <c r="H1007" i="2"/>
  <c r="I1008" i="2"/>
  <c r="J1008" i="2"/>
  <c r="F1011" i="2"/>
  <c r="F1010" i="2" s="1"/>
  <c r="G1011" i="2"/>
  <c r="G1010" i="2" s="1"/>
  <c r="H1011" i="2"/>
  <c r="I1012" i="2"/>
  <c r="J1012" i="2"/>
  <c r="I1013" i="2"/>
  <c r="J1013" i="2"/>
  <c r="F1015" i="2"/>
  <c r="F1014" i="2" s="1"/>
  <c r="G1015" i="2"/>
  <c r="G1014" i="2" s="1"/>
  <c r="H1015" i="2"/>
  <c r="I1016" i="2"/>
  <c r="J1016" i="2"/>
  <c r="F1021" i="2"/>
  <c r="F1020" i="2" s="1"/>
  <c r="G1021" i="2"/>
  <c r="G1020" i="2" s="1"/>
  <c r="G1019" i="2" s="1"/>
  <c r="H1021" i="2"/>
  <c r="I1022" i="2"/>
  <c r="J1022" i="2"/>
  <c r="F1026" i="2"/>
  <c r="F1025" i="2" s="1"/>
  <c r="G1026" i="2"/>
  <c r="G1025" i="2" s="1"/>
  <c r="H1026" i="2"/>
  <c r="I1027" i="2"/>
  <c r="J1027" i="2"/>
  <c r="F1029" i="2"/>
  <c r="F1028" i="2" s="1"/>
  <c r="G1029" i="2"/>
  <c r="G1028" i="2" s="1"/>
  <c r="H1029" i="2"/>
  <c r="I1030" i="2"/>
  <c r="J1030" i="2"/>
  <c r="F1032" i="2"/>
  <c r="F1031" i="2" s="1"/>
  <c r="G1032" i="2"/>
  <c r="G1031" i="2" s="1"/>
  <c r="H1032" i="2"/>
  <c r="I1033" i="2"/>
  <c r="J1033" i="2"/>
  <c r="F1036" i="2"/>
  <c r="F1035" i="2" s="1"/>
  <c r="G1036" i="2"/>
  <c r="G1035" i="2" s="1"/>
  <c r="H1036" i="2"/>
  <c r="I1037" i="2"/>
  <c r="J1037" i="2"/>
  <c r="F1039" i="2"/>
  <c r="F1038" i="2" s="1"/>
  <c r="G1039" i="2"/>
  <c r="G1038" i="2" s="1"/>
  <c r="H1039" i="2"/>
  <c r="I1040" i="2"/>
  <c r="J1040" i="2"/>
  <c r="F1044" i="2"/>
  <c r="F1043" i="2" s="1"/>
  <c r="F1042" i="2" s="1"/>
  <c r="G1044" i="2"/>
  <c r="G1043" i="2" s="1"/>
  <c r="G1042" i="2" s="1"/>
  <c r="H1044" i="2"/>
  <c r="I1045" i="2"/>
  <c r="J1045" i="2"/>
  <c r="F1048" i="2"/>
  <c r="F1047" i="2" s="1"/>
  <c r="F1046" i="2" s="1"/>
  <c r="G1048" i="2"/>
  <c r="H1048" i="2"/>
  <c r="H1047" i="2" s="1"/>
  <c r="H1046" i="2" s="1"/>
  <c r="I1049" i="2"/>
  <c r="J1049" i="2"/>
  <c r="F1055" i="2"/>
  <c r="F1054" i="2" s="1"/>
  <c r="G1055" i="2"/>
  <c r="G1054" i="2" s="1"/>
  <c r="G1053" i="2" s="1"/>
  <c r="H1055" i="2"/>
  <c r="I1056" i="2"/>
  <c r="J1056" i="2"/>
  <c r="I1057" i="2"/>
  <c r="J1057" i="2"/>
  <c r="F1060" i="2"/>
  <c r="F1059" i="2" s="1"/>
  <c r="G1060" i="2"/>
  <c r="H1060" i="2"/>
  <c r="H1059" i="2" s="1"/>
  <c r="I1061" i="2"/>
  <c r="J1061" i="2"/>
  <c r="I1062" i="2"/>
  <c r="J1062" i="2"/>
  <c r="F1064" i="2"/>
  <c r="G1064" i="2"/>
  <c r="H1064" i="2"/>
  <c r="I1065" i="2"/>
  <c r="J1065" i="2"/>
  <c r="I1066" i="2"/>
  <c r="J1066" i="2"/>
  <c r="I1067" i="2"/>
  <c r="J1067" i="2"/>
  <c r="F1068" i="2"/>
  <c r="G1068" i="2"/>
  <c r="H1068" i="2"/>
  <c r="I1069" i="2"/>
  <c r="J1069" i="2"/>
  <c r="F1074" i="2"/>
  <c r="F1073" i="2" s="1"/>
  <c r="F1072" i="2" s="1"/>
  <c r="F1071" i="2" s="1"/>
  <c r="F1070" i="2" s="1"/>
  <c r="G1074" i="2"/>
  <c r="H1074" i="2"/>
  <c r="H1073" i="2" s="1"/>
  <c r="H1072" i="2" s="1"/>
  <c r="I1075" i="2"/>
  <c r="J1075" i="2"/>
  <c r="F1076" i="2"/>
  <c r="F1079" i="2"/>
  <c r="F1078" i="2" s="1"/>
  <c r="G1079" i="2"/>
  <c r="G1078" i="2" s="1"/>
  <c r="H1079" i="2"/>
  <c r="I1080" i="2"/>
  <c r="J1080" i="2"/>
  <c r="F1082" i="2"/>
  <c r="F1081" i="2" s="1"/>
  <c r="G1082" i="2"/>
  <c r="G1081" i="2" s="1"/>
  <c r="H1082" i="2"/>
  <c r="I1083" i="2"/>
  <c r="J1083" i="2"/>
  <c r="F1086" i="2"/>
  <c r="F1085" i="2" s="1"/>
  <c r="G1086" i="2"/>
  <c r="G1085" i="2" s="1"/>
  <c r="H1086" i="2"/>
  <c r="I1087" i="2"/>
  <c r="J1087" i="2"/>
  <c r="F1089" i="2"/>
  <c r="F1088" i="2" s="1"/>
  <c r="G1089" i="2"/>
  <c r="G1088" i="2" s="1"/>
  <c r="H1089" i="2"/>
  <c r="I1090" i="2"/>
  <c r="J1090" i="2"/>
  <c r="F1093" i="2"/>
  <c r="F1092" i="2" s="1"/>
  <c r="G1093" i="2"/>
  <c r="G1092" i="2" s="1"/>
  <c r="G1091" i="2" s="1"/>
  <c r="H1093" i="2"/>
  <c r="I1094" i="2"/>
  <c r="J1094" i="2"/>
  <c r="F1099" i="2"/>
  <c r="F1098" i="2" s="1"/>
  <c r="G1099" i="2"/>
  <c r="G1098" i="2" s="1"/>
  <c r="G1097" i="2" s="1"/>
  <c r="H1099" i="2"/>
  <c r="I1100" i="2"/>
  <c r="J1100" i="2"/>
  <c r="F1104" i="2"/>
  <c r="F1103" i="2" s="1"/>
  <c r="G1104" i="2"/>
  <c r="G1103" i="2" s="1"/>
  <c r="H1104" i="2"/>
  <c r="I1105" i="2"/>
  <c r="J1105" i="2"/>
  <c r="F1107" i="2"/>
  <c r="F1106" i="2" s="1"/>
  <c r="G1107" i="2"/>
  <c r="G1106" i="2" s="1"/>
  <c r="H1107" i="2"/>
  <c r="I1108" i="2"/>
  <c r="J1108" i="2"/>
  <c r="F1110" i="2"/>
  <c r="F1109" i="2" s="1"/>
  <c r="G1110" i="2"/>
  <c r="G1109" i="2" s="1"/>
  <c r="H1110" i="2"/>
  <c r="I1111" i="2"/>
  <c r="J1111" i="2"/>
  <c r="F1114" i="2"/>
  <c r="F1113" i="2" s="1"/>
  <c r="G1114" i="2"/>
  <c r="G1113" i="2" s="1"/>
  <c r="G1112" i="2" s="1"/>
  <c r="H1114" i="2"/>
  <c r="I1115" i="2"/>
  <c r="J1115" i="2"/>
  <c r="F1118" i="2"/>
  <c r="F1117" i="2" s="1"/>
  <c r="G1118" i="2"/>
  <c r="G1117" i="2" s="1"/>
  <c r="H1118" i="2"/>
  <c r="I1119" i="2"/>
  <c r="J1119" i="2"/>
  <c r="F1121" i="2"/>
  <c r="F1120" i="2" s="1"/>
  <c r="G1121" i="2"/>
  <c r="G1120" i="2" s="1"/>
  <c r="H1121" i="2"/>
  <c r="I1122" i="2"/>
  <c r="J1122" i="2"/>
  <c r="F1126" i="2"/>
  <c r="F1125" i="2" s="1"/>
  <c r="G1126" i="2"/>
  <c r="G1125" i="2" s="1"/>
  <c r="G1124" i="2" s="1"/>
  <c r="H1126" i="2"/>
  <c r="I1127" i="2"/>
  <c r="J1127" i="2"/>
  <c r="I1128" i="2"/>
  <c r="J1128" i="2"/>
  <c r="F1129" i="2"/>
  <c r="F1133" i="2"/>
  <c r="F1132" i="2" s="1"/>
  <c r="G1133" i="2"/>
  <c r="H1133" i="2"/>
  <c r="H1132" i="2" s="1"/>
  <c r="H1131" i="2" s="1"/>
  <c r="I1134" i="2"/>
  <c r="J1134" i="2"/>
  <c r="F1139" i="2"/>
  <c r="F1138" i="2" s="1"/>
  <c r="G1139" i="2"/>
  <c r="H1139" i="2"/>
  <c r="I1140" i="2"/>
  <c r="J1140" i="2"/>
  <c r="F1144" i="2"/>
  <c r="F1143" i="2" s="1"/>
  <c r="G1144" i="2"/>
  <c r="H1144" i="2"/>
  <c r="H1143" i="2" s="1"/>
  <c r="H1142" i="2" s="1"/>
  <c r="I1145" i="2"/>
  <c r="J1145" i="2"/>
  <c r="F1148" i="2"/>
  <c r="F1147" i="2" s="1"/>
  <c r="G1148" i="2"/>
  <c r="H1148" i="2"/>
  <c r="I1149" i="2"/>
  <c r="J1149" i="2"/>
  <c r="F1153" i="2"/>
  <c r="F1152" i="2" s="1"/>
  <c r="G1153" i="2"/>
  <c r="H1153" i="2"/>
  <c r="H1152" i="2" s="1"/>
  <c r="I1154" i="2"/>
  <c r="J1154" i="2"/>
  <c r="F1156" i="2"/>
  <c r="F1155" i="2" s="1"/>
  <c r="G1156" i="2"/>
  <c r="H1156" i="2"/>
  <c r="I1157" i="2"/>
  <c r="J1157" i="2"/>
  <c r="F1161" i="2"/>
  <c r="F1160" i="2" s="1"/>
  <c r="G1161" i="2"/>
  <c r="H1161" i="2"/>
  <c r="H1160" i="2" s="1"/>
  <c r="H1159" i="2" s="1"/>
  <c r="I1162" i="2"/>
  <c r="J1162" i="2"/>
  <c r="F1165" i="2"/>
  <c r="F1164" i="2" s="1"/>
  <c r="G1165" i="2"/>
  <c r="H1165" i="2"/>
  <c r="H1164" i="2" s="1"/>
  <c r="H1163" i="2" s="1"/>
  <c r="I1166" i="2"/>
  <c r="J1166" i="2"/>
  <c r="F1171" i="2"/>
  <c r="F1170" i="2" s="1"/>
  <c r="G1171" i="2"/>
  <c r="H1171" i="2"/>
  <c r="H1170" i="2" s="1"/>
  <c r="H1169" i="2" s="1"/>
  <c r="I1172" i="2"/>
  <c r="J1172" i="2"/>
  <c r="F1176" i="2"/>
  <c r="F1175" i="2" s="1"/>
  <c r="G1176" i="2"/>
  <c r="H1176" i="2"/>
  <c r="H1175" i="2" s="1"/>
  <c r="H1174" i="2" s="1"/>
  <c r="I1177" i="2"/>
  <c r="J1177" i="2"/>
  <c r="F1180" i="2"/>
  <c r="F1179" i="2" s="1"/>
  <c r="F1178" i="2" s="1"/>
  <c r="G1180" i="2"/>
  <c r="G1179" i="2" s="1"/>
  <c r="G1178" i="2" s="1"/>
  <c r="H1180" i="2"/>
  <c r="I1181" i="2"/>
  <c r="J1181" i="2"/>
  <c r="F1185" i="2"/>
  <c r="F1184" i="2" s="1"/>
  <c r="G1185" i="2"/>
  <c r="G1184" i="2" s="1"/>
  <c r="G1183" i="2" s="1"/>
  <c r="H1185" i="2"/>
  <c r="I1186" i="2"/>
  <c r="J1186" i="2"/>
  <c r="F1190" i="2"/>
  <c r="G1190" i="2"/>
  <c r="H1190" i="2"/>
  <c r="H1189" i="2" s="1"/>
  <c r="H1188" i="2" s="1"/>
  <c r="I1191" i="2"/>
  <c r="J1191" i="2"/>
  <c r="F1195" i="2"/>
  <c r="G1195" i="2"/>
  <c r="G1194" i="2" s="1"/>
  <c r="G1193" i="2" s="1"/>
  <c r="H1195" i="2"/>
  <c r="I1196" i="2"/>
  <c r="J1196" i="2"/>
  <c r="F1200" i="2"/>
  <c r="G1200" i="2"/>
  <c r="H1200" i="2"/>
  <c r="H1199" i="2" s="1"/>
  <c r="H1198" i="2" s="1"/>
  <c r="I1201" i="2"/>
  <c r="J1201" i="2"/>
  <c r="F1205" i="2"/>
  <c r="G1205" i="2"/>
  <c r="G1204" i="2" s="1"/>
  <c r="G1203" i="2" s="1"/>
  <c r="H1205" i="2"/>
  <c r="I1206" i="2"/>
  <c r="J1206" i="2"/>
  <c r="F1210" i="2"/>
  <c r="G1210" i="2"/>
  <c r="H1210" i="2"/>
  <c r="H1209" i="2" s="1"/>
  <c r="H1208" i="2" s="1"/>
  <c r="I1211" i="2"/>
  <c r="J1211" i="2"/>
  <c r="F1215" i="2"/>
  <c r="G1215" i="2"/>
  <c r="G1214" i="2" s="1"/>
  <c r="G1213" i="2" s="1"/>
  <c r="H1215" i="2"/>
  <c r="I1216" i="2"/>
  <c r="J1216" i="2"/>
  <c r="F1219" i="2"/>
  <c r="G1219" i="2"/>
  <c r="H1219" i="2"/>
  <c r="H1218" i="2" s="1"/>
  <c r="H1217" i="2" s="1"/>
  <c r="I1220" i="2"/>
  <c r="J1220" i="2"/>
  <c r="F1223" i="2"/>
  <c r="G1223" i="2"/>
  <c r="G1222" i="2" s="1"/>
  <c r="G1221" i="2" s="1"/>
  <c r="H1223" i="2"/>
  <c r="I1224" i="2"/>
  <c r="J1224" i="2"/>
  <c r="F1228" i="2"/>
  <c r="G1228" i="2"/>
  <c r="H1228" i="2"/>
  <c r="H1227" i="2" s="1"/>
  <c r="H1226" i="2" s="1"/>
  <c r="I1229" i="2"/>
  <c r="J1229" i="2"/>
  <c r="F1232" i="2"/>
  <c r="G1232" i="2"/>
  <c r="G1231" i="2" s="1"/>
  <c r="G1230" i="2" s="1"/>
  <c r="H1232" i="2"/>
  <c r="I1233" i="2"/>
  <c r="J1233" i="2"/>
  <c r="F1239" i="2"/>
  <c r="F1238" i="2" s="1"/>
  <c r="F1237" i="2" s="1"/>
  <c r="G1239" i="2"/>
  <c r="G1238" i="2" s="1"/>
  <c r="G1237" i="2" s="1"/>
  <c r="H1239" i="2"/>
  <c r="I1240" i="2"/>
  <c r="J1240" i="2"/>
  <c r="I1241" i="2"/>
  <c r="J1241" i="2"/>
  <c r="F1244" i="2"/>
  <c r="F1243" i="2" s="1"/>
  <c r="F1242" i="2" s="1"/>
  <c r="G1244" i="2"/>
  <c r="H1244" i="2"/>
  <c r="H1243" i="2" s="1"/>
  <c r="H1242" i="2" s="1"/>
  <c r="I1245" i="2"/>
  <c r="J1245" i="2"/>
  <c r="I1246" i="2"/>
  <c r="J1246" i="2"/>
  <c r="F1249" i="2"/>
  <c r="G1249" i="2"/>
  <c r="H1249" i="2"/>
  <c r="I1250" i="2"/>
  <c r="J1250" i="2"/>
  <c r="F1251" i="2"/>
  <c r="G1251" i="2"/>
  <c r="H1251" i="2"/>
  <c r="I1252" i="2"/>
  <c r="J1252" i="2"/>
  <c r="F1257" i="2"/>
  <c r="G1257" i="2"/>
  <c r="H1257" i="2"/>
  <c r="I1258" i="2"/>
  <c r="J1258" i="2"/>
  <c r="F1259" i="2"/>
  <c r="G1259" i="2"/>
  <c r="H1259" i="2"/>
  <c r="I1260" i="2"/>
  <c r="J1260" i="2"/>
  <c r="F1261" i="2"/>
  <c r="G1261" i="2"/>
  <c r="H1261" i="2"/>
  <c r="I1262" i="2"/>
  <c r="J1262" i="2"/>
  <c r="I1263" i="2"/>
  <c r="J1263" i="2"/>
  <c r="F1265" i="2"/>
  <c r="F1264" i="2" s="1"/>
  <c r="G1265" i="2"/>
  <c r="G1264" i="2" s="1"/>
  <c r="H1265" i="2"/>
  <c r="I1266" i="2"/>
  <c r="J1266" i="2"/>
  <c r="F1269" i="2"/>
  <c r="F1268" i="2" s="1"/>
  <c r="F1267" i="2" s="1"/>
  <c r="G1269" i="2"/>
  <c r="H1269" i="2"/>
  <c r="H1268" i="2" s="1"/>
  <c r="H1267" i="2" s="1"/>
  <c r="I1270" i="2"/>
  <c r="J1270" i="2"/>
  <c r="F1274" i="2"/>
  <c r="G1274" i="2"/>
  <c r="H1274" i="2"/>
  <c r="I1275" i="2"/>
  <c r="J1275" i="2"/>
  <c r="F1276" i="2"/>
  <c r="G1276" i="2"/>
  <c r="H1276" i="2"/>
  <c r="I1277" i="2"/>
  <c r="J1277" i="2"/>
  <c r="F1280" i="2"/>
  <c r="F1279" i="2" s="1"/>
  <c r="F1278" i="2" s="1"/>
  <c r="G1280" i="2"/>
  <c r="H1280" i="2"/>
  <c r="H1279" i="2" s="1"/>
  <c r="H1278" i="2" s="1"/>
  <c r="I1281" i="2"/>
  <c r="J1281" i="2"/>
  <c r="F1284" i="2"/>
  <c r="F1283" i="2" s="1"/>
  <c r="F1282" i="2" s="1"/>
  <c r="G1284" i="2"/>
  <c r="G1283" i="2" s="1"/>
  <c r="G1282" i="2" s="1"/>
  <c r="H1284" i="2"/>
  <c r="I1285" i="2"/>
  <c r="J1285" i="2"/>
  <c r="F1288" i="2"/>
  <c r="F1287" i="2" s="1"/>
  <c r="G1288" i="2"/>
  <c r="H1288" i="2"/>
  <c r="H1287" i="2" s="1"/>
  <c r="I1289" i="2"/>
  <c r="J1289" i="2"/>
  <c r="F1291" i="2"/>
  <c r="F1290" i="2" s="1"/>
  <c r="G1291" i="2"/>
  <c r="H1291" i="2"/>
  <c r="H1290" i="2" s="1"/>
  <c r="I1292" i="2"/>
  <c r="J1292" i="2"/>
  <c r="F1294" i="2"/>
  <c r="F1293" i="2" s="1"/>
  <c r="G1294" i="2"/>
  <c r="H1294" i="2"/>
  <c r="H1293" i="2" s="1"/>
  <c r="I1295" i="2"/>
  <c r="J1295" i="2"/>
  <c r="F1299" i="2"/>
  <c r="F1298" i="2" s="1"/>
  <c r="F1297" i="2" s="1"/>
  <c r="F1296" i="2" s="1"/>
  <c r="G1299" i="2"/>
  <c r="H1299" i="2"/>
  <c r="H1298" i="2" s="1"/>
  <c r="H1297" i="2" s="1"/>
  <c r="H1296" i="2" s="1"/>
  <c r="I1300" i="2"/>
  <c r="J1300" i="2"/>
  <c r="F1304" i="2"/>
  <c r="F1303" i="2" s="1"/>
  <c r="F1302" i="2" s="1"/>
  <c r="G1304" i="2"/>
  <c r="G1303" i="2" s="1"/>
  <c r="G1302" i="2" s="1"/>
  <c r="H1304" i="2"/>
  <c r="I1305" i="2"/>
  <c r="J1305" i="2"/>
  <c r="I1306" i="2"/>
  <c r="J1306" i="2"/>
  <c r="F1312" i="2"/>
  <c r="F1311" i="2" s="1"/>
  <c r="F1310" i="2" s="1"/>
  <c r="G1312" i="2"/>
  <c r="G1311" i="2" s="1"/>
  <c r="G1310" i="2" s="1"/>
  <c r="H1312" i="2"/>
  <c r="I1313" i="2"/>
  <c r="J1313" i="2"/>
  <c r="F1316" i="2"/>
  <c r="F1315" i="2" s="1"/>
  <c r="G1316" i="2"/>
  <c r="H1316" i="2"/>
  <c r="H1315" i="2" s="1"/>
  <c r="I1317" i="2"/>
  <c r="J1317" i="2"/>
  <c r="F1319" i="2"/>
  <c r="G1319" i="2"/>
  <c r="H1319" i="2"/>
  <c r="I1320" i="2"/>
  <c r="J1320" i="2"/>
  <c r="I1321" i="2"/>
  <c r="J1321" i="2"/>
  <c r="F1322" i="2"/>
  <c r="G1322" i="2"/>
  <c r="H1322" i="2"/>
  <c r="I1323" i="2"/>
  <c r="J1323" i="2"/>
  <c r="F1324" i="2"/>
  <c r="G1324" i="2"/>
  <c r="H1324" i="2"/>
  <c r="I1325" i="2"/>
  <c r="J1325" i="2"/>
  <c r="F1326" i="2"/>
  <c r="G1326" i="2"/>
  <c r="H1326" i="2"/>
  <c r="I1327" i="2"/>
  <c r="J1327" i="2"/>
  <c r="F1331" i="2"/>
  <c r="G1331" i="2"/>
  <c r="H1331" i="2"/>
  <c r="I1332" i="2"/>
  <c r="J1332" i="2"/>
  <c r="F1333" i="2"/>
  <c r="G1333" i="2"/>
  <c r="H1333" i="2"/>
  <c r="I1334" i="2"/>
  <c r="J1334" i="2"/>
  <c r="F1335" i="2"/>
  <c r="G1335" i="2"/>
  <c r="H1335" i="2"/>
  <c r="I1336" i="2"/>
  <c r="F1337" i="2"/>
  <c r="G1337" i="2"/>
  <c r="H1337" i="2"/>
  <c r="I1338" i="2"/>
  <c r="J1338" i="2"/>
  <c r="I1339" i="2"/>
  <c r="J1339" i="2"/>
  <c r="F1341" i="2"/>
  <c r="G1341" i="2"/>
  <c r="H1341" i="2"/>
  <c r="I1342" i="2"/>
  <c r="J1342" i="2"/>
  <c r="F1343" i="2"/>
  <c r="G1343" i="2"/>
  <c r="H1343" i="2"/>
  <c r="I1344" i="2"/>
  <c r="J1344" i="2"/>
  <c r="F1345" i="2"/>
  <c r="G1345" i="2"/>
  <c r="H1345" i="2"/>
  <c r="I1346" i="2"/>
  <c r="J1346" i="2"/>
  <c r="F1348" i="2"/>
  <c r="G1348" i="2"/>
  <c r="H1348" i="2"/>
  <c r="I1349" i="2"/>
  <c r="J1349" i="2"/>
  <c r="F1350" i="2"/>
  <c r="G1350" i="2"/>
  <c r="H1350" i="2"/>
  <c r="I1351" i="2"/>
  <c r="J1351" i="2"/>
  <c r="F1352" i="2"/>
  <c r="G1352" i="2"/>
  <c r="H1352" i="2"/>
  <c r="I1353" i="2"/>
  <c r="J1353" i="2"/>
  <c r="F1355" i="2"/>
  <c r="G1355" i="2"/>
  <c r="H1355" i="2"/>
  <c r="I1356" i="2"/>
  <c r="J1356" i="2"/>
  <c r="F1357" i="2"/>
  <c r="G1357" i="2"/>
  <c r="H1357" i="2"/>
  <c r="I1358" i="2"/>
  <c r="J1358" i="2"/>
  <c r="I1359" i="2"/>
  <c r="J1359" i="2"/>
  <c r="F1361" i="2"/>
  <c r="F1360" i="2" s="1"/>
  <c r="G1361" i="2"/>
  <c r="H1361" i="2"/>
  <c r="H1360" i="2" s="1"/>
  <c r="I1362" i="2"/>
  <c r="J1362" i="2"/>
  <c r="F1364" i="2"/>
  <c r="F1363" i="2" s="1"/>
  <c r="G1364" i="2"/>
  <c r="H1364" i="2"/>
  <c r="H1363" i="2" s="1"/>
  <c r="I1365" i="2"/>
  <c r="J1365" i="2"/>
  <c r="F1367" i="2"/>
  <c r="F1366" i="2" s="1"/>
  <c r="G1367" i="2"/>
  <c r="H1367" i="2"/>
  <c r="H1366" i="2" s="1"/>
  <c r="I1368" i="2"/>
  <c r="J1368" i="2"/>
  <c r="F1372" i="2"/>
  <c r="G1372" i="2"/>
  <c r="H1372" i="2"/>
  <c r="I1373" i="2"/>
  <c r="J1373" i="2"/>
  <c r="F1374" i="2"/>
  <c r="G1374" i="2"/>
  <c r="H1374" i="2"/>
  <c r="I1375" i="2"/>
  <c r="J1375" i="2"/>
  <c r="F1377" i="2"/>
  <c r="G1377" i="2"/>
  <c r="H1377" i="2"/>
  <c r="I1378" i="2"/>
  <c r="J1378" i="2"/>
  <c r="F1379" i="2"/>
  <c r="G1379" i="2"/>
  <c r="H1379" i="2"/>
  <c r="I1380" i="2"/>
  <c r="J1380" i="2"/>
  <c r="F1386" i="2"/>
  <c r="F1385" i="2" s="1"/>
  <c r="G1386" i="2"/>
  <c r="H1386" i="2"/>
  <c r="H1385" i="2" s="1"/>
  <c r="H1384" i="2" s="1"/>
  <c r="I1387" i="2"/>
  <c r="J1387" i="2"/>
  <c r="F1389" i="2"/>
  <c r="F1388" i="2" s="1"/>
  <c r="G1389" i="2"/>
  <c r="G1388" i="2" s="1"/>
  <c r="J1388" i="2" s="1"/>
  <c r="I1390" i="2"/>
  <c r="J1390" i="2"/>
  <c r="F1393" i="2"/>
  <c r="F1392" i="2" s="1"/>
  <c r="F1391" i="2" s="1"/>
  <c r="F1395" i="2"/>
  <c r="G1395" i="2"/>
  <c r="H1395" i="2"/>
  <c r="I1396" i="2"/>
  <c r="J1396" i="2"/>
  <c r="F1397" i="2"/>
  <c r="G1397" i="2"/>
  <c r="H1397" i="2"/>
  <c r="I1398" i="2"/>
  <c r="J1398" i="2"/>
  <c r="F1402" i="2"/>
  <c r="G1402" i="2"/>
  <c r="H1402" i="2"/>
  <c r="I1403" i="2"/>
  <c r="J1403" i="2"/>
  <c r="F1404" i="2"/>
  <c r="G1404" i="2"/>
  <c r="H1404" i="2"/>
  <c r="I1405" i="2"/>
  <c r="J1405" i="2"/>
  <c r="F1406" i="2"/>
  <c r="G1406" i="2"/>
  <c r="H1406" i="2"/>
  <c r="I1407" i="2"/>
  <c r="J1407" i="2"/>
  <c r="F1409" i="2"/>
  <c r="F1408" i="2" s="1"/>
  <c r="F1411" i="2"/>
  <c r="G1411" i="2"/>
  <c r="H1411" i="2"/>
  <c r="I1412" i="2"/>
  <c r="J1412" i="2"/>
  <c r="F1413" i="2"/>
  <c r="G1413" i="2"/>
  <c r="H1413" i="2"/>
  <c r="I1414" i="2"/>
  <c r="J1414" i="2"/>
  <c r="F1415" i="2"/>
  <c r="G1415" i="2"/>
  <c r="H1415" i="2"/>
  <c r="I1416" i="2"/>
  <c r="J1416" i="2"/>
  <c r="F1423" i="2"/>
  <c r="F1422" i="2" s="1"/>
  <c r="F1421" i="2" s="1"/>
  <c r="F1420" i="2" s="1"/>
  <c r="F1419" i="2" s="1"/>
  <c r="G1423" i="2"/>
  <c r="G1422" i="2" s="1"/>
  <c r="G1421" i="2" s="1"/>
  <c r="G1420" i="2" s="1"/>
  <c r="G1419" i="2" s="1"/>
  <c r="H1423" i="2"/>
  <c r="I1424" i="2"/>
  <c r="J1424" i="2"/>
  <c r="F1428" i="2"/>
  <c r="F1427" i="2" s="1"/>
  <c r="G1428" i="2"/>
  <c r="G1427" i="2" s="1"/>
  <c r="H1428" i="2"/>
  <c r="I1429" i="2"/>
  <c r="J1429" i="2"/>
  <c r="F1431" i="2"/>
  <c r="G1431" i="2"/>
  <c r="H1431" i="2"/>
  <c r="I1432" i="2"/>
  <c r="J1432" i="2"/>
  <c r="F1434" i="2"/>
  <c r="G1434" i="2"/>
  <c r="G1433" i="2" s="1"/>
  <c r="H1434" i="2"/>
  <c r="I1435" i="2"/>
  <c r="J1435" i="2"/>
  <c r="F1437" i="2"/>
  <c r="G1437" i="2"/>
  <c r="H1437" i="2"/>
  <c r="H1436" i="2" s="1"/>
  <c r="I1438" i="2"/>
  <c r="J1438" i="2"/>
  <c r="F1440" i="2"/>
  <c r="F1439" i="2" s="1"/>
  <c r="G1440" i="2"/>
  <c r="H1440" i="2"/>
  <c r="H1439" i="2" s="1"/>
  <c r="I1441" i="2"/>
  <c r="J1441" i="2"/>
  <c r="F1443" i="2"/>
  <c r="G1443" i="2"/>
  <c r="G1442" i="2" s="1"/>
  <c r="H1443" i="2"/>
  <c r="H1442" i="2" s="1"/>
  <c r="I1444" i="2"/>
  <c r="F1446" i="2"/>
  <c r="F1445" i="2" s="1"/>
  <c r="G1446" i="2"/>
  <c r="H1446" i="2"/>
  <c r="H1445" i="2" s="1"/>
  <c r="I1447" i="2"/>
  <c r="J1447" i="2"/>
  <c r="F1450" i="2"/>
  <c r="F1449" i="2" s="1"/>
  <c r="G1450" i="2"/>
  <c r="H1450" i="2"/>
  <c r="H1449" i="2" s="1"/>
  <c r="I1451" i="2"/>
  <c r="J1451" i="2"/>
  <c r="F1453" i="2"/>
  <c r="F1452" i="2" s="1"/>
  <c r="G1453" i="2"/>
  <c r="H1453" i="2"/>
  <c r="H1452" i="2" s="1"/>
  <c r="I1454" i="2"/>
  <c r="J1454" i="2"/>
  <c r="F1457" i="2"/>
  <c r="F1456" i="2" s="1"/>
  <c r="G1457" i="2"/>
  <c r="H1457" i="2"/>
  <c r="H1456" i="2" s="1"/>
  <c r="I1458" i="2"/>
  <c r="J1458" i="2"/>
  <c r="F1460" i="2"/>
  <c r="F1459" i="2" s="1"/>
  <c r="G1460" i="2"/>
  <c r="H1460" i="2"/>
  <c r="H1459" i="2" s="1"/>
  <c r="I1461" i="2"/>
  <c r="J1461" i="2"/>
  <c r="F1465" i="2"/>
  <c r="F1464" i="2" s="1"/>
  <c r="G1465" i="2"/>
  <c r="H1465" i="2"/>
  <c r="I1466" i="2"/>
  <c r="J1466" i="2"/>
  <c r="F1470" i="2"/>
  <c r="F1469" i="2" s="1"/>
  <c r="G1470" i="2"/>
  <c r="H1470" i="2"/>
  <c r="H1469" i="2" s="1"/>
  <c r="H1468" i="2" s="1"/>
  <c r="I1471" i="2"/>
  <c r="J1471" i="2"/>
  <c r="F1474" i="2"/>
  <c r="F1473" i="2" s="1"/>
  <c r="G1474" i="2"/>
  <c r="H1474" i="2"/>
  <c r="H1473" i="2" s="1"/>
  <c r="H1472" i="2" s="1"/>
  <c r="I1475" i="2"/>
  <c r="J1475" i="2"/>
  <c r="F1479" i="2"/>
  <c r="F1478" i="2" s="1"/>
  <c r="G1479" i="2"/>
  <c r="H1479" i="2"/>
  <c r="H1478" i="2" s="1"/>
  <c r="H1477" i="2" s="1"/>
  <c r="I1480" i="2"/>
  <c r="J1480" i="2"/>
  <c r="F1481" i="2"/>
  <c r="F1485" i="2"/>
  <c r="G1485" i="2"/>
  <c r="H1485" i="2"/>
  <c r="I1486" i="2"/>
  <c r="J1486" i="2"/>
  <c r="I1487" i="2"/>
  <c r="J1487" i="2"/>
  <c r="F1488" i="2"/>
  <c r="G1488" i="2"/>
  <c r="H1488" i="2"/>
  <c r="I1489" i="2"/>
  <c r="J1489" i="2"/>
  <c r="F1490" i="2"/>
  <c r="G1490" i="2"/>
  <c r="H1490" i="2"/>
  <c r="I1491" i="2"/>
  <c r="J1491" i="2"/>
  <c r="F1493" i="2"/>
  <c r="G1493" i="2"/>
  <c r="H1493" i="2"/>
  <c r="I1494" i="2"/>
  <c r="J1494" i="2"/>
  <c r="F1496" i="2"/>
  <c r="F1495" i="2" s="1"/>
  <c r="G1496" i="2"/>
  <c r="H1496" i="2"/>
  <c r="I1497" i="2"/>
  <c r="J1497" i="2"/>
  <c r="F1499" i="2"/>
  <c r="G1499" i="2"/>
  <c r="H1499" i="2"/>
  <c r="I1500" i="2"/>
  <c r="J1500" i="2"/>
  <c r="I1501" i="2"/>
  <c r="J1501" i="2"/>
  <c r="F1502" i="2"/>
  <c r="G1502" i="2"/>
  <c r="H1502" i="2"/>
  <c r="I1503" i="2"/>
  <c r="J1503" i="2"/>
  <c r="F1507" i="2"/>
  <c r="F1506" i="2" s="1"/>
  <c r="G1507" i="2"/>
  <c r="G1506" i="2" s="1"/>
  <c r="G1505" i="2" s="1"/>
  <c r="H1507" i="2"/>
  <c r="I1508" i="2"/>
  <c r="J1508" i="2"/>
  <c r="F1512" i="2"/>
  <c r="F1511" i="2" s="1"/>
  <c r="G1512" i="2"/>
  <c r="G1511" i="2" s="1"/>
  <c r="H1512" i="2"/>
  <c r="I1513" i="2"/>
  <c r="J1513" i="2"/>
  <c r="F1515" i="2"/>
  <c r="F1514" i="2" s="1"/>
  <c r="G1515" i="2"/>
  <c r="G1514" i="2" s="1"/>
  <c r="H1515" i="2"/>
  <c r="I1516" i="2"/>
  <c r="J1516" i="2"/>
  <c r="F1520" i="2"/>
  <c r="F1519" i="2" s="1"/>
  <c r="G1520" i="2"/>
  <c r="G1519" i="2" s="1"/>
  <c r="I1521" i="2"/>
  <c r="F1523" i="2"/>
  <c r="F1522" i="2" s="1"/>
  <c r="G1523" i="2"/>
  <c r="H1523" i="2"/>
  <c r="I1524" i="2"/>
  <c r="J1524" i="2"/>
  <c r="F1526" i="2"/>
  <c r="F1525" i="2" s="1"/>
  <c r="F1529" i="2"/>
  <c r="F1528" i="2" s="1"/>
  <c r="G1529" i="2"/>
  <c r="H1529" i="2"/>
  <c r="I1530" i="2"/>
  <c r="J1530" i="2"/>
  <c r="F1532" i="2"/>
  <c r="F1536" i="2"/>
  <c r="G1536" i="2"/>
  <c r="H1536" i="2"/>
  <c r="I1537" i="2"/>
  <c r="J1537" i="2"/>
  <c r="F1538" i="2"/>
  <c r="G1538" i="2"/>
  <c r="H1538" i="2"/>
  <c r="I1539" i="2"/>
  <c r="J1539" i="2"/>
  <c r="F1542" i="2"/>
  <c r="F1541" i="2" s="1"/>
  <c r="F1540" i="2" s="1"/>
  <c r="G1542" i="2"/>
  <c r="H1542" i="2"/>
  <c r="I1543" i="2"/>
  <c r="J1543" i="2"/>
  <c r="F1549" i="2"/>
  <c r="F1548" i="2" s="1"/>
  <c r="G1549" i="2"/>
  <c r="G1548" i="2" s="1"/>
  <c r="H1549" i="2"/>
  <c r="I1550" i="2"/>
  <c r="J1550" i="2"/>
  <c r="I1551" i="2"/>
  <c r="J1551" i="2"/>
  <c r="F1553" i="2"/>
  <c r="F1552" i="2" s="1"/>
  <c r="G1553" i="2"/>
  <c r="G1552" i="2" s="1"/>
  <c r="H1553" i="2"/>
  <c r="I1554" i="2"/>
  <c r="J1554" i="2"/>
  <c r="I1555" i="2"/>
  <c r="J1555" i="2"/>
  <c r="F1558" i="2"/>
  <c r="F1557" i="2" s="1"/>
  <c r="G1558" i="2"/>
  <c r="G1557" i="2" s="1"/>
  <c r="H1558" i="2"/>
  <c r="I1559" i="2"/>
  <c r="J1559" i="2"/>
  <c r="I1560" i="2"/>
  <c r="J1560" i="2"/>
  <c r="F1562" i="2"/>
  <c r="F1561" i="2" s="1"/>
  <c r="G1562" i="2"/>
  <c r="G1561" i="2" s="1"/>
  <c r="I1563" i="2"/>
  <c r="I1564" i="2"/>
  <c r="J1564" i="2"/>
  <c r="F1566" i="2"/>
  <c r="F1565" i="2" s="1"/>
  <c r="G1566" i="2"/>
  <c r="H1566" i="2"/>
  <c r="H1565" i="2" s="1"/>
  <c r="I1567" i="2"/>
  <c r="J1567" i="2"/>
  <c r="I1568" i="2"/>
  <c r="J1568" i="2"/>
  <c r="F1570" i="2"/>
  <c r="F1569" i="2" s="1"/>
  <c r="G1570" i="2"/>
  <c r="H1570" i="2"/>
  <c r="H1569" i="2" s="1"/>
  <c r="I1571" i="2"/>
  <c r="J1571" i="2"/>
  <c r="I1572" i="2"/>
  <c r="J1572" i="2"/>
  <c r="F1577" i="2"/>
  <c r="G1577" i="2"/>
  <c r="H1577" i="2"/>
  <c r="I1578" i="2"/>
  <c r="J1578" i="2"/>
  <c r="F1579" i="2"/>
  <c r="G1579" i="2"/>
  <c r="H1579" i="2"/>
  <c r="I1580" i="2"/>
  <c r="J1580" i="2"/>
  <c r="F1583" i="2"/>
  <c r="F1582" i="2" s="1"/>
  <c r="G1583" i="2"/>
  <c r="G1582" i="2" s="1"/>
  <c r="H1583" i="2"/>
  <c r="I1584" i="2"/>
  <c r="J1584" i="2"/>
  <c r="F1586" i="2"/>
  <c r="F1585" i="2" s="1"/>
  <c r="G1586" i="2"/>
  <c r="G1585" i="2" s="1"/>
  <c r="H1586" i="2"/>
  <c r="I1587" i="2"/>
  <c r="J1587" i="2"/>
  <c r="F1589" i="2"/>
  <c r="G1589" i="2"/>
  <c r="H1589" i="2"/>
  <c r="I1590" i="2"/>
  <c r="J1590" i="2"/>
  <c r="F1591" i="2"/>
  <c r="G1591" i="2"/>
  <c r="H1591" i="2"/>
  <c r="I1592" i="2"/>
  <c r="J1592" i="2"/>
  <c r="F1594" i="2"/>
  <c r="F1593" i="2" s="1"/>
  <c r="G1594" i="2"/>
  <c r="H1594" i="2"/>
  <c r="I1595" i="2"/>
  <c r="J1595" i="2"/>
  <c r="F1597" i="2"/>
  <c r="F1596" i="2" s="1"/>
  <c r="G1597" i="2"/>
  <c r="H1597" i="2"/>
  <c r="I1598" i="2"/>
  <c r="J1598" i="2"/>
  <c r="F1601" i="2"/>
  <c r="G1601" i="2"/>
  <c r="H1601" i="2"/>
  <c r="I1602" i="2"/>
  <c r="J1602" i="2"/>
  <c r="F1603" i="2"/>
  <c r="G1603" i="2"/>
  <c r="H1603" i="2"/>
  <c r="I1604" i="2"/>
  <c r="J1604" i="2"/>
  <c r="F1608" i="2"/>
  <c r="F1607" i="2" s="1"/>
  <c r="G1608" i="2"/>
  <c r="G1607" i="2" s="1"/>
  <c r="H1608" i="2"/>
  <c r="I1609" i="2"/>
  <c r="J1609" i="2"/>
  <c r="F1611" i="2"/>
  <c r="F1610" i="2" s="1"/>
  <c r="G1611" i="2"/>
  <c r="G1610" i="2" s="1"/>
  <c r="H1611" i="2"/>
  <c r="I1612" i="2"/>
  <c r="J1612" i="2"/>
  <c r="I1613" i="2"/>
  <c r="J1613" i="2"/>
  <c r="F1615" i="2"/>
  <c r="F1614" i="2" s="1"/>
  <c r="G1615" i="2"/>
  <c r="G1614" i="2" s="1"/>
  <c r="H1615" i="2"/>
  <c r="I1616" i="2"/>
  <c r="J1616" i="2"/>
  <c r="F1620" i="2"/>
  <c r="F1619" i="2" s="1"/>
  <c r="G1620" i="2"/>
  <c r="H1620" i="2"/>
  <c r="H1619" i="2" s="1"/>
  <c r="H1618" i="2" s="1"/>
  <c r="I1621" i="2"/>
  <c r="J1621" i="2"/>
  <c r="F1624" i="2"/>
  <c r="F1623" i="2" s="1"/>
  <c r="G1624" i="2"/>
  <c r="G1623" i="2" s="1"/>
  <c r="H1624" i="2"/>
  <c r="H1623" i="2" s="1"/>
  <c r="H1622" i="2" s="1"/>
  <c r="I1625" i="2"/>
  <c r="F1629" i="2"/>
  <c r="F1628" i="2" s="1"/>
  <c r="F1627" i="2" s="1"/>
  <c r="F1626" i="2" s="1"/>
  <c r="F1617" i="2" s="1"/>
  <c r="F1544" i="2" s="1"/>
  <c r="G1629" i="2"/>
  <c r="H1629" i="2"/>
  <c r="H1628" i="2" s="1"/>
  <c r="H1627" i="2" s="1"/>
  <c r="I1630" i="2"/>
  <c r="J1630" i="2"/>
  <c r="F1634" i="2"/>
  <c r="F1633" i="2" s="1"/>
  <c r="G1634" i="2"/>
  <c r="H1634" i="2"/>
  <c r="I1635" i="2"/>
  <c r="J1635" i="2"/>
  <c r="F1641" i="2"/>
  <c r="G1641" i="2"/>
  <c r="H1641" i="2"/>
  <c r="I1642" i="2"/>
  <c r="J1642" i="2"/>
  <c r="F1643" i="2"/>
  <c r="G1643" i="2"/>
  <c r="H1643" i="2"/>
  <c r="I1644" i="2"/>
  <c r="J1644" i="2"/>
  <c r="F1645" i="2"/>
  <c r="G1645" i="2"/>
  <c r="H1645" i="2"/>
  <c r="I1646" i="2"/>
  <c r="J1646" i="2"/>
  <c r="F1652" i="2"/>
  <c r="G1652" i="2"/>
  <c r="H1652" i="2"/>
  <c r="I1653" i="2"/>
  <c r="F1654" i="2"/>
  <c r="G1654" i="2"/>
  <c r="H1654" i="2"/>
  <c r="I1655" i="2"/>
  <c r="J1655" i="2"/>
  <c r="F1657" i="2"/>
  <c r="F1656" i="2" s="1"/>
  <c r="G1657" i="2"/>
  <c r="H1657" i="2"/>
  <c r="H1656" i="2" s="1"/>
  <c r="I1658" i="2"/>
  <c r="J1658" i="2"/>
  <c r="F1660" i="2"/>
  <c r="G1660" i="2"/>
  <c r="H1660" i="2"/>
  <c r="I1661" i="2"/>
  <c r="J1661" i="2"/>
  <c r="F1662" i="2"/>
  <c r="G1662" i="2"/>
  <c r="H1662" i="2"/>
  <c r="I1663" i="2"/>
  <c r="J1663" i="2"/>
  <c r="F1667" i="2"/>
  <c r="F1666" i="2" s="1"/>
  <c r="G1667" i="2"/>
  <c r="G1666" i="2" s="1"/>
  <c r="G1665" i="2" s="1"/>
  <c r="H1667" i="2"/>
  <c r="I1668" i="2"/>
  <c r="J1668" i="2"/>
  <c r="F1672" i="2"/>
  <c r="F1671" i="2" s="1"/>
  <c r="F1670" i="2" s="1"/>
  <c r="F1669" i="2" s="1"/>
  <c r="G1672" i="2"/>
  <c r="G1671" i="2" s="1"/>
  <c r="G1670" i="2" s="1"/>
  <c r="G1669" i="2" s="1"/>
  <c r="H1672" i="2"/>
  <c r="I1673" i="2"/>
  <c r="J1673" i="2"/>
  <c r="F1677" i="2"/>
  <c r="F1676" i="2" s="1"/>
  <c r="F1675" i="2" s="1"/>
  <c r="F1674" i="2" s="1"/>
  <c r="G1677" i="2"/>
  <c r="G1676" i="2" s="1"/>
  <c r="H1677" i="2"/>
  <c r="H1676" i="2" s="1"/>
  <c r="H1675" i="2" s="1"/>
  <c r="I1678" i="2"/>
  <c r="J1678" i="2"/>
  <c r="F1685" i="2"/>
  <c r="F1684" i="2" s="1"/>
  <c r="G1685" i="2"/>
  <c r="G1684" i="2" s="1"/>
  <c r="H1685" i="2"/>
  <c r="I1686" i="2"/>
  <c r="J1686" i="2"/>
  <c r="F1691" i="2"/>
  <c r="F1690" i="2" s="1"/>
  <c r="G1691" i="2"/>
  <c r="G1690" i="2" s="1"/>
  <c r="H1691" i="2"/>
  <c r="I1692" i="2"/>
  <c r="J1692" i="2"/>
  <c r="F1694" i="2"/>
  <c r="F1693" i="2" s="1"/>
  <c r="G1694" i="2"/>
  <c r="G1693" i="2" s="1"/>
  <c r="H1694" i="2"/>
  <c r="H1693" i="2" s="1"/>
  <c r="I1695" i="2"/>
  <c r="J1695" i="2"/>
  <c r="F1698" i="2"/>
  <c r="F1697" i="2" s="1"/>
  <c r="G1698" i="2"/>
  <c r="G1697" i="2" s="1"/>
  <c r="H1698" i="2"/>
  <c r="I1699" i="2"/>
  <c r="J1699" i="2"/>
  <c r="F1701" i="2"/>
  <c r="F1700" i="2" s="1"/>
  <c r="G1701" i="2"/>
  <c r="G1700" i="2" s="1"/>
  <c r="H1701" i="2"/>
  <c r="H1700" i="2" s="1"/>
  <c r="I1702" i="2"/>
  <c r="J1702" i="2"/>
  <c r="F1704" i="2"/>
  <c r="F1703" i="2" s="1"/>
  <c r="G1704" i="2"/>
  <c r="G1703" i="2" s="1"/>
  <c r="H1704" i="2"/>
  <c r="I1705" i="2"/>
  <c r="J1705" i="2"/>
  <c r="F1707" i="2"/>
  <c r="F1706" i="2" s="1"/>
  <c r="G1707" i="2"/>
  <c r="G1706" i="2" s="1"/>
  <c r="H1707" i="2"/>
  <c r="H1706" i="2" s="1"/>
  <c r="I1708" i="2"/>
  <c r="J1708" i="2"/>
  <c r="F1712" i="2"/>
  <c r="F1711" i="2" s="1"/>
  <c r="G1712" i="2"/>
  <c r="G1711" i="2" s="1"/>
  <c r="G1710" i="2" s="1"/>
  <c r="H1712" i="2"/>
  <c r="I1713" i="2"/>
  <c r="J1713" i="2"/>
  <c r="F1715" i="2"/>
  <c r="F1714" i="2" s="1"/>
  <c r="G1715" i="2"/>
  <c r="G1714" i="2" s="1"/>
  <c r="H1715" i="2"/>
  <c r="H1714" i="2" s="1"/>
  <c r="I1716" i="2"/>
  <c r="J1716" i="2"/>
  <c r="F1718" i="2"/>
  <c r="F1717" i="2" s="1"/>
  <c r="G1718" i="2"/>
  <c r="G1717" i="2" s="1"/>
  <c r="H1718" i="2"/>
  <c r="I1719" i="2"/>
  <c r="J1719" i="2"/>
  <c r="F1723" i="2"/>
  <c r="F1722" i="2" s="1"/>
  <c r="G1723" i="2"/>
  <c r="G1722" i="2" s="1"/>
  <c r="G1721" i="2" s="1"/>
  <c r="H1723" i="2"/>
  <c r="I1724" i="2"/>
  <c r="J1724" i="2"/>
  <c r="F1728" i="2"/>
  <c r="F1727" i="2" s="1"/>
  <c r="G1728" i="2"/>
  <c r="G1727" i="2" s="1"/>
  <c r="H1728" i="2"/>
  <c r="I1729" i="2"/>
  <c r="J1729" i="2"/>
  <c r="F1731" i="2"/>
  <c r="F1730" i="2" s="1"/>
  <c r="G1731" i="2"/>
  <c r="G1730" i="2" s="1"/>
  <c r="H1731" i="2"/>
  <c r="H1730" i="2" s="1"/>
  <c r="I1732" i="2"/>
  <c r="J1732" i="2"/>
  <c r="F1736" i="2"/>
  <c r="F1735" i="2" s="1"/>
  <c r="G1736" i="2"/>
  <c r="G1735" i="2" s="1"/>
  <c r="G1734" i="2" s="1"/>
  <c r="H1736" i="2"/>
  <c r="I1737" i="2"/>
  <c r="J1737" i="2"/>
  <c r="F1741" i="2"/>
  <c r="F1740" i="2" s="1"/>
  <c r="F1739" i="2" s="1"/>
  <c r="F1738" i="2" s="1"/>
  <c r="F1680" i="2" s="1"/>
  <c r="G1741" i="2"/>
  <c r="G1740" i="2" s="1"/>
  <c r="G1739" i="2" s="1"/>
  <c r="H1741" i="2"/>
  <c r="H1740" i="2" s="1"/>
  <c r="I1742" i="2"/>
  <c r="J1742" i="2"/>
  <c r="F1743" i="2"/>
  <c r="F1748" i="2"/>
  <c r="G1748" i="2"/>
  <c r="H1748" i="2"/>
  <c r="I1749" i="2"/>
  <c r="J1749" i="2"/>
  <c r="F1750" i="2"/>
  <c r="G1750" i="2"/>
  <c r="H1750" i="2"/>
  <c r="I1751" i="2"/>
  <c r="J1751" i="2"/>
  <c r="F1753" i="2"/>
  <c r="F1752" i="2" s="1"/>
  <c r="G1753" i="2"/>
  <c r="G1752" i="2" s="1"/>
  <c r="H1753" i="2"/>
  <c r="H1752" i="2" s="1"/>
  <c r="I1754" i="2"/>
  <c r="J1754" i="2"/>
  <c r="F1760" i="2"/>
  <c r="F1759" i="2" s="1"/>
  <c r="G1760" i="2"/>
  <c r="G1759" i="2" s="1"/>
  <c r="H1760" i="2"/>
  <c r="H1759" i="2" s="1"/>
  <c r="H1758" i="2" s="1"/>
  <c r="I1761" i="2"/>
  <c r="J1761" i="2"/>
  <c r="F1765" i="2"/>
  <c r="G1765" i="2"/>
  <c r="H1765" i="2"/>
  <c r="I1766" i="2"/>
  <c r="J1766" i="2"/>
  <c r="I1767" i="2"/>
  <c r="J1767" i="2"/>
  <c r="F1768" i="2"/>
  <c r="G1768" i="2"/>
  <c r="H1768" i="2"/>
  <c r="I1769" i="2"/>
  <c r="J1769" i="2"/>
  <c r="F1770" i="2"/>
  <c r="G1770" i="2"/>
  <c r="H1770" i="2"/>
  <c r="I1771" i="2"/>
  <c r="J1771" i="2"/>
  <c r="F1775" i="2"/>
  <c r="F1774" i="2" s="1"/>
  <c r="G1775" i="2"/>
  <c r="G1774" i="2" s="1"/>
  <c r="H1775" i="2"/>
  <c r="H1774" i="2" s="1"/>
  <c r="H1773" i="2" s="1"/>
  <c r="I1776" i="2"/>
  <c r="J1776" i="2"/>
  <c r="F1780" i="2"/>
  <c r="F1779" i="2" s="1"/>
  <c r="F1778" i="2" s="1"/>
  <c r="F1777" i="2" s="1"/>
  <c r="F1755" i="2" s="1"/>
  <c r="G1780" i="2"/>
  <c r="G1779" i="2" s="1"/>
  <c r="H1780" i="2"/>
  <c r="H1779" i="2" s="1"/>
  <c r="H1778" i="2" s="1"/>
  <c r="I1781" i="2"/>
  <c r="J1781" i="2"/>
  <c r="I1782" i="2"/>
  <c r="J1782" i="2"/>
  <c r="I1783" i="2"/>
  <c r="J1783" i="2"/>
  <c r="F1789" i="2"/>
  <c r="F1788" i="2" s="1"/>
  <c r="F1787" i="2" s="1"/>
  <c r="F1786" i="2" s="1"/>
  <c r="G1789" i="2"/>
  <c r="G1788" i="2" s="1"/>
  <c r="H1789" i="2"/>
  <c r="H1788" i="2" s="1"/>
  <c r="H1787" i="2" s="1"/>
  <c r="I1790" i="2"/>
  <c r="J1790" i="2"/>
  <c r="F1793" i="2"/>
  <c r="F1792" i="2" s="1"/>
  <c r="F1791" i="2" s="1"/>
  <c r="G1793" i="2"/>
  <c r="G1792" i="2" s="1"/>
  <c r="G1791" i="2" s="1"/>
  <c r="H1793" i="2"/>
  <c r="I1794" i="2"/>
  <c r="J1794" i="2"/>
  <c r="F1800" i="2"/>
  <c r="F1799" i="2" s="1"/>
  <c r="F1798" i="2" s="1"/>
  <c r="F1797" i="2" s="1"/>
  <c r="F1796" i="2" s="1"/>
  <c r="F1795" i="2" s="1"/>
  <c r="G1800" i="2"/>
  <c r="G1799" i="2" s="1"/>
  <c r="G1798" i="2" s="1"/>
  <c r="H1800" i="2"/>
  <c r="H1799" i="2" s="1"/>
  <c r="I1801" i="2"/>
  <c r="J1801" i="2"/>
  <c r="F1804" i="2"/>
  <c r="F1803" i="2" s="1"/>
  <c r="G1804" i="2"/>
  <c r="G1803" i="2" s="1"/>
  <c r="H1804" i="2"/>
  <c r="I1805" i="2"/>
  <c r="J1805" i="2"/>
  <c r="F1807" i="2"/>
  <c r="F1806" i="2" s="1"/>
  <c r="G1807" i="2"/>
  <c r="G1806" i="2" s="1"/>
  <c r="H1807" i="2"/>
  <c r="H1806" i="2" s="1"/>
  <c r="I1808" i="2"/>
  <c r="J1808" i="2"/>
  <c r="F1814" i="2"/>
  <c r="F1813" i="2" s="1"/>
  <c r="F1812" i="2" s="1"/>
  <c r="F1811" i="2" s="1"/>
  <c r="F1810" i="2" s="1"/>
  <c r="F1809" i="2" s="1"/>
  <c r="G1814" i="2"/>
  <c r="G1813" i="2" s="1"/>
  <c r="G1812" i="2" s="1"/>
  <c r="H1814" i="2"/>
  <c r="I1815" i="2"/>
  <c r="J1815" i="2"/>
  <c r="I486" i="2" l="1"/>
  <c r="I480" i="2"/>
  <c r="I475" i="2"/>
  <c r="J510" i="2"/>
  <c r="J482" i="2"/>
  <c r="J477" i="2"/>
  <c r="J472" i="2"/>
  <c r="I521" i="2"/>
  <c r="I500" i="2"/>
  <c r="I495" i="2"/>
  <c r="I490" i="2"/>
  <c r="I387" i="2"/>
  <c r="J358" i="2"/>
  <c r="I301" i="2"/>
  <c r="J249" i="2"/>
  <c r="J230" i="2"/>
  <c r="I137" i="2"/>
  <c r="I133" i="2"/>
  <c r="I1536" i="2"/>
  <c r="F1535" i="2"/>
  <c r="I1770" i="2"/>
  <c r="J1701" i="2"/>
  <c r="I1654" i="2"/>
  <c r="I1579" i="2"/>
  <c r="J1374" i="2"/>
  <c r="I1345" i="2"/>
  <c r="J1082" i="2"/>
  <c r="I1007" i="2"/>
  <c r="I924" i="2"/>
  <c r="J690" i="2"/>
  <c r="J1021" i="2"/>
  <c r="I1775" i="2"/>
  <c r="J1770" i="2"/>
  <c r="J1583" i="2"/>
  <c r="I1372" i="2"/>
  <c r="I1324" i="2"/>
  <c r="J1261" i="2"/>
  <c r="J1257" i="2"/>
  <c r="J1249" i="2"/>
  <c r="I1219" i="2"/>
  <c r="J1215" i="2"/>
  <c r="J1205" i="2"/>
  <c r="J1195" i="2"/>
  <c r="J1114" i="2"/>
  <c r="J1099" i="2"/>
  <c r="J1089" i="2"/>
  <c r="J1036" i="2"/>
  <c r="J1029" i="2"/>
  <c r="J1015" i="2"/>
  <c r="J1007" i="2"/>
  <c r="J796" i="2"/>
  <c r="J677" i="2"/>
  <c r="J389" i="2"/>
  <c r="I168" i="2"/>
  <c r="J135" i="2"/>
  <c r="I1765" i="2"/>
  <c r="J1753" i="2"/>
  <c r="I1641" i="2"/>
  <c r="I1601" i="2"/>
  <c r="J1589" i="2"/>
  <c r="I1415" i="2"/>
  <c r="J1406" i="2"/>
  <c r="I1395" i="2"/>
  <c r="J1389" i="2"/>
  <c r="I1379" i="2"/>
  <c r="I1350" i="2"/>
  <c r="J1345" i="2"/>
  <c r="I1343" i="2"/>
  <c r="I1337" i="2"/>
  <c r="I1335" i="2"/>
  <c r="J1331" i="2"/>
  <c r="J1324" i="2"/>
  <c r="I1322" i="2"/>
  <c r="I1259" i="2"/>
  <c r="I1251" i="2"/>
  <c r="J1180" i="2"/>
  <c r="I967" i="2"/>
  <c r="J922" i="2"/>
  <c r="J900" i="2"/>
  <c r="J835" i="2"/>
  <c r="J826" i="2"/>
  <c r="I741" i="2"/>
  <c r="J721" i="2"/>
  <c r="F719" i="2"/>
  <c r="F718" i="2" s="1"/>
  <c r="F680" i="2"/>
  <c r="F679" i="2" s="1"/>
  <c r="F674" i="2" s="1"/>
  <c r="I665" i="2"/>
  <c r="I647" i="2"/>
  <c r="I571" i="2"/>
  <c r="I564" i="2"/>
  <c r="I548" i="2"/>
  <c r="J544" i="2"/>
  <c r="J454" i="2"/>
  <c r="J397" i="2"/>
  <c r="J372" i="2"/>
  <c r="I355" i="2"/>
  <c r="I345" i="2"/>
  <c r="J334" i="2"/>
  <c r="J326" i="2"/>
  <c r="J316" i="2"/>
  <c r="I307" i="2"/>
  <c r="J301" i="2"/>
  <c r="J179" i="2"/>
  <c r="J168" i="2"/>
  <c r="F132" i="2"/>
  <c r="F131" i="2" s="1"/>
  <c r="F126" i="2" s="1"/>
  <c r="I122" i="2"/>
  <c r="J91" i="2"/>
  <c r="J79" i="2"/>
  <c r="J74" i="2"/>
  <c r="I34" i="2"/>
  <c r="I30" i="2"/>
  <c r="J1563" i="2"/>
  <c r="H1722" i="2"/>
  <c r="H1721" i="2" s="1"/>
  <c r="J1723" i="2"/>
  <c r="H1633" i="2"/>
  <c r="H1632" i="2" s="1"/>
  <c r="H1631" i="2" s="1"/>
  <c r="I1634" i="2"/>
  <c r="H1464" i="2"/>
  <c r="H1463" i="2" s="1"/>
  <c r="H1462" i="2" s="1"/>
  <c r="I1465" i="2"/>
  <c r="H979" i="2"/>
  <c r="H975" i="2" s="1"/>
  <c r="I980" i="2"/>
  <c r="H244" i="2"/>
  <c r="I245" i="2"/>
  <c r="H219" i="2"/>
  <c r="H218" i="2" s="1"/>
  <c r="I220" i="2"/>
  <c r="H1684" i="2"/>
  <c r="H1683" i="2" s="1"/>
  <c r="H1682" i="2" s="1"/>
  <c r="I1685" i="2"/>
  <c r="H1430" i="2"/>
  <c r="I1431" i="2"/>
  <c r="H1155" i="2"/>
  <c r="H1151" i="2" s="1"/>
  <c r="I1156" i="2"/>
  <c r="H1147" i="2"/>
  <c r="H1146" i="2" s="1"/>
  <c r="I1148" i="2"/>
  <c r="H1138" i="2"/>
  <c r="H1137" i="2" s="1"/>
  <c r="H1136" i="2" s="1"/>
  <c r="I1139" i="2"/>
  <c r="H534" i="2"/>
  <c r="I535" i="2"/>
  <c r="H526" i="2"/>
  <c r="H525" i="2" s="1"/>
  <c r="H524" i="2" s="1"/>
  <c r="I527" i="2"/>
  <c r="H419" i="2"/>
  <c r="I420" i="2"/>
  <c r="J1768" i="2"/>
  <c r="I1660" i="2"/>
  <c r="J1654" i="2"/>
  <c r="I1645" i="2"/>
  <c r="I1499" i="2"/>
  <c r="I1488" i="2"/>
  <c r="J1415" i="2"/>
  <c r="I1413" i="2"/>
  <c r="I1404" i="2"/>
  <c r="I1276" i="2"/>
  <c r="F1273" i="2"/>
  <c r="F1272" i="2" s="1"/>
  <c r="J1259" i="2"/>
  <c r="J1251" i="2"/>
  <c r="J1232" i="2"/>
  <c r="J1121" i="2"/>
  <c r="J1110" i="2"/>
  <c r="J1104" i="2"/>
  <c r="I1068" i="2"/>
  <c r="F1063" i="2"/>
  <c r="F1058" i="2" s="1"/>
  <c r="J1039" i="2"/>
  <c r="J948" i="2"/>
  <c r="J940" i="2"/>
  <c r="J924" i="2"/>
  <c r="I865" i="2"/>
  <c r="I854" i="2"/>
  <c r="I850" i="2"/>
  <c r="J789" i="2"/>
  <c r="J772" i="2"/>
  <c r="I560" i="2"/>
  <c r="J502" i="2"/>
  <c r="J497" i="2"/>
  <c r="J492" i="2"/>
  <c r="J466" i="2"/>
  <c r="J460" i="2"/>
  <c r="I427" i="2"/>
  <c r="I413" i="2"/>
  <c r="I262" i="2"/>
  <c r="I242" i="2"/>
  <c r="J216" i="2"/>
  <c r="J201" i="2"/>
  <c r="I189" i="2"/>
  <c r="J182" i="2"/>
  <c r="J124" i="2"/>
  <c r="I93" i="2"/>
  <c r="I83" i="2"/>
  <c r="I76" i="2"/>
  <c r="I72" i="2"/>
  <c r="F57" i="2"/>
  <c r="J40" i="2"/>
  <c r="J32" i="2"/>
  <c r="H972" i="2"/>
  <c r="H962" i="2" s="1"/>
  <c r="I973" i="2"/>
  <c r="H915" i="2"/>
  <c r="H914" i="2" s="1"/>
  <c r="I916" i="2"/>
  <c r="H841" i="2"/>
  <c r="I842" i="2"/>
  <c r="H768" i="2"/>
  <c r="I769" i="2"/>
  <c r="H554" i="2"/>
  <c r="H553" i="2" s="1"/>
  <c r="I555" i="2"/>
  <c r="H443" i="2"/>
  <c r="I444" i="2"/>
  <c r="F71" i="2"/>
  <c r="F70" i="2" s="1"/>
  <c r="H43" i="2"/>
  <c r="H42" i="2" s="1"/>
  <c r="I44" i="2"/>
  <c r="J1731" i="2"/>
  <c r="J1707" i="2"/>
  <c r="J1694" i="2"/>
  <c r="J1672" i="2"/>
  <c r="F1659" i="2"/>
  <c r="I1624" i="2"/>
  <c r="I1603" i="2"/>
  <c r="J1586" i="2"/>
  <c r="I1570" i="2"/>
  <c r="I1566" i="2"/>
  <c r="I1520" i="2"/>
  <c r="I1502" i="2"/>
  <c r="F1498" i="2"/>
  <c r="I1479" i="2"/>
  <c r="I1474" i="2"/>
  <c r="I1450" i="2"/>
  <c r="I1446" i="2"/>
  <c r="J1423" i="2"/>
  <c r="I1411" i="2"/>
  <c r="J1404" i="2"/>
  <c r="J1402" i="2"/>
  <c r="I1386" i="2"/>
  <c r="J1379" i="2"/>
  <c r="J1377" i="2"/>
  <c r="F1371" i="2"/>
  <c r="I1357" i="2"/>
  <c r="I1341" i="2"/>
  <c r="I1333" i="2"/>
  <c r="I1319" i="2"/>
  <c r="I1291" i="2"/>
  <c r="I1274" i="2"/>
  <c r="J1265" i="2"/>
  <c r="J1239" i="2"/>
  <c r="I1228" i="2"/>
  <c r="J1223" i="2"/>
  <c r="I1210" i="2"/>
  <c r="I1200" i="2"/>
  <c r="I1190" i="2"/>
  <c r="J1185" i="2"/>
  <c r="I1171" i="2"/>
  <c r="I1165" i="2"/>
  <c r="J1126" i="2"/>
  <c r="J1118" i="2"/>
  <c r="J1107" i="2"/>
  <c r="J1093" i="2"/>
  <c r="H991" i="2"/>
  <c r="I992" i="2"/>
  <c r="H958" i="2"/>
  <c r="H957" i="2" s="1"/>
  <c r="H956" i="2" s="1"/>
  <c r="I959" i="2"/>
  <c r="H838" i="2"/>
  <c r="H837" i="2" s="1"/>
  <c r="I839" i="2"/>
  <c r="H540" i="2"/>
  <c r="I541" i="2"/>
  <c r="F432" i="2"/>
  <c r="I264" i="2"/>
  <c r="J264" i="2"/>
  <c r="F29" i="2"/>
  <c r="F28" i="2" s="1"/>
  <c r="J1079" i="2"/>
  <c r="F1050" i="2"/>
  <c r="I1064" i="2"/>
  <c r="J1032" i="2"/>
  <c r="J1026" i="2"/>
  <c r="J1011" i="2"/>
  <c r="J944" i="2"/>
  <c r="I932" i="2"/>
  <c r="I885" i="2"/>
  <c r="I880" i="2"/>
  <c r="I874" i="2"/>
  <c r="I869" i="2"/>
  <c r="I816" i="2"/>
  <c r="I812" i="2"/>
  <c r="J724" i="2"/>
  <c r="J560" i="2"/>
  <c r="J538" i="2"/>
  <c r="J532" i="2"/>
  <c r="J521" i="2"/>
  <c r="J490" i="2"/>
  <c r="J488" i="2"/>
  <c r="I380" i="2"/>
  <c r="J353" i="2"/>
  <c r="J337" i="2"/>
  <c r="I324" i="2"/>
  <c r="I318" i="2"/>
  <c r="J305" i="2"/>
  <c r="I290" i="2"/>
  <c r="F276" i="2"/>
  <c r="I268" i="2"/>
  <c r="J252" i="2"/>
  <c r="I177" i="2"/>
  <c r="F176" i="2"/>
  <c r="F175" i="2" s="1"/>
  <c r="I171" i="2"/>
  <c r="J120" i="2"/>
  <c r="I87" i="2"/>
  <c r="J76" i="2"/>
  <c r="I67" i="2"/>
  <c r="H57" i="2"/>
  <c r="J53" i="2"/>
  <c r="J34" i="2"/>
  <c r="J16" i="2"/>
  <c r="J1807" i="2"/>
  <c r="I1789" i="2"/>
  <c r="J1715" i="2"/>
  <c r="I1657" i="2"/>
  <c r="I1629" i="2"/>
  <c r="I1620" i="2"/>
  <c r="I1591" i="2"/>
  <c r="G1576" i="2"/>
  <c r="I1490" i="2"/>
  <c r="I1470" i="2"/>
  <c r="I1460" i="2"/>
  <c r="I1453" i="2"/>
  <c r="G1354" i="2"/>
  <c r="G1347" i="2"/>
  <c r="F1340" i="2"/>
  <c r="F1318" i="2"/>
  <c r="F1314" i="2" s="1"/>
  <c r="F1309" i="2" s="1"/>
  <c r="I1294" i="2"/>
  <c r="I1288" i="2"/>
  <c r="I1280" i="2"/>
  <c r="I1176" i="2"/>
  <c r="J1086" i="2"/>
  <c r="I996" i="2"/>
  <c r="I985" i="2"/>
  <c r="I977" i="2"/>
  <c r="I970" i="2"/>
  <c r="J1800" i="2"/>
  <c r="I1780" i="2"/>
  <c r="I1760" i="2"/>
  <c r="I1748" i="2"/>
  <c r="J1741" i="2"/>
  <c r="F1689" i="2"/>
  <c r="I1677" i="2"/>
  <c r="G1651" i="2"/>
  <c r="F1588" i="2"/>
  <c r="J1579" i="2"/>
  <c r="F1576" i="2"/>
  <c r="F1575" i="2" s="1"/>
  <c r="G1484" i="2"/>
  <c r="I1457" i="2"/>
  <c r="J1350" i="2"/>
  <c r="I1161" i="2"/>
  <c r="I1153" i="2"/>
  <c r="I1144" i="2"/>
  <c r="I1133" i="2"/>
  <c r="F1009" i="2"/>
  <c r="I964" i="2"/>
  <c r="I953" i="2"/>
  <c r="F938" i="2"/>
  <c r="F937" i="2" s="1"/>
  <c r="F936" i="2" s="1"/>
  <c r="I890" i="2"/>
  <c r="J854" i="2"/>
  <c r="I852" i="2"/>
  <c r="I806" i="2"/>
  <c r="I764" i="2"/>
  <c r="I744" i="2"/>
  <c r="I738" i="2"/>
  <c r="I659" i="2"/>
  <c r="I574" i="2"/>
  <c r="F569" i="2"/>
  <c r="F568" i="2" s="1"/>
  <c r="J564" i="2"/>
  <c r="F518" i="2"/>
  <c r="I437" i="2"/>
  <c r="I384" i="2"/>
  <c r="J380" i="2"/>
  <c r="F315" i="2"/>
  <c r="F314" i="2" s="1"/>
  <c r="J307" i="2"/>
  <c r="F298" i="2"/>
  <c r="F297" i="2" s="1"/>
  <c r="F292" i="2" s="1"/>
  <c r="H289" i="2"/>
  <c r="I289" i="2" s="1"/>
  <c r="F196" i="2"/>
  <c r="F170" i="2"/>
  <c r="I65" i="2"/>
  <c r="I58" i="2"/>
  <c r="F52" i="2"/>
  <c r="F19" i="2"/>
  <c r="F18" i="2" s="1"/>
  <c r="G929" i="2"/>
  <c r="G928" i="2" s="1"/>
  <c r="G927" i="2" s="1"/>
  <c r="G882" i="2"/>
  <c r="G877" i="2"/>
  <c r="G871" i="2"/>
  <c r="G847" i="2"/>
  <c r="I761" i="2"/>
  <c r="I735" i="2"/>
  <c r="F698" i="2"/>
  <c r="I662" i="2"/>
  <c r="I656" i="2"/>
  <c r="J551" i="2"/>
  <c r="G410" i="2"/>
  <c r="G377" i="2"/>
  <c r="G342" i="2"/>
  <c r="G341" i="2" s="1"/>
  <c r="I339" i="2"/>
  <c r="F332" i="2"/>
  <c r="G321" i="2"/>
  <c r="G320" i="2" s="1"/>
  <c r="F303" i="2"/>
  <c r="J242" i="2"/>
  <c r="I223" i="2"/>
  <c r="G186" i="2"/>
  <c r="G185" i="2" s="1"/>
  <c r="I159" i="2"/>
  <c r="G96" i="2"/>
  <c r="G95" i="2" s="1"/>
  <c r="I55" i="2"/>
  <c r="G1802" i="2"/>
  <c r="G1726" i="2"/>
  <c r="G1725" i="2" s="1"/>
  <c r="G1696" i="2"/>
  <c r="G1689" i="2"/>
  <c r="H1495" i="2"/>
  <c r="I1496" i="2"/>
  <c r="H1492" i="2"/>
  <c r="I1493" i="2"/>
  <c r="H1813" i="2"/>
  <c r="H1812" i="2" s="1"/>
  <c r="I1812" i="2" s="1"/>
  <c r="J1814" i="2"/>
  <c r="H1803" i="2"/>
  <c r="J1803" i="2" s="1"/>
  <c r="J1804" i="2"/>
  <c r="H1792" i="2"/>
  <c r="H1791" i="2" s="1"/>
  <c r="J1793" i="2"/>
  <c r="G1764" i="2"/>
  <c r="G1763" i="2" s="1"/>
  <c r="I1750" i="2"/>
  <c r="J1750" i="2"/>
  <c r="F1747" i="2"/>
  <c r="H1735" i="2"/>
  <c r="H1734" i="2" s="1"/>
  <c r="I1734" i="2" s="1"/>
  <c r="J1736" i="2"/>
  <c r="H1727" i="2"/>
  <c r="J1727" i="2" s="1"/>
  <c r="J1728" i="2"/>
  <c r="H1717" i="2"/>
  <c r="J1717" i="2" s="1"/>
  <c r="J1718" i="2"/>
  <c r="H1711" i="2"/>
  <c r="J1711" i="2" s="1"/>
  <c r="J1712" i="2"/>
  <c r="H1703" i="2"/>
  <c r="I1703" i="2" s="1"/>
  <c r="J1704" i="2"/>
  <c r="H1697" i="2"/>
  <c r="H1696" i="2" s="1"/>
  <c r="J1698" i="2"/>
  <c r="H1690" i="2"/>
  <c r="J1690" i="2" s="1"/>
  <c r="J1691" i="2"/>
  <c r="F1600" i="2"/>
  <c r="H1596" i="2"/>
  <c r="I1597" i="2"/>
  <c r="H1593" i="2"/>
  <c r="I1594" i="2"/>
  <c r="F1581" i="2"/>
  <c r="H1541" i="2"/>
  <c r="H1540" i="2" s="1"/>
  <c r="I1542" i="2"/>
  <c r="H1528" i="2"/>
  <c r="H1527" i="2" s="1"/>
  <c r="H1526" i="2" s="1"/>
  <c r="I1529" i="2"/>
  <c r="H1522" i="2"/>
  <c r="H1518" i="2" s="1"/>
  <c r="I1523" i="2"/>
  <c r="H1455" i="2"/>
  <c r="H1448" i="2"/>
  <c r="F1271" i="2"/>
  <c r="F898" i="2"/>
  <c r="H695" i="2"/>
  <c r="I696" i="2"/>
  <c r="H692" i="2"/>
  <c r="I693" i="2"/>
  <c r="I580" i="2"/>
  <c r="H579" i="2"/>
  <c r="I579" i="2" s="1"/>
  <c r="H512" i="2"/>
  <c r="I513" i="2"/>
  <c r="H504" i="2"/>
  <c r="I505" i="2"/>
  <c r="H468" i="2"/>
  <c r="I469" i="2"/>
  <c r="H462" i="2"/>
  <c r="I463" i="2"/>
  <c r="H456" i="2"/>
  <c r="I457" i="2"/>
  <c r="F348" i="2"/>
  <c r="H294" i="2"/>
  <c r="I294" i="2" s="1"/>
  <c r="I295" i="2"/>
  <c r="I266" i="2"/>
  <c r="J266" i="2"/>
  <c r="H197" i="2"/>
  <c r="I198" i="2"/>
  <c r="H21" i="2"/>
  <c r="H20" i="2" s="1"/>
  <c r="I22" i="2"/>
  <c r="I1768" i="2"/>
  <c r="F1764" i="2"/>
  <c r="G1747" i="2"/>
  <c r="G1746" i="2" s="1"/>
  <c r="I1662" i="2"/>
  <c r="F1651" i="2"/>
  <c r="F1650" i="2" s="1"/>
  <c r="J1645" i="2"/>
  <c r="I1643" i="2"/>
  <c r="F1640" i="2"/>
  <c r="F1639" i="2" s="1"/>
  <c r="F1638" i="2" s="1"/>
  <c r="F1637" i="2" s="1"/>
  <c r="F1636" i="2" s="1"/>
  <c r="J1591" i="2"/>
  <c r="I1538" i="2"/>
  <c r="J1488" i="2"/>
  <c r="I1443" i="2"/>
  <c r="I1442" i="2"/>
  <c r="I1440" i="2"/>
  <c r="I1437" i="2"/>
  <c r="F1426" i="2"/>
  <c r="F1425" i="2" s="1"/>
  <c r="F1418" i="2" s="1"/>
  <c r="F1417" i="2" s="1"/>
  <c r="I1406" i="2"/>
  <c r="F1401" i="2"/>
  <c r="F1400" i="2" s="1"/>
  <c r="F1399" i="2" s="1"/>
  <c r="I1397" i="2"/>
  <c r="I1389" i="2"/>
  <c r="F1376" i="2"/>
  <c r="I1374" i="2"/>
  <c r="I1367" i="2"/>
  <c r="I1364" i="2"/>
  <c r="I1361" i="2"/>
  <c r="J1357" i="2"/>
  <c r="F1354" i="2"/>
  <c r="I1352" i="2"/>
  <c r="J1337" i="2"/>
  <c r="J1333" i="2"/>
  <c r="I1326" i="2"/>
  <c r="I1316" i="2"/>
  <c r="I1299" i="2"/>
  <c r="I1269" i="2"/>
  <c r="I1261" i="2"/>
  <c r="F1248" i="2"/>
  <c r="F1247" i="2" s="1"/>
  <c r="F1236" i="2" s="1"/>
  <c r="F1235" i="2" s="1"/>
  <c r="I1244" i="2"/>
  <c r="I1074" i="2"/>
  <c r="I1060" i="2"/>
  <c r="I1048" i="2"/>
  <c r="F1041" i="2"/>
  <c r="J932" i="2"/>
  <c r="F929" i="2"/>
  <c r="F921" i="2"/>
  <c r="F920" i="2" s="1"/>
  <c r="F919" i="2" s="1"/>
  <c r="F918" i="2" s="1"/>
  <c r="F902" i="2" s="1"/>
  <c r="I907" i="2"/>
  <c r="J885" i="2"/>
  <c r="J880" i="2"/>
  <c r="J874" i="2"/>
  <c r="J869" i="2"/>
  <c r="I867" i="2"/>
  <c r="J850" i="2"/>
  <c r="I845" i="2"/>
  <c r="H829" i="2"/>
  <c r="I830" i="2"/>
  <c r="H821" i="2"/>
  <c r="I822" i="2"/>
  <c r="H800" i="2"/>
  <c r="H799" i="2" s="1"/>
  <c r="H798" i="2" s="1"/>
  <c r="I801" i="2"/>
  <c r="H791" i="2"/>
  <c r="I792" i="2"/>
  <c r="H783" i="2"/>
  <c r="H782" i="2" s="1"/>
  <c r="I784" i="2"/>
  <c r="H710" i="2"/>
  <c r="I711" i="2"/>
  <c r="H707" i="2"/>
  <c r="I708" i="2"/>
  <c r="H704" i="2"/>
  <c r="I705" i="2"/>
  <c r="H680" i="2"/>
  <c r="H679" i="2" s="1"/>
  <c r="I681" i="2"/>
  <c r="F646" i="2"/>
  <c r="H640" i="2"/>
  <c r="I641" i="2"/>
  <c r="H637" i="2"/>
  <c r="I638" i="2"/>
  <c r="H634" i="2"/>
  <c r="I635" i="2"/>
  <c r="H631" i="2"/>
  <c r="I632" i="2"/>
  <c r="H628" i="2"/>
  <c r="H627" i="2" s="1"/>
  <c r="I629" i="2"/>
  <c r="H623" i="2"/>
  <c r="H622" i="2" s="1"/>
  <c r="I624" i="2"/>
  <c r="H615" i="2"/>
  <c r="I616" i="2"/>
  <c r="H612" i="2"/>
  <c r="I613" i="2"/>
  <c r="H609" i="2"/>
  <c r="I610" i="2"/>
  <c r="H606" i="2"/>
  <c r="I607" i="2"/>
  <c r="H603" i="2"/>
  <c r="I604" i="2"/>
  <c r="H600" i="2"/>
  <c r="I601" i="2"/>
  <c r="H597" i="2"/>
  <c r="I598" i="2"/>
  <c r="H594" i="2"/>
  <c r="I595" i="2"/>
  <c r="H591" i="2"/>
  <c r="I592" i="2"/>
  <c r="H588" i="2"/>
  <c r="I589" i="2"/>
  <c r="H585" i="2"/>
  <c r="H584" i="2" s="1"/>
  <c r="I586" i="2"/>
  <c r="G518" i="2"/>
  <c r="G517" i="2" s="1"/>
  <c r="H407" i="2"/>
  <c r="I408" i="2"/>
  <c r="H401" i="2"/>
  <c r="H400" i="2" s="1"/>
  <c r="H399" i="2" s="1"/>
  <c r="I402" i="2"/>
  <c r="H391" i="2"/>
  <c r="I392" i="2"/>
  <c r="H362" i="2"/>
  <c r="H361" i="2" s="1"/>
  <c r="I361" i="2" s="1"/>
  <c r="I363" i="2"/>
  <c r="H163" i="2"/>
  <c r="I164" i="2"/>
  <c r="H105" i="2"/>
  <c r="H104" i="2" s="1"/>
  <c r="H103" i="2" s="1"/>
  <c r="I106" i="2"/>
  <c r="J816" i="2"/>
  <c r="I562" i="2"/>
  <c r="F559" i="2"/>
  <c r="I502" i="2"/>
  <c r="I497" i="2"/>
  <c r="I492" i="2"/>
  <c r="I488" i="2"/>
  <c r="I482" i="2"/>
  <c r="I477" i="2"/>
  <c r="J413" i="2"/>
  <c r="I389" i="2"/>
  <c r="J384" i="2"/>
  <c r="J345" i="2"/>
  <c r="F342" i="2"/>
  <c r="F341" i="2" s="1"/>
  <c r="J324" i="2"/>
  <c r="G298" i="2"/>
  <c r="G297" i="2" s="1"/>
  <c r="H286" i="2"/>
  <c r="I287" i="2"/>
  <c r="H281" i="2"/>
  <c r="I282" i="2"/>
  <c r="H278" i="2"/>
  <c r="H277" i="2" s="1"/>
  <c r="I279" i="2"/>
  <c r="H273" i="2"/>
  <c r="H272" i="2" s="1"/>
  <c r="I274" i="2"/>
  <c r="F261" i="2"/>
  <c r="F260" i="2" s="1"/>
  <c r="H255" i="2"/>
  <c r="H254" i="2" s="1"/>
  <c r="I256" i="2"/>
  <c r="F247" i="2"/>
  <c r="H204" i="2"/>
  <c r="I205" i="2"/>
  <c r="I173" i="2"/>
  <c r="J173" i="2"/>
  <c r="F163" i="2"/>
  <c r="H153" i="2"/>
  <c r="H152" i="2" s="1"/>
  <c r="I154" i="2"/>
  <c r="H141" i="2"/>
  <c r="I142" i="2"/>
  <c r="I101" i="2"/>
  <c r="J101" i="2"/>
  <c r="F96" i="2"/>
  <c r="F95" i="2" s="1"/>
  <c r="H48" i="2"/>
  <c r="H47" i="2" s="1"/>
  <c r="I49" i="2"/>
  <c r="F37" i="2"/>
  <c r="J290" i="2"/>
  <c r="J268" i="2"/>
  <c r="F237" i="2"/>
  <c r="F233" i="2" s="1"/>
  <c r="J189" i="2"/>
  <c r="I179" i="2"/>
  <c r="I135" i="2"/>
  <c r="I124" i="2"/>
  <c r="F90" i="2"/>
  <c r="F89" i="2" s="1"/>
  <c r="J87" i="2"/>
  <c r="F82" i="2"/>
  <c r="F81" i="2" s="1"/>
  <c r="I79" i="2"/>
  <c r="I74" i="2"/>
  <c r="J67" i="2"/>
  <c r="I32" i="2"/>
  <c r="G1797" i="2"/>
  <c r="I1788" i="2"/>
  <c r="G1787" i="2"/>
  <c r="J1788" i="2"/>
  <c r="J1787" i="2"/>
  <c r="H1786" i="2"/>
  <c r="I1779" i="2"/>
  <c r="G1778" i="2"/>
  <c r="J1779" i="2"/>
  <c r="J1778" i="2"/>
  <c r="H1777" i="2"/>
  <c r="I1774" i="2"/>
  <c r="G1773" i="2"/>
  <c r="J1774" i="2"/>
  <c r="H1772" i="2"/>
  <c r="I1759" i="2"/>
  <c r="G1758" i="2"/>
  <c r="J1758" i="2" s="1"/>
  <c r="J1759" i="2"/>
  <c r="H1757" i="2"/>
  <c r="G1738" i="2"/>
  <c r="G1720" i="2"/>
  <c r="G1683" i="2"/>
  <c r="G1675" i="2"/>
  <c r="J1675" i="2" s="1"/>
  <c r="I1676" i="2"/>
  <c r="J1676" i="2"/>
  <c r="H1674" i="2"/>
  <c r="G1622" i="2"/>
  <c r="I1622" i="2" s="1"/>
  <c r="I1623" i="2"/>
  <c r="H1207" i="2"/>
  <c r="H1197" i="2"/>
  <c r="H1187" i="2"/>
  <c r="G1811" i="2"/>
  <c r="J1806" i="2"/>
  <c r="I1806" i="2"/>
  <c r="J1799" i="2"/>
  <c r="H1798" i="2"/>
  <c r="I1798" i="2" s="1"/>
  <c r="I1799" i="2"/>
  <c r="F1785" i="2"/>
  <c r="F1784" i="2" s="1"/>
  <c r="J1752" i="2"/>
  <c r="I1752" i="2"/>
  <c r="J1740" i="2"/>
  <c r="H1739" i="2"/>
  <c r="I1740" i="2"/>
  <c r="F1679" i="2"/>
  <c r="G1733" i="2"/>
  <c r="J1730" i="2"/>
  <c r="I1730" i="2"/>
  <c r="J1714" i="2"/>
  <c r="I1714" i="2"/>
  <c r="G1709" i="2"/>
  <c r="J1706" i="2"/>
  <c r="I1706" i="2"/>
  <c r="J1700" i="2"/>
  <c r="I1700" i="2"/>
  <c r="J1693" i="2"/>
  <c r="I1693" i="2"/>
  <c r="F1647" i="2"/>
  <c r="G1202" i="2"/>
  <c r="G1192" i="2"/>
  <c r="H1764" i="2"/>
  <c r="H1747" i="2"/>
  <c r="H1666" i="2"/>
  <c r="I1666" i="2" s="1"/>
  <c r="I1667" i="2"/>
  <c r="G1664" i="2"/>
  <c r="H1659" i="2"/>
  <c r="G1656" i="2"/>
  <c r="J1657" i="2"/>
  <c r="H1651" i="2"/>
  <c r="I1652" i="2"/>
  <c r="H1640" i="2"/>
  <c r="G1633" i="2"/>
  <c r="J1634" i="2"/>
  <c r="G1619" i="2"/>
  <c r="J1620" i="2"/>
  <c r="H1614" i="2"/>
  <c r="J1614" i="2" s="1"/>
  <c r="I1615" i="2"/>
  <c r="H1610" i="2"/>
  <c r="J1610" i="2" s="1"/>
  <c r="I1611" i="2"/>
  <c r="H1607" i="2"/>
  <c r="I1608" i="2"/>
  <c r="G1606" i="2"/>
  <c r="H1600" i="2"/>
  <c r="G1596" i="2"/>
  <c r="J1597" i="2"/>
  <c r="H1576" i="2"/>
  <c r="I1577" i="2"/>
  <c r="G1569" i="2"/>
  <c r="J1570" i="2"/>
  <c r="H1561" i="2"/>
  <c r="J1561" i="2" s="1"/>
  <c r="I1562" i="2"/>
  <c r="H1557" i="2"/>
  <c r="I1557" i="2" s="1"/>
  <c r="I1558" i="2"/>
  <c r="H1552" i="2"/>
  <c r="J1552" i="2" s="1"/>
  <c r="I1553" i="2"/>
  <c r="H1548" i="2"/>
  <c r="I1548" i="2" s="1"/>
  <c r="I1549" i="2"/>
  <c r="G1547" i="2"/>
  <c r="G1541" i="2"/>
  <c r="J1542" i="2"/>
  <c r="H1535" i="2"/>
  <c r="G1528" i="2"/>
  <c r="J1529" i="2"/>
  <c r="I1519" i="2"/>
  <c r="H1514" i="2"/>
  <c r="J1514" i="2" s="1"/>
  <c r="I1515" i="2"/>
  <c r="H1511" i="2"/>
  <c r="I1511" i="2" s="1"/>
  <c r="I1512" i="2"/>
  <c r="G1510" i="2"/>
  <c r="H1506" i="2"/>
  <c r="I1507" i="2"/>
  <c r="G1504" i="2"/>
  <c r="H1498" i="2"/>
  <c r="G1495" i="2"/>
  <c r="J1496" i="2"/>
  <c r="H1484" i="2"/>
  <c r="I1485" i="2"/>
  <c r="F1484" i="2"/>
  <c r="G1478" i="2"/>
  <c r="J1479" i="2"/>
  <c r="G1469" i="2"/>
  <c r="J1470" i="2"/>
  <c r="G1459" i="2"/>
  <c r="J1460" i="2"/>
  <c r="G1452" i="2"/>
  <c r="J1453" i="2"/>
  <c r="G1445" i="2"/>
  <c r="J1446" i="2"/>
  <c r="G1439" i="2"/>
  <c r="J1440" i="2"/>
  <c r="H1433" i="2"/>
  <c r="J1433" i="2" s="1"/>
  <c r="I1434" i="2"/>
  <c r="H1427" i="2"/>
  <c r="I1427" i="2" s="1"/>
  <c r="I1428" i="2"/>
  <c r="H1410" i="2"/>
  <c r="H1394" i="2"/>
  <c r="G1371" i="2"/>
  <c r="J1372" i="2"/>
  <c r="G1366" i="2"/>
  <c r="J1367" i="2"/>
  <c r="G1360" i="2"/>
  <c r="J1361" i="2"/>
  <c r="H1354" i="2"/>
  <c r="I1355" i="2"/>
  <c r="H1347" i="2"/>
  <c r="I1348" i="2"/>
  <c r="H1340" i="2"/>
  <c r="H1318" i="2"/>
  <c r="G1315" i="2"/>
  <c r="J1316" i="2"/>
  <c r="H1311" i="2"/>
  <c r="I1312" i="2"/>
  <c r="H1303" i="2"/>
  <c r="I1303" i="2" s="1"/>
  <c r="I1304" i="2"/>
  <c r="G1298" i="2"/>
  <c r="J1299" i="2"/>
  <c r="G1293" i="2"/>
  <c r="J1294" i="2"/>
  <c r="G1287" i="2"/>
  <c r="J1288" i="2"/>
  <c r="F1286" i="2"/>
  <c r="H1283" i="2"/>
  <c r="I1283" i="2" s="1"/>
  <c r="I1284" i="2"/>
  <c r="G1279" i="2"/>
  <c r="J1280" i="2"/>
  <c r="H1273" i="2"/>
  <c r="G1227" i="2"/>
  <c r="J1228" i="2"/>
  <c r="G1218" i="2"/>
  <c r="J1219" i="2"/>
  <c r="G1209" i="2"/>
  <c r="J1210" i="2"/>
  <c r="G1199" i="2"/>
  <c r="J1200" i="2"/>
  <c r="G1189" i="2"/>
  <c r="J1190" i="2"/>
  <c r="G1170" i="2"/>
  <c r="J1171" i="2"/>
  <c r="G1160" i="2"/>
  <c r="J1161" i="2"/>
  <c r="G1152" i="2"/>
  <c r="J1153" i="2"/>
  <c r="G1143" i="2"/>
  <c r="J1144" i="2"/>
  <c r="G1132" i="2"/>
  <c r="J1133" i="2"/>
  <c r="H1063" i="2"/>
  <c r="H1058" i="2" s="1"/>
  <c r="G1059" i="2"/>
  <c r="J1060" i="2"/>
  <c r="H1054" i="2"/>
  <c r="I1054" i="2" s="1"/>
  <c r="I1055" i="2"/>
  <c r="G1047" i="2"/>
  <c r="J1048" i="2"/>
  <c r="H1043" i="2"/>
  <c r="I1043" i="2" s="1"/>
  <c r="I1044" i="2"/>
  <c r="H1003" i="2"/>
  <c r="J1003" i="2" s="1"/>
  <c r="I1004" i="2"/>
  <c r="H999" i="2"/>
  <c r="J999" i="2" s="1"/>
  <c r="I1000" i="2"/>
  <c r="G991" i="2"/>
  <c r="J992" i="2"/>
  <c r="F990" i="2"/>
  <c r="H982" i="2"/>
  <c r="G979" i="2"/>
  <c r="J980" i="2"/>
  <c r="G972" i="2"/>
  <c r="J973" i="2"/>
  <c r="G966" i="2"/>
  <c r="J967" i="2"/>
  <c r="G952" i="2"/>
  <c r="J953" i="2"/>
  <c r="H929" i="2"/>
  <c r="I930" i="2"/>
  <c r="G914" i="2"/>
  <c r="H911" i="2"/>
  <c r="I912" i="2"/>
  <c r="G910" i="2"/>
  <c r="H905" i="2"/>
  <c r="H894" i="2"/>
  <c r="I895" i="2"/>
  <c r="G893" i="2"/>
  <c r="H882" i="2"/>
  <c r="I883" i="2"/>
  <c r="H877" i="2"/>
  <c r="I878" i="2"/>
  <c r="H871" i="2"/>
  <c r="I872" i="2"/>
  <c r="H864" i="2"/>
  <c r="H858" i="2"/>
  <c r="I859" i="2"/>
  <c r="G857" i="2"/>
  <c r="H847" i="2"/>
  <c r="I848" i="2"/>
  <c r="G841" i="2"/>
  <c r="J842" i="2"/>
  <c r="I818" i="2"/>
  <c r="J818" i="2"/>
  <c r="H811" i="2"/>
  <c r="G805" i="2"/>
  <c r="J806" i="2"/>
  <c r="G791" i="2"/>
  <c r="G787" i="2" s="1"/>
  <c r="J792" i="2"/>
  <c r="G783" i="2"/>
  <c r="J784" i="2"/>
  <c r="H779" i="2"/>
  <c r="J779" i="2" s="1"/>
  <c r="I780" i="2"/>
  <c r="J780" i="2"/>
  <c r="H776" i="2"/>
  <c r="I777" i="2"/>
  <c r="J777" i="2"/>
  <c r="F775" i="2"/>
  <c r="F774" i="2" s="1"/>
  <c r="G768" i="2"/>
  <c r="J769" i="2"/>
  <c r="G746" i="2"/>
  <c r="G743" i="2"/>
  <c r="J744" i="2"/>
  <c r="H733" i="2"/>
  <c r="H728" i="2"/>
  <c r="I728" i="2" s="1"/>
  <c r="I729" i="2"/>
  <c r="J729" i="2"/>
  <c r="G700" i="2"/>
  <c r="G667" i="2"/>
  <c r="G664" i="2"/>
  <c r="J665" i="2"/>
  <c r="H654" i="2"/>
  <c r="I649" i="2"/>
  <c r="J649" i="2"/>
  <c r="G634" i="2"/>
  <c r="J635" i="2"/>
  <c r="G623" i="2"/>
  <c r="J624" i="2"/>
  <c r="H619" i="2"/>
  <c r="I619" i="2" s="1"/>
  <c r="I620" i="2"/>
  <c r="J620" i="2"/>
  <c r="G609" i="2"/>
  <c r="J610" i="2"/>
  <c r="G597" i="2"/>
  <c r="J598" i="2"/>
  <c r="G585" i="2"/>
  <c r="J586" i="2"/>
  <c r="F584" i="2"/>
  <c r="F583" i="2" s="1"/>
  <c r="G554" i="2"/>
  <c r="J555" i="2"/>
  <c r="G540" i="2"/>
  <c r="J541" i="2"/>
  <c r="G534" i="2"/>
  <c r="J535" i="2"/>
  <c r="G526" i="2"/>
  <c r="J527" i="2"/>
  <c r="H518" i="2"/>
  <c r="I519" i="2"/>
  <c r="J519" i="2"/>
  <c r="G512" i="2"/>
  <c r="G508" i="2" s="1"/>
  <c r="J513" i="2"/>
  <c r="G504" i="2"/>
  <c r="J505" i="2"/>
  <c r="G499" i="2"/>
  <c r="J500" i="2"/>
  <c r="G485" i="2"/>
  <c r="J486" i="2"/>
  <c r="G479" i="2"/>
  <c r="J480" i="2"/>
  <c r="G468" i="2"/>
  <c r="J469" i="2"/>
  <c r="G462" i="2"/>
  <c r="J463" i="2"/>
  <c r="G456" i="2"/>
  <c r="J457" i="2"/>
  <c r="G446" i="2"/>
  <c r="I446" i="2" s="1"/>
  <c r="H440" i="2"/>
  <c r="I441" i="2"/>
  <c r="J441" i="2"/>
  <c r="I429" i="2"/>
  <c r="J429" i="2"/>
  <c r="H416" i="2"/>
  <c r="J416" i="2" s="1"/>
  <c r="I417" i="2"/>
  <c r="J417" i="2"/>
  <c r="H410" i="2"/>
  <c r="I411" i="2"/>
  <c r="J411" i="2"/>
  <c r="H377" i="2"/>
  <c r="I378" i="2"/>
  <c r="J378" i="2"/>
  <c r="J355" i="2"/>
  <c r="G352" i="2"/>
  <c r="G237" i="2"/>
  <c r="H226" i="2"/>
  <c r="I227" i="2"/>
  <c r="J227" i="2"/>
  <c r="H210" i="2"/>
  <c r="J210" i="2" s="1"/>
  <c r="I211" i="2"/>
  <c r="J211" i="2"/>
  <c r="H207" i="2"/>
  <c r="I208" i="2"/>
  <c r="J208" i="2"/>
  <c r="G197" i="2"/>
  <c r="J198" i="2"/>
  <c r="H157" i="2"/>
  <c r="G146" i="2"/>
  <c r="G103" i="2"/>
  <c r="I85" i="2"/>
  <c r="J85" i="2"/>
  <c r="H82" i="2"/>
  <c r="G21" i="2"/>
  <c r="J22" i="2"/>
  <c r="I1814" i="2"/>
  <c r="I1807" i="2"/>
  <c r="I1804" i="2"/>
  <c r="I1800" i="2"/>
  <c r="I1793" i="2"/>
  <c r="J1789" i="2"/>
  <c r="J1780" i="2"/>
  <c r="J1775" i="2"/>
  <c r="J1765" i="2"/>
  <c r="J1760" i="2"/>
  <c r="I1753" i="2"/>
  <c r="J1748" i="2"/>
  <c r="I1741" i="2"/>
  <c r="I1736" i="2"/>
  <c r="I1731" i="2"/>
  <c r="I1728" i="2"/>
  <c r="I1723" i="2"/>
  <c r="I1718" i="2"/>
  <c r="I1715" i="2"/>
  <c r="I1712" i="2"/>
  <c r="I1707" i="2"/>
  <c r="I1704" i="2"/>
  <c r="I1701" i="2"/>
  <c r="I1698" i="2"/>
  <c r="I1694" i="2"/>
  <c r="I1691" i="2"/>
  <c r="J1685" i="2"/>
  <c r="J1677" i="2"/>
  <c r="H1671" i="2"/>
  <c r="I1672" i="2"/>
  <c r="J1667" i="2"/>
  <c r="J1662" i="2"/>
  <c r="G1659" i="2"/>
  <c r="J1660" i="2"/>
  <c r="J1643" i="2"/>
  <c r="G1640" i="2"/>
  <c r="J1641" i="2"/>
  <c r="G1628" i="2"/>
  <c r="J1629" i="2"/>
  <c r="J1628" i="2"/>
  <c r="H1626" i="2"/>
  <c r="H1617" i="2" s="1"/>
  <c r="J1615" i="2"/>
  <c r="J1611" i="2"/>
  <c r="J1608" i="2"/>
  <c r="J1603" i="2"/>
  <c r="G1600" i="2"/>
  <c r="J1601" i="2"/>
  <c r="G1593" i="2"/>
  <c r="J1594" i="2"/>
  <c r="H1588" i="2"/>
  <c r="I1589" i="2"/>
  <c r="G1588" i="2"/>
  <c r="I1588" i="2" s="1"/>
  <c r="H1585" i="2"/>
  <c r="I1586" i="2"/>
  <c r="H1582" i="2"/>
  <c r="I1583" i="2"/>
  <c r="G1581" i="2"/>
  <c r="J1577" i="2"/>
  <c r="G1565" i="2"/>
  <c r="I1565" i="2" s="1"/>
  <c r="J1566" i="2"/>
  <c r="J1562" i="2"/>
  <c r="J1558" i="2"/>
  <c r="J1553" i="2"/>
  <c r="J1549" i="2"/>
  <c r="J1538" i="2"/>
  <c r="G1535" i="2"/>
  <c r="J1536" i="2"/>
  <c r="G1522" i="2"/>
  <c r="J1523" i="2"/>
  <c r="J1515" i="2"/>
  <c r="J1512" i="2"/>
  <c r="J1507" i="2"/>
  <c r="J1502" i="2"/>
  <c r="G1498" i="2"/>
  <c r="J1499" i="2"/>
  <c r="G1492" i="2"/>
  <c r="J1493" i="2"/>
  <c r="J1490" i="2"/>
  <c r="J1485" i="2"/>
  <c r="H1476" i="2"/>
  <c r="G1473" i="2"/>
  <c r="J1473" i="2" s="1"/>
  <c r="J1474" i="2"/>
  <c r="H1467" i="2"/>
  <c r="G1464" i="2"/>
  <c r="J1465" i="2"/>
  <c r="G1456" i="2"/>
  <c r="J1457" i="2"/>
  <c r="J1456" i="2"/>
  <c r="G1449" i="2"/>
  <c r="J1449" i="2" s="1"/>
  <c r="J1450" i="2"/>
  <c r="G1436" i="2"/>
  <c r="I1436" i="2" s="1"/>
  <c r="J1437" i="2"/>
  <c r="J1434" i="2"/>
  <c r="G1430" i="2"/>
  <c r="J1431" i="2"/>
  <c r="J1428" i="2"/>
  <c r="H1422" i="2"/>
  <c r="I1423" i="2"/>
  <c r="J1413" i="2"/>
  <c r="G1410" i="2"/>
  <c r="J1411" i="2"/>
  <c r="H1401" i="2"/>
  <c r="I1402" i="2"/>
  <c r="G1401" i="2"/>
  <c r="J1397" i="2"/>
  <c r="G1394" i="2"/>
  <c r="J1395" i="2"/>
  <c r="I1388" i="2"/>
  <c r="G1385" i="2"/>
  <c r="J1385" i="2" s="1"/>
  <c r="J1386" i="2"/>
  <c r="F1384" i="2"/>
  <c r="F1383" i="2" s="1"/>
  <c r="F1382" i="2" s="1"/>
  <c r="F1381" i="2" s="1"/>
  <c r="H1383" i="2"/>
  <c r="H1376" i="2"/>
  <c r="I1377" i="2"/>
  <c r="G1376" i="2"/>
  <c r="H1371" i="2"/>
  <c r="G1363" i="2"/>
  <c r="I1363" i="2" s="1"/>
  <c r="J1364" i="2"/>
  <c r="J1355" i="2"/>
  <c r="J1352" i="2"/>
  <c r="J1348" i="2"/>
  <c r="J1343" i="2"/>
  <c r="G1340" i="2"/>
  <c r="J1341" i="2"/>
  <c r="H1330" i="2"/>
  <c r="I1331" i="2"/>
  <c r="F1330" i="2"/>
  <c r="G1330" i="2"/>
  <c r="J1326" i="2"/>
  <c r="J1322" i="2"/>
  <c r="G1318" i="2"/>
  <c r="J1319" i="2"/>
  <c r="J1312" i="2"/>
  <c r="J1304" i="2"/>
  <c r="G1301" i="2"/>
  <c r="G1290" i="2"/>
  <c r="I1290" i="2" s="1"/>
  <c r="J1291" i="2"/>
  <c r="H1286" i="2"/>
  <c r="J1284" i="2"/>
  <c r="J1276" i="2"/>
  <c r="G1273" i="2"/>
  <c r="J1274" i="2"/>
  <c r="G1268" i="2"/>
  <c r="J1269" i="2"/>
  <c r="J1268" i="2"/>
  <c r="H1264" i="2"/>
  <c r="I1265" i="2"/>
  <c r="H1256" i="2"/>
  <c r="I1257" i="2"/>
  <c r="F1256" i="2"/>
  <c r="F1255" i="2" s="1"/>
  <c r="F1254" i="2" s="1"/>
  <c r="G1256" i="2"/>
  <c r="H1248" i="2"/>
  <c r="I1249" i="2"/>
  <c r="G1248" i="2"/>
  <c r="G1243" i="2"/>
  <c r="J1243" i="2" s="1"/>
  <c r="J1244" i="2"/>
  <c r="H1238" i="2"/>
  <c r="I1239" i="2"/>
  <c r="H1231" i="2"/>
  <c r="I1232" i="2"/>
  <c r="H1222" i="2"/>
  <c r="I1223" i="2"/>
  <c r="H1214" i="2"/>
  <c r="I1215" i="2"/>
  <c r="H1204" i="2"/>
  <c r="I1205" i="2"/>
  <c r="H1194" i="2"/>
  <c r="I1195" i="2"/>
  <c r="H1184" i="2"/>
  <c r="I1185" i="2"/>
  <c r="G1182" i="2"/>
  <c r="H1179" i="2"/>
  <c r="I1180" i="2"/>
  <c r="G1175" i="2"/>
  <c r="J1176" i="2"/>
  <c r="J1175" i="2"/>
  <c r="H1168" i="2"/>
  <c r="G1164" i="2"/>
  <c r="J1164" i="2" s="1"/>
  <c r="J1165" i="2"/>
  <c r="H1158" i="2"/>
  <c r="G1155" i="2"/>
  <c r="J1156" i="2"/>
  <c r="G1147" i="2"/>
  <c r="J1148" i="2"/>
  <c r="H1141" i="2"/>
  <c r="G1138" i="2"/>
  <c r="J1139" i="2"/>
  <c r="H1130" i="2"/>
  <c r="H1125" i="2"/>
  <c r="I1126" i="2"/>
  <c r="G1123" i="2"/>
  <c r="H1120" i="2"/>
  <c r="I1121" i="2"/>
  <c r="H1117" i="2"/>
  <c r="I1118" i="2"/>
  <c r="G1116" i="2"/>
  <c r="H1113" i="2"/>
  <c r="I1114" i="2"/>
  <c r="H1109" i="2"/>
  <c r="I1110" i="2"/>
  <c r="H1106" i="2"/>
  <c r="I1107" i="2"/>
  <c r="H1103" i="2"/>
  <c r="I1104" i="2"/>
  <c r="G1102" i="2"/>
  <c r="H1098" i="2"/>
  <c r="I1099" i="2"/>
  <c r="G1096" i="2"/>
  <c r="H1092" i="2"/>
  <c r="I1093" i="2"/>
  <c r="H1088" i="2"/>
  <c r="I1089" i="2"/>
  <c r="H1085" i="2"/>
  <c r="I1086" i="2"/>
  <c r="G1084" i="2"/>
  <c r="H1081" i="2"/>
  <c r="I1082" i="2"/>
  <c r="H1078" i="2"/>
  <c r="I1079" i="2"/>
  <c r="G1077" i="2"/>
  <c r="G1073" i="2"/>
  <c r="J1073" i="2" s="1"/>
  <c r="J1074" i="2"/>
  <c r="H1071" i="2"/>
  <c r="J1068" i="2"/>
  <c r="G1063" i="2"/>
  <c r="J1064" i="2"/>
  <c r="J1055" i="2"/>
  <c r="J1044" i="2"/>
  <c r="H1038" i="2"/>
  <c r="I1039" i="2"/>
  <c r="H1035" i="2"/>
  <c r="I1036" i="2"/>
  <c r="G1034" i="2"/>
  <c r="H1031" i="2"/>
  <c r="I1032" i="2"/>
  <c r="H1028" i="2"/>
  <c r="I1029" i="2"/>
  <c r="H1025" i="2"/>
  <c r="I1026" i="2"/>
  <c r="G1024" i="2"/>
  <c r="H1020" i="2"/>
  <c r="I1021" i="2"/>
  <c r="G1018" i="2"/>
  <c r="H1014" i="2"/>
  <c r="I1015" i="2"/>
  <c r="H1010" i="2"/>
  <c r="I1011" i="2"/>
  <c r="G1009" i="2"/>
  <c r="J1004" i="2"/>
  <c r="J1000" i="2"/>
  <c r="G995" i="2"/>
  <c r="I995" i="2" s="1"/>
  <c r="J996" i="2"/>
  <c r="G984" i="2"/>
  <c r="J984" i="2" s="1"/>
  <c r="J985" i="2"/>
  <c r="G976" i="2"/>
  <c r="J976" i="2" s="1"/>
  <c r="J977" i="2"/>
  <c r="G969" i="2"/>
  <c r="I969" i="2" s="1"/>
  <c r="J970" i="2"/>
  <c r="G963" i="2"/>
  <c r="J963" i="2" s="1"/>
  <c r="J964" i="2"/>
  <c r="F962" i="2"/>
  <c r="F961" i="2" s="1"/>
  <c r="G958" i="2"/>
  <c r="J959" i="2"/>
  <c r="H947" i="2"/>
  <c r="I948" i="2"/>
  <c r="H943" i="2"/>
  <c r="I944" i="2"/>
  <c r="H939" i="2"/>
  <c r="I940" i="2"/>
  <c r="J930" i="2"/>
  <c r="H921" i="2"/>
  <c r="I922" i="2"/>
  <c r="G921" i="2"/>
  <c r="J912" i="2"/>
  <c r="G906" i="2"/>
  <c r="J907" i="2"/>
  <c r="H899" i="2"/>
  <c r="I900" i="2"/>
  <c r="J895" i="2"/>
  <c r="G889" i="2"/>
  <c r="J889" i="2" s="1"/>
  <c r="J890" i="2"/>
  <c r="H887" i="2"/>
  <c r="J883" i="2"/>
  <c r="J878" i="2"/>
  <c r="J872" i="2"/>
  <c r="J867" i="2"/>
  <c r="G864" i="2"/>
  <c r="J865" i="2"/>
  <c r="J859" i="2"/>
  <c r="J852" i="2"/>
  <c r="J848" i="2"/>
  <c r="G844" i="2"/>
  <c r="I844" i="2" s="1"/>
  <c r="J845" i="2"/>
  <c r="G838" i="2"/>
  <c r="J839" i="2"/>
  <c r="F837" i="2"/>
  <c r="F832" i="2" s="1"/>
  <c r="F828" i="2" s="1"/>
  <c r="F808" i="2" s="1"/>
  <c r="H834" i="2"/>
  <c r="I835" i="2"/>
  <c r="G829" i="2"/>
  <c r="J830" i="2"/>
  <c r="I814" i="2"/>
  <c r="J814" i="2"/>
  <c r="G800" i="2"/>
  <c r="J801" i="2"/>
  <c r="G775" i="2"/>
  <c r="G760" i="2"/>
  <c r="J761" i="2"/>
  <c r="H756" i="2"/>
  <c r="J756" i="2" s="1"/>
  <c r="I757" i="2"/>
  <c r="J757" i="2"/>
  <c r="H753" i="2"/>
  <c r="J753" i="2" s="1"/>
  <c r="I754" i="2"/>
  <c r="J754" i="2"/>
  <c r="H750" i="2"/>
  <c r="J750" i="2" s="1"/>
  <c r="I751" i="2"/>
  <c r="J751" i="2"/>
  <c r="H747" i="2"/>
  <c r="I748" i="2"/>
  <c r="J748" i="2"/>
  <c r="J747" i="2" s="1"/>
  <c r="F746" i="2"/>
  <c r="G737" i="2"/>
  <c r="J738" i="2"/>
  <c r="G727" i="2"/>
  <c r="H715" i="2"/>
  <c r="I715" i="2" s="1"/>
  <c r="I716" i="2"/>
  <c r="J716" i="2"/>
  <c r="G714" i="2"/>
  <c r="G707" i="2"/>
  <c r="J708" i="2"/>
  <c r="H701" i="2"/>
  <c r="I702" i="2"/>
  <c r="J702" i="2"/>
  <c r="G692" i="2"/>
  <c r="J693" i="2"/>
  <c r="I683" i="2"/>
  <c r="J683" i="2"/>
  <c r="H671" i="2"/>
  <c r="J671" i="2" s="1"/>
  <c r="I672" i="2"/>
  <c r="J672" i="2"/>
  <c r="H668" i="2"/>
  <c r="I669" i="2"/>
  <c r="J669" i="2"/>
  <c r="F667" i="2"/>
  <c r="G658" i="2"/>
  <c r="J659" i="2"/>
  <c r="H646" i="2"/>
  <c r="G640" i="2"/>
  <c r="J641" i="2"/>
  <c r="G628" i="2"/>
  <c r="J629" i="2"/>
  <c r="F627" i="2"/>
  <c r="F626" i="2" s="1"/>
  <c r="G618" i="2"/>
  <c r="G615" i="2"/>
  <c r="J616" i="2"/>
  <c r="G603" i="2"/>
  <c r="J604" i="2"/>
  <c r="G591" i="2"/>
  <c r="J592" i="2"/>
  <c r="H576" i="2"/>
  <c r="J576" i="2" s="1"/>
  <c r="I577" i="2"/>
  <c r="J577" i="2"/>
  <c r="G570" i="2"/>
  <c r="J571" i="2"/>
  <c r="H559" i="2"/>
  <c r="G547" i="2"/>
  <c r="J548" i="2"/>
  <c r="G494" i="2"/>
  <c r="J495" i="2"/>
  <c r="G474" i="2"/>
  <c r="J475" i="2"/>
  <c r="H426" i="2"/>
  <c r="H422" i="2"/>
  <c r="J422" i="2" s="1"/>
  <c r="I423" i="2"/>
  <c r="J423" i="2"/>
  <c r="G401" i="2"/>
  <c r="J402" i="2"/>
  <c r="G365" i="2"/>
  <c r="G360" i="2" s="1"/>
  <c r="H342" i="2"/>
  <c r="I343" i="2"/>
  <c r="J343" i="2"/>
  <c r="J318" i="2"/>
  <c r="G315" i="2"/>
  <c r="H310" i="2"/>
  <c r="I310" i="2" s="1"/>
  <c r="I311" i="2"/>
  <c r="J311" i="2"/>
  <c r="G281" i="2"/>
  <c r="J282" i="2"/>
  <c r="I258" i="2"/>
  <c r="J258" i="2"/>
  <c r="I191" i="2"/>
  <c r="J191" i="2"/>
  <c r="I139" i="2"/>
  <c r="J139" i="2"/>
  <c r="G132" i="2"/>
  <c r="J133" i="2"/>
  <c r="G110" i="2"/>
  <c r="H825" i="2"/>
  <c r="I826" i="2"/>
  <c r="G821" i="2"/>
  <c r="J822" i="2"/>
  <c r="G811" i="2"/>
  <c r="J812" i="2"/>
  <c r="H795" i="2"/>
  <c r="I796" i="2"/>
  <c r="H788" i="2"/>
  <c r="I789" i="2"/>
  <c r="H771" i="2"/>
  <c r="I772" i="2"/>
  <c r="G763" i="2"/>
  <c r="I763" i="2" s="1"/>
  <c r="J764" i="2"/>
  <c r="G740" i="2"/>
  <c r="I740" i="2" s="1"/>
  <c r="J741" i="2"/>
  <c r="G734" i="2"/>
  <c r="J735" i="2"/>
  <c r="F733" i="2"/>
  <c r="H723" i="2"/>
  <c r="I724" i="2"/>
  <c r="H720" i="2"/>
  <c r="I721" i="2"/>
  <c r="G719" i="2"/>
  <c r="G710" i="2"/>
  <c r="J711" i="2"/>
  <c r="G704" i="2"/>
  <c r="J705" i="2"/>
  <c r="G695" i="2"/>
  <c r="J696" i="2"/>
  <c r="H689" i="2"/>
  <c r="I690" i="2"/>
  <c r="G680" i="2"/>
  <c r="J681" i="2"/>
  <c r="H676" i="2"/>
  <c r="I677" i="2"/>
  <c r="G661" i="2"/>
  <c r="I661" i="2" s="1"/>
  <c r="J662" i="2"/>
  <c r="G655" i="2"/>
  <c r="J656" i="2"/>
  <c r="F654" i="2"/>
  <c r="F653" i="2" s="1"/>
  <c r="G646" i="2"/>
  <c r="J647" i="2"/>
  <c r="G637" i="2"/>
  <c r="J638" i="2"/>
  <c r="G631" i="2"/>
  <c r="J632" i="2"/>
  <c r="G612" i="2"/>
  <c r="J613" i="2"/>
  <c r="G606" i="2"/>
  <c r="J607" i="2"/>
  <c r="G600" i="2"/>
  <c r="J601" i="2"/>
  <c r="G594" i="2"/>
  <c r="J595" i="2"/>
  <c r="G588" i="2"/>
  <c r="J589" i="2"/>
  <c r="G573" i="2"/>
  <c r="I573" i="2" s="1"/>
  <c r="J574" i="2"/>
  <c r="G559" i="2"/>
  <c r="H550" i="2"/>
  <c r="I551" i="2"/>
  <c r="H543" i="2"/>
  <c r="I544" i="2"/>
  <c r="H537" i="2"/>
  <c r="I538" i="2"/>
  <c r="H531" i="2"/>
  <c r="I532" i="2"/>
  <c r="H509" i="2"/>
  <c r="I510" i="2"/>
  <c r="H499" i="2"/>
  <c r="H494" i="2"/>
  <c r="H485" i="2"/>
  <c r="H479" i="2"/>
  <c r="H474" i="2"/>
  <c r="H471" i="2"/>
  <c r="I472" i="2"/>
  <c r="H465" i="2"/>
  <c r="I466" i="2"/>
  <c r="H459" i="2"/>
  <c r="I460" i="2"/>
  <c r="H453" i="2"/>
  <c r="I454" i="2"/>
  <c r="G443" i="2"/>
  <c r="J444" i="2"/>
  <c r="G436" i="2"/>
  <c r="J437" i="2"/>
  <c r="G426" i="2"/>
  <c r="J427" i="2"/>
  <c r="G419" i="2"/>
  <c r="J420" i="2"/>
  <c r="G407" i="2"/>
  <c r="J408" i="2"/>
  <c r="H396" i="2"/>
  <c r="I397" i="2"/>
  <c r="G391" i="2"/>
  <c r="J392" i="2"/>
  <c r="G386" i="2"/>
  <c r="J387" i="2"/>
  <c r="I382" i="2"/>
  <c r="J382" i="2"/>
  <c r="H366" i="2"/>
  <c r="I366" i="2" s="1"/>
  <c r="I367" i="2"/>
  <c r="J367" i="2"/>
  <c r="J339" i="2"/>
  <c r="G336" i="2"/>
  <c r="G332" i="2" s="1"/>
  <c r="H328" i="2"/>
  <c r="J328" i="2" s="1"/>
  <c r="I329" i="2"/>
  <c r="J329" i="2"/>
  <c r="H321" i="2"/>
  <c r="I322" i="2"/>
  <c r="J322" i="2"/>
  <c r="F321" i="2"/>
  <c r="F320" i="2" s="1"/>
  <c r="G309" i="2"/>
  <c r="H298" i="2"/>
  <c r="I299" i="2"/>
  <c r="J299" i="2"/>
  <c r="G286" i="2"/>
  <c r="J287" i="2"/>
  <c r="G261" i="2"/>
  <c r="J262" i="2"/>
  <c r="H237" i="2"/>
  <c r="I238" i="2"/>
  <c r="J238" i="2"/>
  <c r="H234" i="2"/>
  <c r="I235" i="2"/>
  <c r="J235" i="2"/>
  <c r="G225" i="2"/>
  <c r="G222" i="2"/>
  <c r="J223" i="2"/>
  <c r="H186" i="2"/>
  <c r="I187" i="2"/>
  <c r="J187" i="2"/>
  <c r="F186" i="2"/>
  <c r="F185" i="2" s="1"/>
  <c r="F184" i="2" s="1"/>
  <c r="G176" i="2"/>
  <c r="J177" i="2"/>
  <c r="G127" i="2"/>
  <c r="H96" i="2"/>
  <c r="I97" i="2"/>
  <c r="J97" i="2"/>
  <c r="G12" i="2"/>
  <c r="H386" i="2"/>
  <c r="H371" i="2"/>
  <c r="I372" i="2"/>
  <c r="H357" i="2"/>
  <c r="I358" i="2"/>
  <c r="H352" i="2"/>
  <c r="I353" i="2"/>
  <c r="H336" i="2"/>
  <c r="I337" i="2"/>
  <c r="H333" i="2"/>
  <c r="I334" i="2"/>
  <c r="H315" i="2"/>
  <c r="I316" i="2"/>
  <c r="H304" i="2"/>
  <c r="I305" i="2"/>
  <c r="G303" i="2"/>
  <c r="G278" i="2"/>
  <c r="J279" i="2"/>
  <c r="G273" i="2"/>
  <c r="J274" i="2"/>
  <c r="H261" i="2"/>
  <c r="G255" i="2"/>
  <c r="J256" i="2"/>
  <c r="H251" i="2"/>
  <c r="I252" i="2"/>
  <c r="H248" i="2"/>
  <c r="I249" i="2"/>
  <c r="G247" i="2"/>
  <c r="G244" i="2"/>
  <c r="J245" i="2"/>
  <c r="H229" i="2"/>
  <c r="I230" i="2"/>
  <c r="G219" i="2"/>
  <c r="J220" i="2"/>
  <c r="F218" i="2"/>
  <c r="F213" i="2" s="1"/>
  <c r="H215" i="2"/>
  <c r="I216" i="2"/>
  <c r="G204" i="2"/>
  <c r="J205" i="2"/>
  <c r="F203" i="2"/>
  <c r="H200" i="2"/>
  <c r="I201" i="2"/>
  <c r="H181" i="2"/>
  <c r="I182" i="2"/>
  <c r="H176" i="2"/>
  <c r="G170" i="2"/>
  <c r="J171" i="2"/>
  <c r="I166" i="2"/>
  <c r="J166" i="2"/>
  <c r="H147" i="2"/>
  <c r="I148" i="2"/>
  <c r="J148" i="2"/>
  <c r="H128" i="2"/>
  <c r="I128" i="2" s="1"/>
  <c r="I129" i="2"/>
  <c r="J129" i="2"/>
  <c r="J122" i="2"/>
  <c r="G119" i="2"/>
  <c r="H114" i="2"/>
  <c r="J114" i="2" s="1"/>
  <c r="I115" i="2"/>
  <c r="J115" i="2"/>
  <c r="H111" i="2"/>
  <c r="I112" i="2"/>
  <c r="J112" i="2"/>
  <c r="F110" i="2"/>
  <c r="F109" i="2" s="1"/>
  <c r="J93" i="2"/>
  <c r="G90" i="2"/>
  <c r="G71" i="2"/>
  <c r="J72" i="2"/>
  <c r="G29" i="2"/>
  <c r="J30" i="2"/>
  <c r="G24" i="2"/>
  <c r="H170" i="2"/>
  <c r="G163" i="2"/>
  <c r="J164" i="2"/>
  <c r="G158" i="2"/>
  <c r="J159" i="2"/>
  <c r="G153" i="2"/>
  <c r="J154" i="2"/>
  <c r="G141" i="2"/>
  <c r="J142" i="2"/>
  <c r="H132" i="2"/>
  <c r="H119" i="2"/>
  <c r="I120" i="2"/>
  <c r="F119" i="2"/>
  <c r="F118" i="2" s="1"/>
  <c r="F117" i="2" s="1"/>
  <c r="H90" i="2"/>
  <c r="I91" i="2"/>
  <c r="G82" i="2"/>
  <c r="J83" i="2"/>
  <c r="H71" i="2"/>
  <c r="G64" i="2"/>
  <c r="J65" i="2"/>
  <c r="I60" i="2"/>
  <c r="J60" i="2"/>
  <c r="J55" i="2"/>
  <c r="G52" i="2"/>
  <c r="H25" i="2"/>
  <c r="I26" i="2"/>
  <c r="J26" i="2"/>
  <c r="H63" i="2"/>
  <c r="G57" i="2"/>
  <c r="J58" i="2"/>
  <c r="H52" i="2"/>
  <c r="I53" i="2"/>
  <c r="G48" i="2"/>
  <c r="J49" i="2"/>
  <c r="G43" i="2"/>
  <c r="J44" i="2"/>
  <c r="H39" i="2"/>
  <c r="I40" i="2"/>
  <c r="H29" i="2"/>
  <c r="H15" i="2"/>
  <c r="I16" i="2"/>
  <c r="I1376" i="2" l="1"/>
  <c r="G452" i="2"/>
  <c r="I419" i="2"/>
  <c r="I443" i="2"/>
  <c r="I103" i="2"/>
  <c r="J871" i="2"/>
  <c r="J882" i="2"/>
  <c r="I1522" i="2"/>
  <c r="I1484" i="2"/>
  <c r="I1722" i="2"/>
  <c r="F195" i="2"/>
  <c r="I362" i="2"/>
  <c r="H767" i="2"/>
  <c r="H766" i="2" s="1"/>
  <c r="J958" i="2"/>
  <c r="I1155" i="2"/>
  <c r="J1684" i="2"/>
  <c r="I1684" i="2"/>
  <c r="F1329" i="2"/>
  <c r="F1328" i="2" s="1"/>
  <c r="I377" i="2"/>
  <c r="I914" i="2"/>
  <c r="J1354" i="2"/>
  <c r="J1722" i="2"/>
  <c r="I1697" i="2"/>
  <c r="F686" i="2"/>
  <c r="F331" i="2"/>
  <c r="J163" i="2"/>
  <c r="I821" i="2"/>
  <c r="H293" i="2"/>
  <c r="I293" i="2" s="1"/>
  <c r="I141" i="2"/>
  <c r="J255" i="2"/>
  <c r="I1340" i="2"/>
  <c r="J410" i="2"/>
  <c r="F162" i="2"/>
  <c r="J829" i="2"/>
  <c r="H196" i="2"/>
  <c r="G1650" i="2"/>
  <c r="G1649" i="2" s="1"/>
  <c r="J838" i="2"/>
  <c r="I57" i="2"/>
  <c r="I244" i="2"/>
  <c r="F313" i="2"/>
  <c r="I704" i="2"/>
  <c r="I710" i="2"/>
  <c r="F732" i="2"/>
  <c r="F731" i="2" s="1"/>
  <c r="F935" i="2"/>
  <c r="J1138" i="2"/>
  <c r="J1147" i="2"/>
  <c r="I1430" i="2"/>
  <c r="J1464" i="2"/>
  <c r="I1593" i="2"/>
  <c r="I1659" i="2"/>
  <c r="I105" i="2"/>
  <c r="I929" i="2"/>
  <c r="I1651" i="2"/>
  <c r="J1683" i="2"/>
  <c r="F161" i="2"/>
  <c r="G1688" i="2"/>
  <c r="G1687" i="2" s="1"/>
  <c r="G876" i="2"/>
  <c r="G863" i="2" s="1"/>
  <c r="I915" i="2"/>
  <c r="J479" i="2"/>
  <c r="F51" i="2"/>
  <c r="J494" i="2"/>
  <c r="J336" i="2"/>
  <c r="I186" i="2"/>
  <c r="I631" i="2"/>
  <c r="I637" i="2"/>
  <c r="F989" i="2"/>
  <c r="F988" i="2" s="1"/>
  <c r="F987" i="2" s="1"/>
  <c r="I1717" i="2"/>
  <c r="H1726" i="2"/>
  <c r="I1726" i="2" s="1"/>
  <c r="J1792" i="2"/>
  <c r="H1802" i="2"/>
  <c r="J1802" i="2" s="1"/>
  <c r="I96" i="2"/>
  <c r="F1649" i="2"/>
  <c r="I210" i="2"/>
  <c r="J237" i="2"/>
  <c r="J474" i="2"/>
  <c r="J499" i="2"/>
  <c r="I416" i="2"/>
  <c r="I104" i="2"/>
  <c r="J847" i="2"/>
  <c r="I1576" i="2"/>
  <c r="J1703" i="2"/>
  <c r="J1735" i="2"/>
  <c r="J1813" i="2"/>
  <c r="F69" i="2"/>
  <c r="H285" i="2"/>
  <c r="H284" i="2" s="1"/>
  <c r="J289" i="2"/>
  <c r="J170" i="2"/>
  <c r="F232" i="2"/>
  <c r="H569" i="2"/>
  <c r="H568" i="2" s="1"/>
  <c r="I695" i="2"/>
  <c r="I779" i="2"/>
  <c r="I1063" i="2"/>
  <c r="I1492" i="2"/>
  <c r="J1347" i="2"/>
  <c r="H1689" i="2"/>
  <c r="H1688" i="2" s="1"/>
  <c r="J1697" i="2"/>
  <c r="H1710" i="2"/>
  <c r="H1709" i="2" s="1"/>
  <c r="J1709" i="2" s="1"/>
  <c r="I1735" i="2"/>
  <c r="I1792" i="2"/>
  <c r="I1813" i="2"/>
  <c r="F1370" i="2"/>
  <c r="F1369" i="2" s="1"/>
  <c r="H746" i="2"/>
  <c r="J746" i="2" s="1"/>
  <c r="J763" i="2"/>
  <c r="I328" i="2"/>
  <c r="I750" i="2"/>
  <c r="J1492" i="2"/>
  <c r="J1696" i="2"/>
  <c r="I1696" i="2"/>
  <c r="J1791" i="2"/>
  <c r="I1791" i="2"/>
  <c r="J57" i="2"/>
  <c r="J1318" i="2"/>
  <c r="G1518" i="2"/>
  <c r="J1518" i="2" s="1"/>
  <c r="I847" i="2"/>
  <c r="J1565" i="2"/>
  <c r="J141" i="2"/>
  <c r="I588" i="2"/>
  <c r="I594" i="2"/>
  <c r="I600" i="2"/>
  <c r="I606" i="2"/>
  <c r="I612" i="2"/>
  <c r="H406" i="2"/>
  <c r="J573" i="2"/>
  <c r="I576" i="2"/>
  <c r="I756" i="2"/>
  <c r="G1483" i="2"/>
  <c r="G1482" i="2" s="1"/>
  <c r="J1498" i="2"/>
  <c r="I1347" i="2"/>
  <c r="J1522" i="2"/>
  <c r="F1531" i="2"/>
  <c r="J995" i="2"/>
  <c r="I1354" i="2"/>
  <c r="I1690" i="2"/>
  <c r="I1711" i="2"/>
  <c r="I1727" i="2"/>
  <c r="I1803" i="2"/>
  <c r="J15" i="2"/>
  <c r="H14" i="2"/>
  <c r="I15" i="2"/>
  <c r="H28" i="2"/>
  <c r="J29" i="2"/>
  <c r="H62" i="2"/>
  <c r="G63" i="2"/>
  <c r="I64" i="2"/>
  <c r="J119" i="2"/>
  <c r="H118" i="2"/>
  <c r="I29" i="2"/>
  <c r="G28" i="2"/>
  <c r="I28" i="2" s="1"/>
  <c r="I71" i="2"/>
  <c r="G70" i="2"/>
  <c r="J111" i="2"/>
  <c r="H110" i="2"/>
  <c r="I110" i="2" s="1"/>
  <c r="G118" i="2"/>
  <c r="I119" i="2"/>
  <c r="H151" i="2"/>
  <c r="H175" i="2"/>
  <c r="J176" i="2"/>
  <c r="J181" i="2"/>
  <c r="I181" i="2"/>
  <c r="I204" i="2"/>
  <c r="G203" i="2"/>
  <c r="I219" i="2"/>
  <c r="G218" i="2"/>
  <c r="J218" i="2" s="1"/>
  <c r="J229" i="2"/>
  <c r="I229" i="2"/>
  <c r="H260" i="2"/>
  <c r="J261" i="2"/>
  <c r="I273" i="2"/>
  <c r="G272" i="2"/>
  <c r="J272" i="2" s="1"/>
  <c r="I278" i="2"/>
  <c r="G277" i="2"/>
  <c r="J277" i="2" s="1"/>
  <c r="J304" i="2"/>
  <c r="H303" i="2"/>
  <c r="J303" i="2" s="1"/>
  <c r="I304" i="2"/>
  <c r="J315" i="2"/>
  <c r="H314" i="2"/>
  <c r="J371" i="2"/>
  <c r="H370" i="2"/>
  <c r="I371" i="2"/>
  <c r="I222" i="2"/>
  <c r="J222" i="2"/>
  <c r="J234" i="2"/>
  <c r="H233" i="2"/>
  <c r="J278" i="2"/>
  <c r="J298" i="2"/>
  <c r="H297" i="2"/>
  <c r="J297" i="2" s="1"/>
  <c r="J321" i="2"/>
  <c r="H320" i="2"/>
  <c r="J320" i="2" s="1"/>
  <c r="I386" i="2"/>
  <c r="G376" i="2"/>
  <c r="I391" i="2"/>
  <c r="J391" i="2"/>
  <c r="H395" i="2"/>
  <c r="J396" i="2"/>
  <c r="I396" i="2"/>
  <c r="G406" i="2"/>
  <c r="I407" i="2"/>
  <c r="G425" i="2"/>
  <c r="I426" i="2"/>
  <c r="G435" i="2"/>
  <c r="I436" i="2"/>
  <c r="H452" i="2"/>
  <c r="I452" i="2" s="1"/>
  <c r="J453" i="2"/>
  <c r="I453" i="2"/>
  <c r="J459" i="2"/>
  <c r="I459" i="2"/>
  <c r="J465" i="2"/>
  <c r="I465" i="2"/>
  <c r="J471" i="2"/>
  <c r="I471" i="2"/>
  <c r="I559" i="2"/>
  <c r="G558" i="2"/>
  <c r="H626" i="2"/>
  <c r="I646" i="2"/>
  <c r="G645" i="2"/>
  <c r="J676" i="2"/>
  <c r="H675" i="2"/>
  <c r="I676" i="2"/>
  <c r="I680" i="2"/>
  <c r="G679" i="2"/>
  <c r="H688" i="2"/>
  <c r="J689" i="2"/>
  <c r="I689" i="2"/>
  <c r="I734" i="2"/>
  <c r="G733" i="2"/>
  <c r="J733" i="2" s="1"/>
  <c r="J771" i="2"/>
  <c r="I771" i="2"/>
  <c r="G810" i="2"/>
  <c r="I811" i="2"/>
  <c r="G109" i="2"/>
  <c r="J204" i="2"/>
  <c r="H271" i="2"/>
  <c r="I281" i="2"/>
  <c r="J281" i="2"/>
  <c r="G292" i="2"/>
  <c r="G314" i="2"/>
  <c r="I315" i="2"/>
  <c r="J342" i="2"/>
  <c r="H341" i="2"/>
  <c r="J341" i="2" s="1"/>
  <c r="J436" i="2"/>
  <c r="J443" i="2"/>
  <c r="G507" i="2"/>
  <c r="G516" i="2"/>
  <c r="H558" i="2"/>
  <c r="J559" i="2"/>
  <c r="J594" i="2"/>
  <c r="I603" i="2"/>
  <c r="J603" i="2"/>
  <c r="I628" i="2"/>
  <c r="J628" i="2"/>
  <c r="G627" i="2"/>
  <c r="J627" i="2" s="1"/>
  <c r="H645" i="2"/>
  <c r="J646" i="2"/>
  <c r="I658" i="2"/>
  <c r="J658" i="2"/>
  <c r="I692" i="2"/>
  <c r="J692" i="2"/>
  <c r="J701" i="2"/>
  <c r="H700" i="2"/>
  <c r="I700" i="2" s="1"/>
  <c r="I707" i="2"/>
  <c r="J707" i="2"/>
  <c r="G713" i="2"/>
  <c r="J740" i="2"/>
  <c r="G786" i="2"/>
  <c r="J821" i="2"/>
  <c r="I829" i="2"/>
  <c r="J834" i="2"/>
  <c r="H833" i="2"/>
  <c r="I834" i="2"/>
  <c r="I838" i="2"/>
  <c r="G837" i="2"/>
  <c r="G905" i="2"/>
  <c r="J905" i="2" s="1"/>
  <c r="I906" i="2"/>
  <c r="G920" i="2"/>
  <c r="I921" i="2"/>
  <c r="J921" i="2"/>
  <c r="H920" i="2"/>
  <c r="I958" i="2"/>
  <c r="G957" i="2"/>
  <c r="I963" i="2"/>
  <c r="G962" i="2"/>
  <c r="J962" i="2" s="1"/>
  <c r="I984" i="2"/>
  <c r="G983" i="2"/>
  <c r="J1010" i="2"/>
  <c r="H1009" i="2"/>
  <c r="J1009" i="2" s="1"/>
  <c r="I1010" i="2"/>
  <c r="J1014" i="2"/>
  <c r="I1014" i="2"/>
  <c r="G1017" i="2"/>
  <c r="J1020" i="2"/>
  <c r="H1019" i="2"/>
  <c r="I1020" i="2"/>
  <c r="J1035" i="2"/>
  <c r="H1034" i="2"/>
  <c r="J1034" i="2" s="1"/>
  <c r="I1035" i="2"/>
  <c r="J1038" i="2"/>
  <c r="I1038" i="2"/>
  <c r="I1073" i="2"/>
  <c r="G1072" i="2"/>
  <c r="J1085" i="2"/>
  <c r="I1085" i="2"/>
  <c r="J1088" i="2"/>
  <c r="I1088" i="2"/>
  <c r="G1101" i="2"/>
  <c r="J1103" i="2"/>
  <c r="H1102" i="2"/>
  <c r="I1103" i="2"/>
  <c r="J1106" i="2"/>
  <c r="I1106" i="2"/>
  <c r="J1109" i="2"/>
  <c r="I1109" i="2"/>
  <c r="J1117" i="2"/>
  <c r="H1116" i="2"/>
  <c r="J1116" i="2" s="1"/>
  <c r="I1117" i="2"/>
  <c r="J1120" i="2"/>
  <c r="I1120" i="2"/>
  <c r="J1125" i="2"/>
  <c r="H1124" i="2"/>
  <c r="I1125" i="2"/>
  <c r="I1147" i="2"/>
  <c r="G1146" i="2"/>
  <c r="I1164" i="2"/>
  <c r="G1163" i="2"/>
  <c r="H1167" i="2"/>
  <c r="J1179" i="2"/>
  <c r="H1178" i="2"/>
  <c r="I1179" i="2"/>
  <c r="J1184" i="2"/>
  <c r="H1183" i="2"/>
  <c r="I1184" i="2"/>
  <c r="H1193" i="2"/>
  <c r="J1194" i="2"/>
  <c r="I1194" i="2"/>
  <c r="H1203" i="2"/>
  <c r="J1204" i="2"/>
  <c r="I1204" i="2"/>
  <c r="H1213" i="2"/>
  <c r="J1214" i="2"/>
  <c r="I1214" i="2"/>
  <c r="H1221" i="2"/>
  <c r="J1222" i="2"/>
  <c r="I1222" i="2"/>
  <c r="H1230" i="2"/>
  <c r="J1231" i="2"/>
  <c r="I1231" i="2"/>
  <c r="I1243" i="2"/>
  <c r="G1242" i="2"/>
  <c r="G1255" i="2"/>
  <c r="I1256" i="2"/>
  <c r="I1268" i="2"/>
  <c r="G1267" i="2"/>
  <c r="I1273" i="2"/>
  <c r="G1272" i="2"/>
  <c r="G1329" i="2"/>
  <c r="I1330" i="2"/>
  <c r="H1370" i="2"/>
  <c r="J1371" i="2"/>
  <c r="H1382" i="2"/>
  <c r="I1385" i="2"/>
  <c r="G1384" i="2"/>
  <c r="I1456" i="2"/>
  <c r="G1455" i="2"/>
  <c r="I1473" i="2"/>
  <c r="G1472" i="2"/>
  <c r="J1582" i="2"/>
  <c r="H1581" i="2"/>
  <c r="J1581" i="2" s="1"/>
  <c r="I1582" i="2"/>
  <c r="J1585" i="2"/>
  <c r="I1585" i="2"/>
  <c r="I1628" i="2"/>
  <c r="G1627" i="2"/>
  <c r="I1640" i="2"/>
  <c r="G1639" i="2"/>
  <c r="J1671" i="2"/>
  <c r="H1670" i="2"/>
  <c r="I1671" i="2"/>
  <c r="I21" i="2"/>
  <c r="G20" i="2"/>
  <c r="J21" i="2"/>
  <c r="H46" i="2"/>
  <c r="G145" i="2"/>
  <c r="H156" i="2"/>
  <c r="J207" i="2"/>
  <c r="I207" i="2"/>
  <c r="J226" i="2"/>
  <c r="H225" i="2"/>
  <c r="J225" i="2" s="1"/>
  <c r="G233" i="2"/>
  <c r="J244" i="2"/>
  <c r="I321" i="2"/>
  <c r="H376" i="2"/>
  <c r="J377" i="2"/>
  <c r="I422" i="2"/>
  <c r="H439" i="2"/>
  <c r="J440" i="2"/>
  <c r="J518" i="2"/>
  <c r="H517" i="2"/>
  <c r="G525" i="2"/>
  <c r="I526" i="2"/>
  <c r="J526" i="2"/>
  <c r="I534" i="2"/>
  <c r="J534" i="2"/>
  <c r="I540" i="2"/>
  <c r="J540" i="2"/>
  <c r="J588" i="2"/>
  <c r="I597" i="2"/>
  <c r="J597" i="2"/>
  <c r="J612" i="2"/>
  <c r="J637" i="2"/>
  <c r="H653" i="2"/>
  <c r="I664" i="2"/>
  <c r="J664" i="2"/>
  <c r="J680" i="2"/>
  <c r="G688" i="2"/>
  <c r="G699" i="2"/>
  <c r="J734" i="2"/>
  <c r="I747" i="2"/>
  <c r="I768" i="2"/>
  <c r="G767" i="2"/>
  <c r="J768" i="2"/>
  <c r="J776" i="2"/>
  <c r="H775" i="2"/>
  <c r="I805" i="2"/>
  <c r="G804" i="2"/>
  <c r="J805" i="2"/>
  <c r="G856" i="2"/>
  <c r="H857" i="2"/>
  <c r="J858" i="2"/>
  <c r="H876" i="2"/>
  <c r="J877" i="2"/>
  <c r="G892" i="2"/>
  <c r="H893" i="2"/>
  <c r="J894" i="2"/>
  <c r="G909" i="2"/>
  <c r="H910" i="2"/>
  <c r="J911" i="2"/>
  <c r="H961" i="2"/>
  <c r="I966" i="2"/>
  <c r="J966" i="2"/>
  <c r="I972" i="2"/>
  <c r="J972" i="2"/>
  <c r="I991" i="2"/>
  <c r="G990" i="2"/>
  <c r="J991" i="2"/>
  <c r="I1059" i="2"/>
  <c r="G1058" i="2"/>
  <c r="J1058" i="2" s="1"/>
  <c r="J1059" i="2"/>
  <c r="I1132" i="2"/>
  <c r="G1131" i="2"/>
  <c r="J1132" i="2"/>
  <c r="H1135" i="2"/>
  <c r="I1143" i="2"/>
  <c r="G1142" i="2"/>
  <c r="J1143" i="2"/>
  <c r="I1170" i="2"/>
  <c r="G1169" i="2"/>
  <c r="J1170" i="2"/>
  <c r="G1188" i="2"/>
  <c r="I1189" i="2"/>
  <c r="J1189" i="2"/>
  <c r="G1198" i="2"/>
  <c r="I1199" i="2"/>
  <c r="J1199" i="2"/>
  <c r="G1208" i="2"/>
  <c r="I1209" i="2"/>
  <c r="J1209" i="2"/>
  <c r="G1217" i="2"/>
  <c r="I1218" i="2"/>
  <c r="J1218" i="2"/>
  <c r="G1226" i="2"/>
  <c r="I1227" i="2"/>
  <c r="J1227" i="2"/>
  <c r="H1272" i="2"/>
  <c r="J1273" i="2"/>
  <c r="I1279" i="2"/>
  <c r="G1278" i="2"/>
  <c r="J1279" i="2"/>
  <c r="I1287" i="2"/>
  <c r="G1286" i="2"/>
  <c r="I1286" i="2" s="1"/>
  <c r="J1287" i="2"/>
  <c r="I1293" i="2"/>
  <c r="J1293" i="2"/>
  <c r="I1298" i="2"/>
  <c r="G1297" i="2"/>
  <c r="J1298" i="2"/>
  <c r="J1311" i="2"/>
  <c r="H1310" i="2"/>
  <c r="J1410" i="2"/>
  <c r="H1409" i="2"/>
  <c r="G1426" i="2"/>
  <c r="J1427" i="2"/>
  <c r="H1426" i="2"/>
  <c r="I1439" i="2"/>
  <c r="J1439" i="2"/>
  <c r="I1445" i="2"/>
  <c r="J1445" i="2"/>
  <c r="I1459" i="2"/>
  <c r="J1459" i="2"/>
  <c r="I1469" i="2"/>
  <c r="G1468" i="2"/>
  <c r="J1469" i="2"/>
  <c r="J1506" i="2"/>
  <c r="H1505" i="2"/>
  <c r="H1517" i="2"/>
  <c r="I1528" i="2"/>
  <c r="G1527" i="2"/>
  <c r="J1528" i="2"/>
  <c r="G1546" i="2"/>
  <c r="J1548" i="2"/>
  <c r="H1547" i="2"/>
  <c r="G1575" i="2"/>
  <c r="J1576" i="2"/>
  <c r="I1596" i="2"/>
  <c r="J1596" i="2"/>
  <c r="G1605" i="2"/>
  <c r="J1607" i="2"/>
  <c r="H1606" i="2"/>
  <c r="I1619" i="2"/>
  <c r="G1618" i="2"/>
  <c r="J1619" i="2"/>
  <c r="H1639" i="2"/>
  <c r="J1640" i="2"/>
  <c r="J1659" i="2"/>
  <c r="J1666" i="2"/>
  <c r="H1665" i="2"/>
  <c r="H1763" i="2"/>
  <c r="I1763" i="2" s="1"/>
  <c r="J1764" i="2"/>
  <c r="I858" i="2"/>
  <c r="I999" i="2"/>
  <c r="I1433" i="2"/>
  <c r="I1610" i="2"/>
  <c r="H1720" i="2"/>
  <c r="J1720" i="2" s="1"/>
  <c r="J1721" i="2"/>
  <c r="H1738" i="2"/>
  <c r="J1738" i="2" s="1"/>
  <c r="J1739" i="2"/>
  <c r="G1745" i="2"/>
  <c r="G1810" i="2"/>
  <c r="I877" i="2"/>
  <c r="I911" i="2"/>
  <c r="I1552" i="2"/>
  <c r="I1721" i="2"/>
  <c r="H1733" i="2"/>
  <c r="J1733" i="2" s="1"/>
  <c r="J1734" i="2"/>
  <c r="I1764" i="2"/>
  <c r="G1772" i="2"/>
  <c r="I1772" i="2" s="1"/>
  <c r="I1773" i="2"/>
  <c r="G1786" i="2"/>
  <c r="J1786" i="2" s="1"/>
  <c r="I1787" i="2"/>
  <c r="J39" i="2"/>
  <c r="H38" i="2"/>
  <c r="I39" i="2"/>
  <c r="I43" i="2"/>
  <c r="G42" i="2"/>
  <c r="I48" i="2"/>
  <c r="G47" i="2"/>
  <c r="J52" i="2"/>
  <c r="H51" i="2"/>
  <c r="J64" i="2"/>
  <c r="J25" i="2"/>
  <c r="H24" i="2"/>
  <c r="J43" i="2"/>
  <c r="G51" i="2"/>
  <c r="I52" i="2"/>
  <c r="H70" i="2"/>
  <c r="J71" i="2"/>
  <c r="I82" i="2"/>
  <c r="G81" i="2"/>
  <c r="J90" i="2"/>
  <c r="H89" i="2"/>
  <c r="H131" i="2"/>
  <c r="J132" i="2"/>
  <c r="I153" i="2"/>
  <c r="G152" i="2"/>
  <c r="J152" i="2" s="1"/>
  <c r="I158" i="2"/>
  <c r="G157" i="2"/>
  <c r="I163" i="2"/>
  <c r="G162" i="2"/>
  <c r="I25" i="2"/>
  <c r="G89" i="2"/>
  <c r="I90" i="2"/>
  <c r="F108" i="2"/>
  <c r="J128" i="2"/>
  <c r="H127" i="2"/>
  <c r="I127" i="2" s="1"/>
  <c r="J147" i="2"/>
  <c r="H146" i="2"/>
  <c r="J153" i="2"/>
  <c r="I170" i="2"/>
  <c r="J200" i="2"/>
  <c r="I200" i="2"/>
  <c r="J215" i="2"/>
  <c r="H214" i="2"/>
  <c r="I215" i="2"/>
  <c r="J248" i="2"/>
  <c r="H247" i="2"/>
  <c r="J247" i="2" s="1"/>
  <c r="I248" i="2"/>
  <c r="J251" i="2"/>
  <c r="I251" i="2"/>
  <c r="I255" i="2"/>
  <c r="G254" i="2"/>
  <c r="I254" i="2" s="1"/>
  <c r="G331" i="2"/>
  <c r="J333" i="2"/>
  <c r="H332" i="2"/>
  <c r="I333" i="2"/>
  <c r="H351" i="2"/>
  <c r="J352" i="2"/>
  <c r="J357" i="2"/>
  <c r="I357" i="2"/>
  <c r="J386" i="2"/>
  <c r="J96" i="2"/>
  <c r="H95" i="2"/>
  <c r="J95" i="2" s="1"/>
  <c r="I176" i="2"/>
  <c r="G175" i="2"/>
  <c r="J186" i="2"/>
  <c r="H185" i="2"/>
  <c r="I185" i="2" s="1"/>
  <c r="I226" i="2"/>
  <c r="I261" i="2"/>
  <c r="G260" i="2"/>
  <c r="H276" i="2"/>
  <c r="I286" i="2"/>
  <c r="J286" i="2"/>
  <c r="G285" i="2"/>
  <c r="I336" i="2"/>
  <c r="I342" i="2"/>
  <c r="H365" i="2"/>
  <c r="I365" i="2" s="1"/>
  <c r="J366" i="2"/>
  <c r="H484" i="2"/>
  <c r="J485" i="2"/>
  <c r="H508" i="2"/>
  <c r="J509" i="2"/>
  <c r="I509" i="2"/>
  <c r="J531" i="2"/>
  <c r="I531" i="2"/>
  <c r="J537" i="2"/>
  <c r="I537" i="2"/>
  <c r="J543" i="2"/>
  <c r="I543" i="2"/>
  <c r="J550" i="2"/>
  <c r="I550" i="2"/>
  <c r="F652" i="2"/>
  <c r="I655" i="2"/>
  <c r="G654" i="2"/>
  <c r="G718" i="2"/>
  <c r="J720" i="2"/>
  <c r="H719" i="2"/>
  <c r="I720" i="2"/>
  <c r="J723" i="2"/>
  <c r="I723" i="2"/>
  <c r="H787" i="2"/>
  <c r="J788" i="2"/>
  <c r="I788" i="2"/>
  <c r="H794" i="2"/>
  <c r="J795" i="2"/>
  <c r="I795" i="2"/>
  <c r="J825" i="2"/>
  <c r="H824" i="2"/>
  <c r="I825" i="2"/>
  <c r="I111" i="2"/>
  <c r="I114" i="2"/>
  <c r="I132" i="2"/>
  <c r="G131" i="2"/>
  <c r="H162" i="2"/>
  <c r="G184" i="2"/>
  <c r="H203" i="2"/>
  <c r="J219" i="2"/>
  <c r="J273" i="2"/>
  <c r="I298" i="2"/>
  <c r="J310" i="2"/>
  <c r="H309" i="2"/>
  <c r="J309" i="2" s="1"/>
  <c r="G400" i="2"/>
  <c r="I401" i="2"/>
  <c r="J401" i="2"/>
  <c r="I410" i="2"/>
  <c r="J419" i="2"/>
  <c r="J426" i="2"/>
  <c r="H425" i="2"/>
  <c r="I440" i="2"/>
  <c r="I474" i="2"/>
  <c r="I494" i="2"/>
  <c r="I518" i="2"/>
  <c r="G546" i="2"/>
  <c r="I547" i="2"/>
  <c r="J547" i="2"/>
  <c r="I570" i="2"/>
  <c r="J570" i="2"/>
  <c r="G569" i="2"/>
  <c r="I591" i="2"/>
  <c r="J591" i="2"/>
  <c r="J606" i="2"/>
  <c r="I615" i="2"/>
  <c r="J615" i="2"/>
  <c r="J631" i="2"/>
  <c r="I640" i="2"/>
  <c r="J640" i="2"/>
  <c r="J661" i="2"/>
  <c r="J668" i="2"/>
  <c r="H667" i="2"/>
  <c r="J667" i="2" s="1"/>
  <c r="J695" i="2"/>
  <c r="J710" i="2"/>
  <c r="H714" i="2"/>
  <c r="J715" i="2"/>
  <c r="G726" i="2"/>
  <c r="I737" i="2"/>
  <c r="J737" i="2"/>
  <c r="I760" i="2"/>
  <c r="J760" i="2"/>
  <c r="G759" i="2"/>
  <c r="I776" i="2"/>
  <c r="G799" i="2"/>
  <c r="I800" i="2"/>
  <c r="J800" i="2"/>
  <c r="I864" i="2"/>
  <c r="I889" i="2"/>
  <c r="G888" i="2"/>
  <c r="J899" i="2"/>
  <c r="H898" i="2"/>
  <c r="I899" i="2"/>
  <c r="J939" i="2"/>
  <c r="H938" i="2"/>
  <c r="I939" i="2"/>
  <c r="J943" i="2"/>
  <c r="I943" i="2"/>
  <c r="J947" i="2"/>
  <c r="I947" i="2"/>
  <c r="I976" i="2"/>
  <c r="G975" i="2"/>
  <c r="H990" i="2"/>
  <c r="G1023" i="2"/>
  <c r="J1025" i="2"/>
  <c r="H1024" i="2"/>
  <c r="I1025" i="2"/>
  <c r="J1028" i="2"/>
  <c r="I1028" i="2"/>
  <c r="J1031" i="2"/>
  <c r="I1031" i="2"/>
  <c r="H1070" i="2"/>
  <c r="G1076" i="2"/>
  <c r="J1078" i="2"/>
  <c r="H1077" i="2"/>
  <c r="I1078" i="2"/>
  <c r="J1081" i="2"/>
  <c r="I1081" i="2"/>
  <c r="J1092" i="2"/>
  <c r="H1091" i="2"/>
  <c r="I1092" i="2"/>
  <c r="G1095" i="2"/>
  <c r="J1098" i="2"/>
  <c r="H1097" i="2"/>
  <c r="I1098" i="2"/>
  <c r="J1113" i="2"/>
  <c r="H1112" i="2"/>
  <c r="I1113" i="2"/>
  <c r="I1138" i="2"/>
  <c r="G1137" i="2"/>
  <c r="H1150" i="2"/>
  <c r="I1175" i="2"/>
  <c r="G1174" i="2"/>
  <c r="J1238" i="2"/>
  <c r="H1237" i="2"/>
  <c r="I1238" i="2"/>
  <c r="G1247" i="2"/>
  <c r="I1248" i="2"/>
  <c r="J1248" i="2"/>
  <c r="H1247" i="2"/>
  <c r="F1253" i="2"/>
  <c r="F1234" i="2" s="1"/>
  <c r="J1256" i="2"/>
  <c r="H1255" i="2"/>
  <c r="J1264" i="2"/>
  <c r="I1264" i="2"/>
  <c r="I1311" i="2"/>
  <c r="H1314" i="2"/>
  <c r="I1318" i="2"/>
  <c r="J1330" i="2"/>
  <c r="H1329" i="2"/>
  <c r="J1376" i="2"/>
  <c r="G1393" i="2"/>
  <c r="I1394" i="2"/>
  <c r="G1400" i="2"/>
  <c r="I1401" i="2"/>
  <c r="J1401" i="2"/>
  <c r="H1400" i="2"/>
  <c r="G1409" i="2"/>
  <c r="I1410" i="2"/>
  <c r="J1422" i="2"/>
  <c r="H1421" i="2"/>
  <c r="I1422" i="2"/>
  <c r="I1449" i="2"/>
  <c r="G1448" i="2"/>
  <c r="I1464" i="2"/>
  <c r="G1463" i="2"/>
  <c r="I1498" i="2"/>
  <c r="I1506" i="2"/>
  <c r="H1525" i="2"/>
  <c r="I1535" i="2"/>
  <c r="J1588" i="2"/>
  <c r="I1600" i="2"/>
  <c r="G1599" i="2"/>
  <c r="I1607" i="2"/>
  <c r="J48" i="2"/>
  <c r="H81" i="2"/>
  <c r="J82" i="2"/>
  <c r="I147" i="2"/>
  <c r="J158" i="2"/>
  <c r="I197" i="2"/>
  <c r="G196" i="2"/>
  <c r="J197" i="2"/>
  <c r="I234" i="2"/>
  <c r="I237" i="2"/>
  <c r="G351" i="2"/>
  <c r="I352" i="2"/>
  <c r="J407" i="2"/>
  <c r="I456" i="2"/>
  <c r="J456" i="2"/>
  <c r="I462" i="2"/>
  <c r="J462" i="2"/>
  <c r="I468" i="2"/>
  <c r="J468" i="2"/>
  <c r="I479" i="2"/>
  <c r="G484" i="2"/>
  <c r="I485" i="2"/>
  <c r="I499" i="2"/>
  <c r="I504" i="2"/>
  <c r="J504" i="2"/>
  <c r="I512" i="2"/>
  <c r="J512" i="2"/>
  <c r="H546" i="2"/>
  <c r="G553" i="2"/>
  <c r="I554" i="2"/>
  <c r="J554" i="2"/>
  <c r="F582" i="2"/>
  <c r="I585" i="2"/>
  <c r="G584" i="2"/>
  <c r="J585" i="2"/>
  <c r="J600" i="2"/>
  <c r="I609" i="2"/>
  <c r="J609" i="2"/>
  <c r="J619" i="2"/>
  <c r="H618" i="2"/>
  <c r="J618" i="2" s="1"/>
  <c r="I623" i="2"/>
  <c r="G622" i="2"/>
  <c r="J623" i="2"/>
  <c r="I634" i="2"/>
  <c r="J634" i="2"/>
  <c r="J655" i="2"/>
  <c r="I668" i="2"/>
  <c r="I671" i="2"/>
  <c r="I701" i="2"/>
  <c r="J704" i="2"/>
  <c r="J728" i="2"/>
  <c r="H727" i="2"/>
  <c r="I743" i="2"/>
  <c r="J743" i="2"/>
  <c r="I753" i="2"/>
  <c r="I783" i="2"/>
  <c r="G782" i="2"/>
  <c r="G774" i="2" s="1"/>
  <c r="J783" i="2"/>
  <c r="I791" i="2"/>
  <c r="J791" i="2"/>
  <c r="J811" i="2"/>
  <c r="H810" i="2"/>
  <c r="I841" i="2"/>
  <c r="J841" i="2"/>
  <c r="J864" i="2"/>
  <c r="H904" i="2"/>
  <c r="G926" i="2"/>
  <c r="J929" i="2"/>
  <c r="H928" i="2"/>
  <c r="G951" i="2"/>
  <c r="I952" i="2"/>
  <c r="J952" i="2"/>
  <c r="H955" i="2"/>
  <c r="I979" i="2"/>
  <c r="J979" i="2"/>
  <c r="J1043" i="2"/>
  <c r="H1042" i="2"/>
  <c r="I1047" i="2"/>
  <c r="G1046" i="2"/>
  <c r="J1047" i="2"/>
  <c r="J1054" i="2"/>
  <c r="H1053" i="2"/>
  <c r="J1063" i="2"/>
  <c r="I1152" i="2"/>
  <c r="G1151" i="2"/>
  <c r="J1152" i="2"/>
  <c r="I1160" i="2"/>
  <c r="G1159" i="2"/>
  <c r="J1160" i="2"/>
  <c r="J1283" i="2"/>
  <c r="H1282" i="2"/>
  <c r="J1303" i="2"/>
  <c r="H1302" i="2"/>
  <c r="I1315" i="2"/>
  <c r="G1314" i="2"/>
  <c r="J1315" i="2"/>
  <c r="J1340" i="2"/>
  <c r="I1360" i="2"/>
  <c r="J1360" i="2"/>
  <c r="I1366" i="2"/>
  <c r="J1366" i="2"/>
  <c r="I1371" i="2"/>
  <c r="G1370" i="2"/>
  <c r="J1394" i="2"/>
  <c r="H1393" i="2"/>
  <c r="I1452" i="2"/>
  <c r="J1452" i="2"/>
  <c r="I1478" i="2"/>
  <c r="G1477" i="2"/>
  <c r="J1478" i="2"/>
  <c r="J1484" i="2"/>
  <c r="H1483" i="2"/>
  <c r="I1495" i="2"/>
  <c r="J1495" i="2"/>
  <c r="G1509" i="2"/>
  <c r="J1511" i="2"/>
  <c r="H1510" i="2"/>
  <c r="H1534" i="2"/>
  <c r="J1535" i="2"/>
  <c r="I1541" i="2"/>
  <c r="G1540" i="2"/>
  <c r="G1534" i="2" s="1"/>
  <c r="J1541" i="2"/>
  <c r="G1556" i="2"/>
  <c r="J1557" i="2"/>
  <c r="H1556" i="2"/>
  <c r="I1569" i="2"/>
  <c r="J1569" i="2"/>
  <c r="H1599" i="2"/>
  <c r="J1600" i="2"/>
  <c r="I1633" i="2"/>
  <c r="G1632" i="2"/>
  <c r="J1633" i="2"/>
  <c r="J1651" i="2"/>
  <c r="H1650" i="2"/>
  <c r="I1656" i="2"/>
  <c r="J1656" i="2"/>
  <c r="H1746" i="2"/>
  <c r="J1747" i="2"/>
  <c r="J844" i="2"/>
  <c r="I894" i="2"/>
  <c r="J906" i="2"/>
  <c r="I1003" i="2"/>
  <c r="J1363" i="2"/>
  <c r="J1436" i="2"/>
  <c r="I1514" i="2"/>
  <c r="J1593" i="2"/>
  <c r="I1614" i="2"/>
  <c r="I1747" i="2"/>
  <c r="H1797" i="2"/>
  <c r="I1797" i="2" s="1"/>
  <c r="J1798" i="2"/>
  <c r="I871" i="2"/>
  <c r="I882" i="2"/>
  <c r="J969" i="2"/>
  <c r="J1155" i="2"/>
  <c r="J1290" i="2"/>
  <c r="J1430" i="2"/>
  <c r="I1561" i="2"/>
  <c r="I1675" i="2"/>
  <c r="G1674" i="2"/>
  <c r="I1674" i="2" s="1"/>
  <c r="H1681" i="2"/>
  <c r="G1682" i="2"/>
  <c r="I1683" i="2"/>
  <c r="I1739" i="2"/>
  <c r="G1757" i="2"/>
  <c r="I1758" i="2"/>
  <c r="G1762" i="2"/>
  <c r="J1773" i="2"/>
  <c r="G1777" i="2"/>
  <c r="I1777" i="2" s="1"/>
  <c r="I1778" i="2"/>
  <c r="H1785" i="2"/>
  <c r="G1796" i="2"/>
  <c r="H1811" i="2"/>
  <c r="J1812" i="2"/>
  <c r="I89" i="2" l="1"/>
  <c r="J1556" i="2"/>
  <c r="H1725" i="2"/>
  <c r="J1725" i="2" s="1"/>
  <c r="J1689" i="2"/>
  <c r="I1483" i="2"/>
  <c r="H732" i="2"/>
  <c r="F1308" i="2"/>
  <c r="F1307" i="2" s="1"/>
  <c r="F934" i="2" s="1"/>
  <c r="H1575" i="2"/>
  <c r="H1574" i="2" s="1"/>
  <c r="F150" i="2"/>
  <c r="I1689" i="2"/>
  <c r="J203" i="2"/>
  <c r="J1710" i="2"/>
  <c r="J876" i="2"/>
  <c r="I1710" i="2"/>
  <c r="J1599" i="2"/>
  <c r="F567" i="2"/>
  <c r="F566" i="2" s="1"/>
  <c r="J546" i="2"/>
  <c r="I175" i="2"/>
  <c r="F36" i="2"/>
  <c r="F11" i="2" s="1"/>
  <c r="J1726" i="2"/>
  <c r="I1802" i="2"/>
  <c r="H863" i="2"/>
  <c r="H862" i="2" s="1"/>
  <c r="I746" i="2"/>
  <c r="I320" i="2"/>
  <c r="I260" i="2"/>
  <c r="I1518" i="2"/>
  <c r="H292" i="2"/>
  <c r="J292" i="2" s="1"/>
  <c r="I1733" i="2"/>
  <c r="I131" i="2"/>
  <c r="I876" i="2"/>
  <c r="I1247" i="2"/>
  <c r="G530" i="2"/>
  <c r="G529" i="2" s="1"/>
  <c r="J406" i="2"/>
  <c r="I341" i="2"/>
  <c r="I1720" i="2"/>
  <c r="I1725" i="2"/>
  <c r="J81" i="2"/>
  <c r="J1286" i="2"/>
  <c r="J425" i="2"/>
  <c r="J484" i="2"/>
  <c r="J254" i="2"/>
  <c r="I51" i="2"/>
  <c r="J1777" i="2"/>
  <c r="G1517" i="2"/>
  <c r="I1517" i="2" s="1"/>
  <c r="G1756" i="2"/>
  <c r="I1757" i="2"/>
  <c r="G1681" i="2"/>
  <c r="I1682" i="2"/>
  <c r="J1681" i="2"/>
  <c r="H1649" i="2"/>
  <c r="I1649" i="2" s="1"/>
  <c r="J1650" i="2"/>
  <c r="G1648" i="2"/>
  <c r="H1533" i="2"/>
  <c r="J1534" i="2"/>
  <c r="I1477" i="2"/>
  <c r="G1476" i="2"/>
  <c r="J1477" i="2"/>
  <c r="H1392" i="2"/>
  <c r="J1393" i="2"/>
  <c r="G1369" i="2"/>
  <c r="I1370" i="2"/>
  <c r="I1314" i="2"/>
  <c r="G1309" i="2"/>
  <c r="H1301" i="2"/>
  <c r="J1302" i="2"/>
  <c r="I1302" i="2"/>
  <c r="J1282" i="2"/>
  <c r="I1282" i="2"/>
  <c r="I1159" i="2"/>
  <c r="G1158" i="2"/>
  <c r="J1159" i="2"/>
  <c r="J1053" i="2"/>
  <c r="H1052" i="2"/>
  <c r="I1053" i="2"/>
  <c r="I951" i="2"/>
  <c r="G938" i="2"/>
  <c r="J951" i="2"/>
  <c r="J810" i="2"/>
  <c r="H809" i="2"/>
  <c r="I622" i="2"/>
  <c r="J622" i="2"/>
  <c r="G583" i="2"/>
  <c r="I584" i="2"/>
  <c r="G195" i="2"/>
  <c r="I196" i="2"/>
  <c r="G1533" i="2"/>
  <c r="I1534" i="2"/>
  <c r="H1420" i="2"/>
  <c r="J1421" i="2"/>
  <c r="I1421" i="2"/>
  <c r="H1399" i="2"/>
  <c r="J1400" i="2"/>
  <c r="J1314" i="2"/>
  <c r="H1254" i="2"/>
  <c r="J1255" i="2"/>
  <c r="H1236" i="2"/>
  <c r="J1237" i="2"/>
  <c r="I1237" i="2"/>
  <c r="G1173" i="2"/>
  <c r="I1174" i="2"/>
  <c r="J1174" i="2"/>
  <c r="G1136" i="2"/>
  <c r="I1137" i="2"/>
  <c r="J1137" i="2"/>
  <c r="H1096" i="2"/>
  <c r="J1097" i="2"/>
  <c r="I1097" i="2"/>
  <c r="J1077" i="2"/>
  <c r="I1077" i="2"/>
  <c r="H1023" i="2"/>
  <c r="J1023" i="2" s="1"/>
  <c r="J1024" i="2"/>
  <c r="I1024" i="2"/>
  <c r="J990" i="2"/>
  <c r="H989" i="2"/>
  <c r="H937" i="2"/>
  <c r="J938" i="2"/>
  <c r="G862" i="2"/>
  <c r="I863" i="2"/>
  <c r="I618" i="2"/>
  <c r="G568" i="2"/>
  <c r="I569" i="2"/>
  <c r="H786" i="2"/>
  <c r="J786" i="2" s="1"/>
  <c r="J787" i="2"/>
  <c r="H718" i="2"/>
  <c r="J718" i="2" s="1"/>
  <c r="J719" i="2"/>
  <c r="G653" i="2"/>
  <c r="J653" i="2" s="1"/>
  <c r="I654" i="2"/>
  <c r="J569" i="2"/>
  <c r="H507" i="2"/>
  <c r="J507" i="2" s="1"/>
  <c r="J508" i="2"/>
  <c r="J365" i="2"/>
  <c r="H360" i="2"/>
  <c r="H184" i="2"/>
  <c r="J184" i="2" s="1"/>
  <c r="J185" i="2"/>
  <c r="G126" i="2"/>
  <c r="H350" i="2"/>
  <c r="J351" i="2"/>
  <c r="H331" i="2"/>
  <c r="J331" i="2" s="1"/>
  <c r="J332" i="2"/>
  <c r="J196" i="2"/>
  <c r="J131" i="2"/>
  <c r="J70" i="2"/>
  <c r="H69" i="2"/>
  <c r="J24" i="2"/>
  <c r="H19" i="2"/>
  <c r="H37" i="2"/>
  <c r="J38" i="2"/>
  <c r="I38" i="2"/>
  <c r="H1687" i="2"/>
  <c r="J1687" i="2" s="1"/>
  <c r="J1688" i="2"/>
  <c r="G1809" i="2"/>
  <c r="G1744" i="2"/>
  <c r="I1688" i="2"/>
  <c r="J1665" i="2"/>
  <c r="H1664" i="2"/>
  <c r="I1665" i="2"/>
  <c r="J1547" i="2"/>
  <c r="H1546" i="2"/>
  <c r="I1546" i="2" s="1"/>
  <c r="I1547" i="2"/>
  <c r="H1425" i="2"/>
  <c r="J1426" i="2"/>
  <c r="I1426" i="2"/>
  <c r="G1425" i="2"/>
  <c r="G1296" i="2"/>
  <c r="I1297" i="2"/>
  <c r="J1297" i="2"/>
  <c r="I1278" i="2"/>
  <c r="J1278" i="2"/>
  <c r="G1225" i="2"/>
  <c r="I1226" i="2"/>
  <c r="J1226" i="2"/>
  <c r="G1207" i="2"/>
  <c r="I1208" i="2"/>
  <c r="J1208" i="2"/>
  <c r="G1187" i="2"/>
  <c r="I1188" i="2"/>
  <c r="J1188" i="2"/>
  <c r="I1169" i="2"/>
  <c r="G1168" i="2"/>
  <c r="J1169" i="2"/>
  <c r="I1131" i="2"/>
  <c r="G1130" i="2"/>
  <c r="J1131" i="2"/>
  <c r="G989" i="2"/>
  <c r="I990" i="2"/>
  <c r="H856" i="2"/>
  <c r="J856" i="2" s="1"/>
  <c r="J857" i="2"/>
  <c r="I857" i="2"/>
  <c r="G803" i="2"/>
  <c r="I804" i="2"/>
  <c r="J804" i="2"/>
  <c r="H774" i="2"/>
  <c r="J774" i="2" s="1"/>
  <c r="J775" i="2"/>
  <c r="H652" i="2"/>
  <c r="J517" i="2"/>
  <c r="H516" i="2"/>
  <c r="H375" i="2"/>
  <c r="J376" i="2"/>
  <c r="G144" i="2"/>
  <c r="H1669" i="2"/>
  <c r="J1670" i="2"/>
  <c r="I1670" i="2"/>
  <c r="G1638" i="2"/>
  <c r="I1639" i="2"/>
  <c r="H1381" i="2"/>
  <c r="J1370" i="2"/>
  <c r="H1369" i="2"/>
  <c r="I1329" i="2"/>
  <c r="G1328" i="2"/>
  <c r="I1255" i="2"/>
  <c r="G1254" i="2"/>
  <c r="J1221" i="2"/>
  <c r="I1221" i="2"/>
  <c r="H1202" i="2"/>
  <c r="J1203" i="2"/>
  <c r="I1203" i="2"/>
  <c r="H1123" i="2"/>
  <c r="J1124" i="2"/>
  <c r="I1124" i="2"/>
  <c r="I1116" i="2"/>
  <c r="H1101" i="2"/>
  <c r="J1101" i="2" s="1"/>
  <c r="J1102" i="2"/>
  <c r="I1102" i="2"/>
  <c r="G1071" i="2"/>
  <c r="I1072" i="2"/>
  <c r="J1072" i="2"/>
  <c r="I1009" i="2"/>
  <c r="I920" i="2"/>
  <c r="G919" i="2"/>
  <c r="G904" i="2"/>
  <c r="J904" i="2" s="1"/>
  <c r="I905" i="2"/>
  <c r="I837" i="2"/>
  <c r="G832" i="2"/>
  <c r="I787" i="2"/>
  <c r="H644" i="2"/>
  <c r="J645" i="2"/>
  <c r="H557" i="2"/>
  <c r="J558" i="2"/>
  <c r="G515" i="2"/>
  <c r="I314" i="2"/>
  <c r="G313" i="2"/>
  <c r="I292" i="2"/>
  <c r="H270" i="2"/>
  <c r="G809" i="2"/>
  <c r="I810" i="2"/>
  <c r="I679" i="2"/>
  <c r="G674" i="2"/>
  <c r="J584" i="2"/>
  <c r="H394" i="2"/>
  <c r="J395" i="2"/>
  <c r="I395" i="2"/>
  <c r="I303" i="2"/>
  <c r="J260" i="2"/>
  <c r="J175" i="2"/>
  <c r="I118" i="2"/>
  <c r="G117" i="2"/>
  <c r="G69" i="2"/>
  <c r="I70" i="2"/>
  <c r="I24" i="2"/>
  <c r="I63" i="2"/>
  <c r="G62" i="2"/>
  <c r="I62" i="2" s="1"/>
  <c r="J63" i="2"/>
  <c r="J1811" i="2"/>
  <c r="H1810" i="2"/>
  <c r="G1795" i="2"/>
  <c r="J1757" i="2"/>
  <c r="J1682" i="2"/>
  <c r="J1797" i="2"/>
  <c r="H1796" i="2"/>
  <c r="I1796" i="2" s="1"/>
  <c r="H1745" i="2"/>
  <c r="J1746" i="2"/>
  <c r="I1650" i="2"/>
  <c r="I1632" i="2"/>
  <c r="G1631" i="2"/>
  <c r="J1632" i="2"/>
  <c r="I1556" i="2"/>
  <c r="I1540" i="2"/>
  <c r="J1540" i="2"/>
  <c r="J1510" i="2"/>
  <c r="H1509" i="2"/>
  <c r="J1509" i="2" s="1"/>
  <c r="I1510" i="2"/>
  <c r="J1483" i="2"/>
  <c r="H1482" i="2"/>
  <c r="I1482" i="2" s="1"/>
  <c r="I1151" i="2"/>
  <c r="G1150" i="2"/>
  <c r="I1150" i="2" s="1"/>
  <c r="I1046" i="2"/>
  <c r="G1041" i="2"/>
  <c r="J1046" i="2"/>
  <c r="H1041" i="2"/>
  <c r="J1041" i="2" s="1"/>
  <c r="J1042" i="2"/>
  <c r="I1042" i="2"/>
  <c r="J928" i="2"/>
  <c r="H927" i="2"/>
  <c r="I928" i="2"/>
  <c r="J837" i="2"/>
  <c r="I782" i="2"/>
  <c r="J782" i="2"/>
  <c r="H726" i="2"/>
  <c r="J726" i="2" s="1"/>
  <c r="J727" i="2"/>
  <c r="J679" i="2"/>
  <c r="I553" i="2"/>
  <c r="J553" i="2"/>
  <c r="I484" i="2"/>
  <c r="G350" i="2"/>
  <c r="I351" i="2"/>
  <c r="I1599" i="2"/>
  <c r="G1462" i="2"/>
  <c r="I1463" i="2"/>
  <c r="J1463" i="2"/>
  <c r="I1448" i="2"/>
  <c r="J1448" i="2"/>
  <c r="I1409" i="2"/>
  <c r="G1408" i="2"/>
  <c r="I1400" i="2"/>
  <c r="G1399" i="2"/>
  <c r="I1393" i="2"/>
  <c r="G1392" i="2"/>
  <c r="H1328" i="2"/>
  <c r="J1329" i="2"/>
  <c r="J1247" i="2"/>
  <c r="J1151" i="2"/>
  <c r="J1112" i="2"/>
  <c r="I1112" i="2"/>
  <c r="J1091" i="2"/>
  <c r="I1091" i="2"/>
  <c r="I975" i="2"/>
  <c r="J975" i="2"/>
  <c r="H897" i="2"/>
  <c r="J898" i="2"/>
  <c r="I898" i="2"/>
  <c r="G887" i="2"/>
  <c r="I888" i="2"/>
  <c r="J888" i="2"/>
  <c r="G798" i="2"/>
  <c r="I799" i="2"/>
  <c r="J799" i="2"/>
  <c r="I759" i="2"/>
  <c r="J759" i="2"/>
  <c r="I727" i="2"/>
  <c r="J714" i="2"/>
  <c r="H713" i="2"/>
  <c r="J713" i="2" s="1"/>
  <c r="I546" i="2"/>
  <c r="G451" i="2"/>
  <c r="G399" i="2"/>
  <c r="I400" i="2"/>
  <c r="J400" i="2"/>
  <c r="J162" i="2"/>
  <c r="H161" i="2"/>
  <c r="J824" i="2"/>
  <c r="I824" i="2"/>
  <c r="J794" i="2"/>
  <c r="I794" i="2"/>
  <c r="I719" i="2"/>
  <c r="H530" i="2"/>
  <c r="G284" i="2"/>
  <c r="I284" i="2" s="1"/>
  <c r="I285" i="2"/>
  <c r="I332" i="2"/>
  <c r="J285" i="2"/>
  <c r="I247" i="2"/>
  <c r="H213" i="2"/>
  <c r="J214" i="2"/>
  <c r="I214" i="2"/>
  <c r="H195" i="2"/>
  <c r="H145" i="2"/>
  <c r="J146" i="2"/>
  <c r="H126" i="2"/>
  <c r="J127" i="2"/>
  <c r="G161" i="2"/>
  <c r="I162" i="2"/>
  <c r="G156" i="2"/>
  <c r="I156" i="2" s="1"/>
  <c r="I157" i="2"/>
  <c r="G151" i="2"/>
  <c r="J151" i="2" s="1"/>
  <c r="I152" i="2"/>
  <c r="J89" i="2"/>
  <c r="I81" i="2"/>
  <c r="J51" i="2"/>
  <c r="G46" i="2"/>
  <c r="I46" i="2" s="1"/>
  <c r="I47" i="2"/>
  <c r="I42" i="2"/>
  <c r="G37" i="2"/>
  <c r="I1786" i="2"/>
  <c r="G1785" i="2"/>
  <c r="J1785" i="2" s="1"/>
  <c r="J1772" i="2"/>
  <c r="I1738" i="2"/>
  <c r="J1674" i="2"/>
  <c r="I1811" i="2"/>
  <c r="I1746" i="2"/>
  <c r="I1709" i="2"/>
  <c r="H1762" i="2"/>
  <c r="I1762" i="2" s="1"/>
  <c r="J1763" i="2"/>
  <c r="J1639" i="2"/>
  <c r="H1638" i="2"/>
  <c r="I1618" i="2"/>
  <c r="J1618" i="2"/>
  <c r="J1606" i="2"/>
  <c r="H1605" i="2"/>
  <c r="J1605" i="2" s="1"/>
  <c r="I1606" i="2"/>
  <c r="G1574" i="2"/>
  <c r="G1545" i="2"/>
  <c r="I1527" i="2"/>
  <c r="G1526" i="2"/>
  <c r="J1527" i="2"/>
  <c r="J1505" i="2"/>
  <c r="H1504" i="2"/>
  <c r="I1505" i="2"/>
  <c r="I1468" i="2"/>
  <c r="G1467" i="2"/>
  <c r="J1468" i="2"/>
  <c r="H1408" i="2"/>
  <c r="J1409" i="2"/>
  <c r="H1309" i="2"/>
  <c r="J1310" i="2"/>
  <c r="I1310" i="2"/>
  <c r="J1272" i="2"/>
  <c r="H1271" i="2"/>
  <c r="I1217" i="2"/>
  <c r="G1212" i="2"/>
  <c r="J1217" i="2"/>
  <c r="G1197" i="2"/>
  <c r="I1198" i="2"/>
  <c r="J1198" i="2"/>
  <c r="I1142" i="2"/>
  <c r="G1141" i="2"/>
  <c r="J1142" i="2"/>
  <c r="I1058" i="2"/>
  <c r="G1052" i="2"/>
  <c r="H909" i="2"/>
  <c r="J909" i="2" s="1"/>
  <c r="J910" i="2"/>
  <c r="I910" i="2"/>
  <c r="H892" i="2"/>
  <c r="J892" i="2" s="1"/>
  <c r="J893" i="2"/>
  <c r="I893" i="2"/>
  <c r="I767" i="2"/>
  <c r="G766" i="2"/>
  <c r="I766" i="2" s="1"/>
  <c r="G698" i="2"/>
  <c r="G687" i="2"/>
  <c r="I688" i="2"/>
  <c r="I667" i="2"/>
  <c r="J654" i="2"/>
  <c r="G524" i="2"/>
  <c r="I525" i="2"/>
  <c r="J525" i="2"/>
  <c r="J439" i="2"/>
  <c r="H435" i="2"/>
  <c r="I439" i="2"/>
  <c r="I233" i="2"/>
  <c r="G232" i="2"/>
  <c r="J157" i="2"/>
  <c r="I146" i="2"/>
  <c r="J47" i="2"/>
  <c r="G19" i="2"/>
  <c r="I20" i="2"/>
  <c r="J20" i="2"/>
  <c r="G1626" i="2"/>
  <c r="I1627" i="2"/>
  <c r="J1627" i="2"/>
  <c r="I1581" i="2"/>
  <c r="I1472" i="2"/>
  <c r="J1472" i="2"/>
  <c r="I1455" i="2"/>
  <c r="J1455" i="2"/>
  <c r="G1383" i="2"/>
  <c r="I1384" i="2"/>
  <c r="J1384" i="2"/>
  <c r="G1271" i="2"/>
  <c r="I1272" i="2"/>
  <c r="I1267" i="2"/>
  <c r="J1267" i="2"/>
  <c r="G1236" i="2"/>
  <c r="I1242" i="2"/>
  <c r="J1242" i="2"/>
  <c r="J1230" i="2"/>
  <c r="I1230" i="2"/>
  <c r="H1225" i="2"/>
  <c r="H1212" i="2"/>
  <c r="J1213" i="2"/>
  <c r="I1213" i="2"/>
  <c r="H1192" i="2"/>
  <c r="J1193" i="2"/>
  <c r="I1193" i="2"/>
  <c r="H1182" i="2"/>
  <c r="J1183" i="2"/>
  <c r="I1183" i="2"/>
  <c r="J1178" i="2"/>
  <c r="H1173" i="2"/>
  <c r="I1178" i="2"/>
  <c r="I1163" i="2"/>
  <c r="J1163" i="2"/>
  <c r="I1146" i="2"/>
  <c r="J1146" i="2"/>
  <c r="H1084" i="2"/>
  <c r="I1034" i="2"/>
  <c r="H1018" i="2"/>
  <c r="J1019" i="2"/>
  <c r="I1019" i="2"/>
  <c r="G982" i="2"/>
  <c r="I983" i="2"/>
  <c r="J983" i="2"/>
  <c r="G961" i="2"/>
  <c r="I961" i="2" s="1"/>
  <c r="I962" i="2"/>
  <c r="G956" i="2"/>
  <c r="I957" i="2"/>
  <c r="J957" i="2"/>
  <c r="H919" i="2"/>
  <c r="J920" i="2"/>
  <c r="H832" i="2"/>
  <c r="J833" i="2"/>
  <c r="I833" i="2"/>
  <c r="I775" i="2"/>
  <c r="I714" i="2"/>
  <c r="H699" i="2"/>
  <c r="J700" i="2"/>
  <c r="G626" i="2"/>
  <c r="I626" i="2" s="1"/>
  <c r="I627" i="2"/>
  <c r="I517" i="2"/>
  <c r="I508" i="2"/>
  <c r="H405" i="2"/>
  <c r="I297" i="2"/>
  <c r="J767" i="2"/>
  <c r="G732" i="2"/>
  <c r="I733" i="2"/>
  <c r="J688" i="2"/>
  <c r="H687" i="2"/>
  <c r="H674" i="2"/>
  <c r="J675" i="2"/>
  <c r="I675" i="2"/>
  <c r="G644" i="2"/>
  <c r="I645" i="2"/>
  <c r="J626" i="2"/>
  <c r="H583" i="2"/>
  <c r="G557" i="2"/>
  <c r="I558" i="2"/>
  <c r="H451" i="2"/>
  <c r="J452" i="2"/>
  <c r="G434" i="2"/>
  <c r="I425" i="2"/>
  <c r="G405" i="2"/>
  <c r="I406" i="2"/>
  <c r="I376" i="2"/>
  <c r="G375" i="2"/>
  <c r="I309" i="2"/>
  <c r="H232" i="2"/>
  <c r="J233" i="2"/>
  <c r="I225" i="2"/>
  <c r="H369" i="2"/>
  <c r="J370" i="2"/>
  <c r="I370" i="2"/>
  <c r="H313" i="2"/>
  <c r="J314" i="2"/>
  <c r="G276" i="2"/>
  <c r="I276" i="2" s="1"/>
  <c r="I277" i="2"/>
  <c r="G271" i="2"/>
  <c r="J271" i="2" s="1"/>
  <c r="I272" i="2"/>
  <c r="G213" i="2"/>
  <c r="I218" i="2"/>
  <c r="I203" i="2"/>
  <c r="H109" i="2"/>
  <c r="J110" i="2"/>
  <c r="I95" i="2"/>
  <c r="H117" i="2"/>
  <c r="J118" i="2"/>
  <c r="J42" i="2"/>
  <c r="J28" i="2"/>
  <c r="H13" i="2"/>
  <c r="J14" i="2"/>
  <c r="I14" i="2"/>
  <c r="J126" i="2" l="1"/>
  <c r="I184" i="2"/>
  <c r="I507" i="2"/>
  <c r="I774" i="2"/>
  <c r="J1575" i="2"/>
  <c r="I331" i="2"/>
  <c r="I1575" i="2"/>
  <c r="J117" i="2"/>
  <c r="J62" i="2"/>
  <c r="I856" i="2"/>
  <c r="J1328" i="2"/>
  <c r="J232" i="2"/>
  <c r="J1225" i="2"/>
  <c r="J863" i="2"/>
  <c r="F10" i="2"/>
  <c r="I786" i="2"/>
  <c r="I1687" i="2"/>
  <c r="I1023" i="2"/>
  <c r="I69" i="2"/>
  <c r="J1369" i="2"/>
  <c r="H150" i="2"/>
  <c r="G108" i="2"/>
  <c r="I718" i="2"/>
  <c r="J674" i="2"/>
  <c r="I1101" i="2"/>
  <c r="G1481" i="2"/>
  <c r="J1517" i="2"/>
  <c r="I1399" i="2"/>
  <c r="J161" i="2"/>
  <c r="J1212" i="2"/>
  <c r="I1271" i="2"/>
  <c r="I1408" i="2"/>
  <c r="J557" i="2"/>
  <c r="J276" i="2"/>
  <c r="I195" i="2"/>
  <c r="J213" i="2"/>
  <c r="J766" i="2"/>
  <c r="I313" i="2"/>
  <c r="I726" i="2"/>
  <c r="I1173" i="2"/>
  <c r="J13" i="2"/>
  <c r="H12" i="2"/>
  <c r="I13" i="2"/>
  <c r="J109" i="2"/>
  <c r="H108" i="2"/>
  <c r="J369" i="2"/>
  <c r="I369" i="2"/>
  <c r="G404" i="2"/>
  <c r="I405" i="2"/>
  <c r="G433" i="2"/>
  <c r="H582" i="2"/>
  <c r="J583" i="2"/>
  <c r="I732" i="2"/>
  <c r="G731" i="2"/>
  <c r="I109" i="2"/>
  <c r="G955" i="2"/>
  <c r="I956" i="2"/>
  <c r="J956" i="2"/>
  <c r="H1017" i="2"/>
  <c r="J1018" i="2"/>
  <c r="I1018" i="2"/>
  <c r="J1084" i="2"/>
  <c r="I1084" i="2"/>
  <c r="J1192" i="2"/>
  <c r="I1192" i="2"/>
  <c r="I1383" i="2"/>
  <c r="G1382" i="2"/>
  <c r="J1383" i="2"/>
  <c r="I1626" i="2"/>
  <c r="J1626" i="2"/>
  <c r="H434" i="2"/>
  <c r="J435" i="2"/>
  <c r="G523" i="2"/>
  <c r="I524" i="2"/>
  <c r="J524" i="2"/>
  <c r="I687" i="2"/>
  <c r="G686" i="2"/>
  <c r="G1051" i="2"/>
  <c r="I1052" i="2"/>
  <c r="J1504" i="2"/>
  <c r="I1504" i="2"/>
  <c r="G1525" i="2"/>
  <c r="I1526" i="2"/>
  <c r="J1526" i="2"/>
  <c r="G1573" i="2"/>
  <c r="I1574" i="2"/>
  <c r="G1617" i="2"/>
  <c r="H1637" i="2"/>
  <c r="J1638" i="2"/>
  <c r="J145" i="2"/>
  <c r="H144" i="2"/>
  <c r="J144" i="2" s="1"/>
  <c r="H529" i="2"/>
  <c r="I529" i="2" s="1"/>
  <c r="J530" i="2"/>
  <c r="G450" i="2"/>
  <c r="I451" i="2"/>
  <c r="I887" i="2"/>
  <c r="J887" i="2"/>
  <c r="G1391" i="2"/>
  <c r="I1392" i="2"/>
  <c r="I1462" i="2"/>
  <c r="J1462" i="2"/>
  <c r="J732" i="2"/>
  <c r="J927" i="2"/>
  <c r="H926" i="2"/>
  <c r="I927" i="2"/>
  <c r="I1631" i="2"/>
  <c r="J1631" i="2"/>
  <c r="H1744" i="2"/>
  <c r="I1744" i="2" s="1"/>
  <c r="J1745" i="2"/>
  <c r="J394" i="2"/>
  <c r="I394" i="2"/>
  <c r="I674" i="2"/>
  <c r="I809" i="2"/>
  <c r="J644" i="2"/>
  <c r="H643" i="2"/>
  <c r="I832" i="2"/>
  <c r="G828" i="2"/>
  <c r="G918" i="2"/>
  <c r="I919" i="2"/>
  <c r="I1071" i="2"/>
  <c r="G1070" i="2"/>
  <c r="J1071" i="2"/>
  <c r="H1129" i="2"/>
  <c r="J1202" i="2"/>
  <c r="I1202" i="2"/>
  <c r="I1638" i="2"/>
  <c r="G1637" i="2"/>
  <c r="J46" i="2"/>
  <c r="J516" i="2"/>
  <c r="H515" i="2"/>
  <c r="J515" i="2" s="1"/>
  <c r="I803" i="2"/>
  <c r="J803" i="2"/>
  <c r="I892" i="2"/>
  <c r="J961" i="2"/>
  <c r="I989" i="2"/>
  <c r="G988" i="2"/>
  <c r="I1130" i="2"/>
  <c r="J1130" i="2"/>
  <c r="I1168" i="2"/>
  <c r="G1167" i="2"/>
  <c r="J1168" i="2"/>
  <c r="I1187" i="2"/>
  <c r="J1187" i="2"/>
  <c r="I1225" i="2"/>
  <c r="I1425" i="2"/>
  <c r="G1418" i="2"/>
  <c r="I1745" i="2"/>
  <c r="J37" i="2"/>
  <c r="H36" i="2"/>
  <c r="H349" i="2"/>
  <c r="J350" i="2"/>
  <c r="I568" i="2"/>
  <c r="G861" i="2"/>
  <c r="I862" i="2"/>
  <c r="H936" i="2"/>
  <c r="H1076" i="2"/>
  <c r="G1135" i="2"/>
  <c r="I1136" i="2"/>
  <c r="J1136" i="2"/>
  <c r="J1399" i="2"/>
  <c r="G1532" i="2"/>
  <c r="I1533" i="2"/>
  <c r="I583" i="2"/>
  <c r="G582" i="2"/>
  <c r="J1052" i="2"/>
  <c r="H1051" i="2"/>
  <c r="G1308" i="2"/>
  <c r="I1309" i="2"/>
  <c r="I213" i="2"/>
  <c r="G270" i="2"/>
  <c r="I270" i="2" s="1"/>
  <c r="I271" i="2"/>
  <c r="J313" i="2"/>
  <c r="I375" i="2"/>
  <c r="G374" i="2"/>
  <c r="I435" i="2"/>
  <c r="H450" i="2"/>
  <c r="J451" i="2"/>
  <c r="I557" i="2"/>
  <c r="G643" i="2"/>
  <c r="I644" i="2"/>
  <c r="J687" i="2"/>
  <c r="J405" i="2"/>
  <c r="H404" i="2"/>
  <c r="J699" i="2"/>
  <c r="H698" i="2"/>
  <c r="J698" i="2" s="1"/>
  <c r="J832" i="2"/>
  <c r="H828" i="2"/>
  <c r="J919" i="2"/>
  <c r="H918" i="2"/>
  <c r="I982" i="2"/>
  <c r="J982" i="2"/>
  <c r="J1173" i="2"/>
  <c r="J1182" i="2"/>
  <c r="I1182" i="2"/>
  <c r="G1235" i="2"/>
  <c r="I1236" i="2"/>
  <c r="I19" i="2"/>
  <c r="G18" i="2"/>
  <c r="I232" i="2"/>
  <c r="I699" i="2"/>
  <c r="I1141" i="2"/>
  <c r="J1141" i="2"/>
  <c r="I1197" i="2"/>
  <c r="J1197" i="2"/>
  <c r="I1212" i="2"/>
  <c r="J1271" i="2"/>
  <c r="J1309" i="2"/>
  <c r="H1308" i="2"/>
  <c r="J1408" i="2"/>
  <c r="I1467" i="2"/>
  <c r="J1467" i="2"/>
  <c r="H1573" i="2"/>
  <c r="J1574" i="2"/>
  <c r="J1762" i="2"/>
  <c r="H1756" i="2"/>
  <c r="I1756" i="2" s="1"/>
  <c r="G1784" i="2"/>
  <c r="I1785" i="2"/>
  <c r="G36" i="2"/>
  <c r="I37" i="2"/>
  <c r="I151" i="2"/>
  <c r="I161" i="2"/>
  <c r="J195" i="2"/>
  <c r="J568" i="2"/>
  <c r="I399" i="2"/>
  <c r="J399" i="2"/>
  <c r="I798" i="2"/>
  <c r="J798" i="2"/>
  <c r="J897" i="2"/>
  <c r="I897" i="2"/>
  <c r="G349" i="2"/>
  <c r="I350" i="2"/>
  <c r="H731" i="2"/>
  <c r="J862" i="2"/>
  <c r="H861" i="2"/>
  <c r="H903" i="2"/>
  <c r="I1041" i="2"/>
  <c r="J1482" i="2"/>
  <c r="H1481" i="2"/>
  <c r="H1795" i="2"/>
  <c r="I1795" i="2" s="1"/>
  <c r="J1796" i="2"/>
  <c r="H1809" i="2"/>
  <c r="J1809" i="2" s="1"/>
  <c r="J1810" i="2"/>
  <c r="I117" i="2"/>
  <c r="I516" i="2"/>
  <c r="I713" i="2"/>
  <c r="G903" i="2"/>
  <c r="I904" i="2"/>
  <c r="J1123" i="2"/>
  <c r="I1123" i="2"/>
  <c r="G1253" i="2"/>
  <c r="I1254" i="2"/>
  <c r="I1328" i="2"/>
  <c r="J1669" i="2"/>
  <c r="I1669" i="2"/>
  <c r="I145" i="2"/>
  <c r="J156" i="2"/>
  <c r="H374" i="2"/>
  <c r="J375" i="2"/>
  <c r="I909" i="2"/>
  <c r="I1207" i="2"/>
  <c r="J1207" i="2"/>
  <c r="I1296" i="2"/>
  <c r="J1296" i="2"/>
  <c r="J1425" i="2"/>
  <c r="J1546" i="2"/>
  <c r="H1545" i="2"/>
  <c r="I1605" i="2"/>
  <c r="J1664" i="2"/>
  <c r="I1664" i="2"/>
  <c r="G1743" i="2"/>
  <c r="I1810" i="2"/>
  <c r="H18" i="2"/>
  <c r="J19" i="2"/>
  <c r="J69" i="2"/>
  <c r="J284" i="2"/>
  <c r="I126" i="2"/>
  <c r="J360" i="2"/>
  <c r="I360" i="2"/>
  <c r="I653" i="2"/>
  <c r="G652" i="2"/>
  <c r="I652" i="2" s="1"/>
  <c r="I530" i="2"/>
  <c r="H988" i="2"/>
  <c r="J989" i="2"/>
  <c r="H1095" i="2"/>
  <c r="J1096" i="2"/>
  <c r="I1096" i="2"/>
  <c r="J1150" i="2"/>
  <c r="J1236" i="2"/>
  <c r="H1235" i="2"/>
  <c r="J1254" i="2"/>
  <c r="H1253" i="2"/>
  <c r="J1420" i="2"/>
  <c r="H1419" i="2"/>
  <c r="I1420" i="2"/>
  <c r="J809" i="2"/>
  <c r="I938" i="2"/>
  <c r="G937" i="2"/>
  <c r="I1158" i="2"/>
  <c r="J1158" i="2"/>
  <c r="J1301" i="2"/>
  <c r="I1301" i="2"/>
  <c r="I1369" i="2"/>
  <c r="J1392" i="2"/>
  <c r="H1391" i="2"/>
  <c r="I1476" i="2"/>
  <c r="J1476" i="2"/>
  <c r="I1509" i="2"/>
  <c r="H1532" i="2"/>
  <c r="J1533" i="2"/>
  <c r="G1647" i="2"/>
  <c r="J1649" i="2"/>
  <c r="H1648" i="2"/>
  <c r="H1680" i="2"/>
  <c r="G1680" i="2"/>
  <c r="I1681" i="2"/>
  <c r="G1755" i="2"/>
  <c r="I144" i="2" l="1"/>
  <c r="J1253" i="2"/>
  <c r="J1391" i="2"/>
  <c r="I36" i="2"/>
  <c r="J18" i="2"/>
  <c r="J374" i="2"/>
  <c r="J270" i="2"/>
  <c r="I643" i="2"/>
  <c r="J1481" i="2"/>
  <c r="J731" i="2"/>
  <c r="G150" i="2"/>
  <c r="I150" i="2" s="1"/>
  <c r="J918" i="2"/>
  <c r="J404" i="2"/>
  <c r="J108" i="2"/>
  <c r="J861" i="2"/>
  <c r="I108" i="2"/>
  <c r="J828" i="2"/>
  <c r="J652" i="2"/>
  <c r="I1573" i="2"/>
  <c r="J1680" i="2"/>
  <c r="J1532" i="2"/>
  <c r="H1418" i="2"/>
  <c r="I1418" i="2" s="1"/>
  <c r="J1419" i="2"/>
  <c r="I1419" i="2"/>
  <c r="H1234" i="2"/>
  <c r="J1235" i="2"/>
  <c r="J1545" i="2"/>
  <c r="H1544" i="2"/>
  <c r="I1253" i="2"/>
  <c r="I903" i="2"/>
  <c r="G902" i="2"/>
  <c r="G348" i="2"/>
  <c r="I349" i="2"/>
  <c r="H1755" i="2"/>
  <c r="J1755" i="2" s="1"/>
  <c r="J1756" i="2"/>
  <c r="I1545" i="2"/>
  <c r="I1235" i="2"/>
  <c r="G1234" i="2"/>
  <c r="H686" i="2"/>
  <c r="J686" i="2" s="1"/>
  <c r="I1308" i="2"/>
  <c r="I1532" i="2"/>
  <c r="I1135" i="2"/>
  <c r="J1135" i="2"/>
  <c r="H935" i="2"/>
  <c r="G567" i="2"/>
  <c r="G1129" i="2"/>
  <c r="I1129" i="2" s="1"/>
  <c r="G987" i="2"/>
  <c r="I988" i="2"/>
  <c r="G1636" i="2"/>
  <c r="I1637" i="2"/>
  <c r="I1070" i="2"/>
  <c r="J1070" i="2"/>
  <c r="I828" i="2"/>
  <c r="J643" i="2"/>
  <c r="I515" i="2"/>
  <c r="G808" i="2"/>
  <c r="I1617" i="2"/>
  <c r="J1617" i="2"/>
  <c r="I1481" i="2"/>
  <c r="G1050" i="2"/>
  <c r="I1051" i="2"/>
  <c r="J434" i="2"/>
  <c r="H433" i="2"/>
  <c r="I433" i="2" s="1"/>
  <c r="G1381" i="2"/>
  <c r="G1307" i="2" s="1"/>
  <c r="I1382" i="2"/>
  <c r="J1382" i="2"/>
  <c r="J1017" i="2"/>
  <c r="I1017" i="2"/>
  <c r="J582" i="2"/>
  <c r="H567" i="2"/>
  <c r="I404" i="2"/>
  <c r="G1679" i="2"/>
  <c r="I1680" i="2"/>
  <c r="H1647" i="2"/>
  <c r="J1647" i="2" s="1"/>
  <c r="J1648" i="2"/>
  <c r="I1648" i="2"/>
  <c r="G936" i="2"/>
  <c r="I937" i="2"/>
  <c r="H808" i="2"/>
  <c r="J1095" i="2"/>
  <c r="I1095" i="2"/>
  <c r="J988" i="2"/>
  <c r="H987" i="2"/>
  <c r="J1795" i="2"/>
  <c r="H1784" i="2"/>
  <c r="J1784" i="2" s="1"/>
  <c r="H902" i="2"/>
  <c r="J903" i="2"/>
  <c r="J1573" i="2"/>
  <c r="G1544" i="2"/>
  <c r="H1307" i="2"/>
  <c r="J1308" i="2"/>
  <c r="I18" i="2"/>
  <c r="H449" i="2"/>
  <c r="J450" i="2"/>
  <c r="I374" i="2"/>
  <c r="J1051" i="2"/>
  <c r="H1050" i="2"/>
  <c r="I582" i="2"/>
  <c r="J1076" i="2"/>
  <c r="I1076" i="2"/>
  <c r="J937" i="2"/>
  <c r="I861" i="2"/>
  <c r="J36" i="2"/>
  <c r="I1809" i="2"/>
  <c r="G1417" i="2"/>
  <c r="I1167" i="2"/>
  <c r="J1167" i="2"/>
  <c r="I918" i="2"/>
  <c r="H1743" i="2"/>
  <c r="J1743" i="2" s="1"/>
  <c r="J1744" i="2"/>
  <c r="J926" i="2"/>
  <c r="I926" i="2"/>
  <c r="I1391" i="2"/>
  <c r="G449" i="2"/>
  <c r="I450" i="2"/>
  <c r="J529" i="2"/>
  <c r="H523" i="2"/>
  <c r="J523" i="2" s="1"/>
  <c r="J1637" i="2"/>
  <c r="H1636" i="2"/>
  <c r="I1525" i="2"/>
  <c r="J1525" i="2"/>
  <c r="I698" i="2"/>
  <c r="I955" i="2"/>
  <c r="J955" i="2"/>
  <c r="I731" i="2"/>
  <c r="I434" i="2"/>
  <c r="H11" i="2"/>
  <c r="J12" i="2"/>
  <c r="I12" i="2"/>
  <c r="J349" i="2"/>
  <c r="H348" i="2"/>
  <c r="J348" i="2" l="1"/>
  <c r="J150" i="2"/>
  <c r="G11" i="2"/>
  <c r="J11" i="2" s="1"/>
  <c r="I449" i="2"/>
  <c r="J808" i="2"/>
  <c r="I1755" i="2"/>
  <c r="J902" i="2"/>
  <c r="J987" i="2"/>
  <c r="I686" i="2"/>
  <c r="I1234" i="2"/>
  <c r="J1050" i="2"/>
  <c r="J1129" i="2"/>
  <c r="I1636" i="2"/>
  <c r="I1647" i="2"/>
  <c r="I1307" i="2"/>
  <c r="J1544" i="2"/>
  <c r="I1743" i="2"/>
  <c r="J449" i="2"/>
  <c r="J1307" i="2"/>
  <c r="I936" i="2"/>
  <c r="G935" i="2"/>
  <c r="G432" i="2"/>
  <c r="J567" i="2"/>
  <c r="H566" i="2"/>
  <c r="I1050" i="2"/>
  <c r="I808" i="2"/>
  <c r="G566" i="2"/>
  <c r="I567" i="2"/>
  <c r="J935" i="2"/>
  <c r="H934" i="2"/>
  <c r="G1531" i="2"/>
  <c r="I348" i="2"/>
  <c r="J1234" i="2"/>
  <c r="J1636" i="2"/>
  <c r="I11" i="2"/>
  <c r="I1544" i="2"/>
  <c r="I1784" i="2"/>
  <c r="H432" i="2"/>
  <c r="J432" i="2" s="1"/>
  <c r="J433" i="2"/>
  <c r="I523" i="2"/>
  <c r="J936" i="2"/>
  <c r="I902" i="2"/>
  <c r="J1418" i="2"/>
  <c r="H1417" i="2"/>
  <c r="J1417" i="2" s="1"/>
  <c r="H1679" i="2"/>
  <c r="J1679" i="2" s="1"/>
  <c r="I1381" i="2"/>
  <c r="J1381" i="2"/>
  <c r="I987" i="2"/>
  <c r="H1531" i="2"/>
  <c r="J1531" i="2" l="1"/>
  <c r="I566" i="2"/>
  <c r="I1417" i="2"/>
  <c r="H10" i="2"/>
  <c r="J566" i="2"/>
  <c r="I432" i="2"/>
  <c r="I1679" i="2"/>
  <c r="I1531" i="2"/>
  <c r="G934" i="2"/>
  <c r="J934" i="2" s="1"/>
  <c r="I935" i="2"/>
  <c r="I934" i="2" l="1"/>
  <c r="G10" i="2"/>
  <c r="I10" i="2" s="1"/>
  <c r="J10" i="2" l="1"/>
</calcChain>
</file>

<file path=xl/sharedStrings.xml><?xml version="1.0" encoding="utf-8"?>
<sst xmlns="http://schemas.openxmlformats.org/spreadsheetml/2006/main" count="8186" uniqueCount="949">
  <si>
    <t>Раздел</t>
  </si>
  <si>
    <t>Подраздел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</si>
  <si>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</si>
  <si>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</si>
  <si>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</si>
  <si>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</si>
  <si>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9300000000</t>
  </si>
  <si>
    <t>Непрограммные расходы местных администраций муниципального образования</t>
  </si>
  <si>
    <t>9310000000</t>
  </si>
  <si>
    <t>Администрация города Норильска в рамках непрограммных расходов местных администраций муниципального образования</t>
  </si>
  <si>
    <t>9310000100</t>
  </si>
  <si>
    <t>Глава города Норильска в рамках непрограммных расходов местных администраций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</si>
  <si>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</si>
  <si>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</si>
  <si>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</si>
  <si>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</si>
  <si>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</si>
  <si>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</si>
  <si>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8700000000</t>
  </si>
  <si>
    <t>Непрограммные расходы представительного органа муниципального образования</t>
  </si>
  <si>
    <t>8710000000</t>
  </si>
  <si>
    <t>Председатель представительного органа муниципального образования</t>
  </si>
  <si>
    <t>8710000110</t>
  </si>
  <si>
    <t>Руководство и управление представительного органа муниципального образования город Норильск</t>
  </si>
  <si>
    <t>8720000000</t>
  </si>
  <si>
    <t>Депутаты представительного органа муниципального образования</t>
  </si>
  <si>
    <t>8720000110</t>
  </si>
  <si>
    <t>8730000000</t>
  </si>
  <si>
    <t>Центральный аппарат</t>
  </si>
  <si>
    <t>8730000110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</si>
  <si>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</si>
  <si>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</si>
  <si>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</si>
  <si>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</si>
  <si>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</si>
  <si>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</si>
  <si>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</si>
  <si>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</si>
  <si>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</si>
  <si>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</si>
  <si>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1500000000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</si>
  <si>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</si>
  <si>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1500700000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</si>
  <si>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</si>
  <si>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1500700700</t>
  </si>
  <si>
    <t>Мероприятие 6.7. "Ремонтно-восстановительные работы объектов недвижимого имущества"</t>
  </si>
  <si>
    <t>1500800000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</si>
  <si>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</si>
  <si>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1500800100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</si>
  <si>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</si>
  <si>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1800000000</t>
  </si>
  <si>
    <t>Муниципальная программа "Управление муниципальными финансами"</t>
  </si>
  <si>
    <t>1830000000</t>
  </si>
  <si>
    <t>Подпрограмма 3: "Осуществление контроля в финансово-бюджетной сфере"</t>
  </si>
  <si>
    <t>1830000110</t>
  </si>
  <si>
    <t>Подпрограмма 3 "Осуществление контроля в финансово-бюджетной сфере"</t>
  </si>
  <si>
    <t>9100000000</t>
  </si>
  <si>
    <t>Непрограммные расходы местных администраций по осуществлению выполнения государственных полномочий</t>
  </si>
  <si>
    <t>9170075140</t>
  </si>
  <si>
    <t>Выполнение государственных полномочий по созданию и обеспечению деятельности административных комиссий</t>
  </si>
  <si>
    <t>9170076040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</si>
  <si>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</si>
  <si>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9200000000</t>
  </si>
  <si>
    <t>Непрограммные расходы в рамках мероприятий, реализуемых Администрацией муниципального образования город Норильск</t>
  </si>
  <si>
    <t>9210000000</t>
  </si>
  <si>
    <t>Мероприятия, реализуемые Администрацией муниципального образования город Норильск</t>
  </si>
  <si>
    <t>9210000200</t>
  </si>
  <si>
    <t>Организация и проведение мероприятий, посвященных 70-летию города Норильска</t>
  </si>
  <si>
    <t>9310000200</t>
  </si>
  <si>
    <t>Центральный аппарат в рамках непрограммных расходов местных администраций муниципального образования</t>
  </si>
  <si>
    <t>350</t>
  </si>
  <si>
    <t>Премии и гранты</t>
  </si>
  <si>
    <t>800</t>
  </si>
  <si>
    <t>Иные бюджетные ассигнования</t>
  </si>
  <si>
    <t>850</t>
  </si>
  <si>
    <t>Уплата налогов, сборов и иных платежей</t>
  </si>
  <si>
    <t>9320000000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</si>
  <si>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</si>
  <si>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9320000110</t>
  </si>
  <si>
    <t>Руководство и управление в сфере установленных функций органов местного самоуправления</t>
  </si>
  <si>
    <t>9330000000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</si>
  <si>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</si>
  <si>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9330000110</t>
  </si>
  <si>
    <t>9340000000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</si>
  <si>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</si>
  <si>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9340000110</t>
  </si>
  <si>
    <t>05</t>
  </si>
  <si>
    <t>Судебная система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</si>
  <si>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</si>
  <si>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</si>
  <si>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</si>
  <si>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</si>
  <si>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1500700400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</si>
  <si>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</t>
  </si>
  <si>
    <t>1810000000</t>
  </si>
  <si>
    <t>Подпрограмма 1: "Организация бюджетного процесса"</t>
  </si>
  <si>
    <t>1810000110</t>
  </si>
  <si>
    <t>Подпрограмма 1 "Организация бюджетного процесса"</t>
  </si>
  <si>
    <t>8800000000</t>
  </si>
  <si>
    <t>Непрограммные расходы Контрольно-счетной палаты города Норильска</t>
  </si>
  <si>
    <t>8810000000</t>
  </si>
  <si>
    <t>Руководитель Контрольно-счетной палаты города Норильска и его заместители</t>
  </si>
  <si>
    <t>8810000110</t>
  </si>
  <si>
    <t>Руководство и управление контрольно-счетной палаты города Норильска</t>
  </si>
  <si>
    <t>8820000000</t>
  </si>
  <si>
    <t>Центральный аппарат в рамках непрограммных расходов Контрольно-счетной палаты города Норильска</t>
  </si>
  <si>
    <t>8820000110</t>
  </si>
  <si>
    <t>11</t>
  </si>
  <si>
    <t>Резервные фонды</t>
  </si>
  <si>
    <t>9500000000</t>
  </si>
  <si>
    <t>Непрограммные расходы муниципального учреждения "Финансовое управление Администрации города Норильска"</t>
  </si>
  <si>
    <t>9510000000</t>
  </si>
  <si>
    <t>Резервный фонд Администрации города Норильска в рамках непрограммных расходов</t>
  </si>
  <si>
    <t>9510000120</t>
  </si>
  <si>
    <t>Резервный фонд Администрации города Норильска</t>
  </si>
  <si>
    <t>870</t>
  </si>
  <si>
    <t>Резервные средства</t>
  </si>
  <si>
    <t>13</t>
  </si>
  <si>
    <t>Другие общегосударственные вопросы</t>
  </si>
  <si>
    <t>0100000000</t>
  </si>
  <si>
    <t>Муниципальная программа "Управление муниципальным имуществом"</t>
  </si>
  <si>
    <t>0100000500</t>
  </si>
  <si>
    <t>Основное мероприятие: 3 "Предоставление возмещения за изымаемое имущество в связи с изъятием земельного участка для муниципальных нужд"</t>
  </si>
  <si>
    <t>0100000510</t>
  </si>
  <si>
    <t>Мероприятие: 3.1 "Предоставление возмещения за изымаемое имущество в связи с изъятием земельного участка для муниципальных нужд"</t>
  </si>
  <si>
    <t>0300000000</t>
  </si>
  <si>
    <t>Муниципальная программа "Социальная поддержка жителей муниципального образования город Норильск"</t>
  </si>
  <si>
    <t>0380000000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</si>
  <si>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</si>
  <si>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0380006000</t>
  </si>
  <si>
    <t>Основное мероприятие 3.6." Субсидии организациям, предоставляющим населению услуги в сфере похоронного дела"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</si>
  <si>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</si>
  <si>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</si>
  <si>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0800000000</t>
  </si>
  <si>
    <t>Муниципальная программа "Развитие культуры"</t>
  </si>
  <si>
    <t>0810000000</t>
  </si>
  <si>
    <t>Подпрограмма 1: "Культурное наследие"</t>
  </si>
  <si>
    <t>0810000300</t>
  </si>
  <si>
    <t>Основное мероприятие 1.5.: "Развитие архивного дела"</t>
  </si>
  <si>
    <t>110</t>
  </si>
  <si>
    <t>Расходы на выплаты персоналу казенных учреждений</t>
  </si>
  <si>
    <t>0810075190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</si>
  <si>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</t>
  </si>
  <si>
    <t>0850000000</t>
  </si>
  <si>
    <t>Подпрограмма 4: "Обеспечение условий реализации программы и прочие мероприятия"</t>
  </si>
  <si>
    <t>0850000600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</si>
  <si>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</si>
  <si>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0850075190</t>
  </si>
  <si>
    <t>Мероприятие 4.4. Осуществление государственных полномочий в области архивного дела за счет средств краевого бюджета</t>
  </si>
  <si>
    <t>1100000000</t>
  </si>
  <si>
    <t>Муниципальная программа "Развитие потребительского рынка, поддержка малого и среднего предпринимательства"</t>
  </si>
  <si>
    <t>1100000500</t>
  </si>
  <si>
    <t>Основное мероприятие 5. "Обеспечение эффективного управления отраслью"</t>
  </si>
  <si>
    <t>1100000510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</si>
  <si>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</si>
  <si>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1200000000</t>
  </si>
  <si>
    <t>Муниципальная программа "Развитие транспортной системы"</t>
  </si>
  <si>
    <t>1220000000</t>
  </si>
  <si>
    <t>Подпрограмма 3: "Создание условий для развития воздушного и автомобильного пассажирского транспорта"</t>
  </si>
  <si>
    <t>1220000400</t>
  </si>
  <si>
    <t>Мероприятие 3.3.: Организация мониторинга за работой общественного автомобильного транспорта</t>
  </si>
  <si>
    <t>1220000900</t>
  </si>
  <si>
    <t>Мероприятие 3.6: Обновление муниципального пассажирского транспорта</t>
  </si>
  <si>
    <t>1230000000</t>
  </si>
  <si>
    <t>Подпрограмма 4: "Обслуживание муниципального транспорта"</t>
  </si>
  <si>
    <t>1230000100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</si>
  <si>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</si>
  <si>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</si>
  <si>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</si>
  <si>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</si>
  <si>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</si>
  <si>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1230000200</t>
  </si>
  <si>
    <t>Основное мероприятие 4.2.: Уборка территории и аналогичная деятельность</t>
  </si>
  <si>
    <t>1230000300</t>
  </si>
  <si>
    <t>Основное мероприятие 4.3.:Приобретение основных средств</t>
  </si>
  <si>
    <t>1400000000</t>
  </si>
  <si>
    <t>Муниципальная программа "Развитие туризма"</t>
  </si>
  <si>
    <t>1410000000</t>
  </si>
  <si>
    <t>Основное мероприятие 1. "Организация и проведение мероприятий в области туризма"</t>
  </si>
  <si>
    <t>1410000120</t>
  </si>
  <si>
    <t>Мероприятие 1.1. "Организация и проведение событийных мероприятий"</t>
  </si>
  <si>
    <t>620</t>
  </si>
  <si>
    <t>Субсидии автономным учреждениям</t>
  </si>
  <si>
    <t>1440000000</t>
  </si>
  <si>
    <t>Основное мероприятие 3. "Продвижение туристского потенциала территории"</t>
  </si>
  <si>
    <t>1440000110</t>
  </si>
  <si>
    <t>Мероприятие 3.2. "Популяризация туристского потенциала территории"</t>
  </si>
  <si>
    <t>1440000140</t>
  </si>
  <si>
    <t>Мероприятие 3.1. "Обеспечение деятельности учреждения по содействию развития туризма на территории города"</t>
  </si>
  <si>
    <t>1450000000</t>
  </si>
  <si>
    <t>Основное мероприятие 5. "Профессиональное развитие субъектов туристской индустрии"</t>
  </si>
  <si>
    <t>1450000110</t>
  </si>
  <si>
    <t>Мероприятие 5.2 "Международный день туризма"</t>
  </si>
  <si>
    <t>1450000120</t>
  </si>
  <si>
    <t>Мероприятие 5.3 "Организация проведения различных форм обучения для представителей туристской индустрии"</t>
  </si>
  <si>
    <t>1500700100</t>
  </si>
  <si>
    <t>Мероприятие 6.1. "Строительство и реконструкция объектов"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</si>
  <si>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</si>
  <si>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</si>
  <si>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</si>
  <si>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</si>
  <si>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1500800200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</si>
  <si>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</si>
  <si>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1500900000</t>
  </si>
  <si>
    <t>1500900140</t>
  </si>
  <si>
    <t>1501000000</t>
  </si>
  <si>
    <t>Основное мероприятие 9. "Обеспечение выполнения функций заказчика-застройщика при осуществлении строительства, реконструкции, капитального и текущего ремонтов объектов муниципальной собственности"</t>
  </si>
  <si>
    <t>1501000110</t>
  </si>
  <si>
    <t>Основное мероприятие 9. "Руководство и управление в сфере установленных функций органов местного самоуправления"</t>
  </si>
  <si>
    <t>1600000000</t>
  </si>
  <si>
    <t>Муниципальная программа "Обеспечение доступным и комфортным жильем жителей муниципального образования город Норильск"</t>
  </si>
  <si>
    <t>1620000000</t>
  </si>
  <si>
    <t>Подпрограмма 1 "Содействие обеспечению доступным жильем"</t>
  </si>
  <si>
    <t>1620000100</t>
  </si>
  <si>
    <t>Основное мероприятие 1.1. Предоставление возмещения за изымаемое жилое помещение</t>
  </si>
  <si>
    <t>1620000120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</si>
  <si>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</si>
  <si>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830</t>
  </si>
  <si>
    <t>Исполнение судебных актов</t>
  </si>
  <si>
    <t>1700000000</t>
  </si>
  <si>
    <t>Муниципальная программа "Содействие занятости населения"</t>
  </si>
  <si>
    <t>1700000100</t>
  </si>
  <si>
    <t>Основное мероприятие 1.: "Организация временного трудоустройства несовершеннолетних граждан в возрасте от 14 до 18 лет в свободное от учебы время"</t>
  </si>
  <si>
    <t>1700000110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</si>
  <si>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</si>
  <si>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1700000200</t>
  </si>
  <si>
    <t>Основное мероприятие 2.: "Организация временного трудоустройства безработных и ищущих работу граждан"</t>
  </si>
  <si>
    <t>1890000000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</si>
  <si>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</si>
  <si>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1890000100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</si>
  <si>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</si>
  <si>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</si>
  <si>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</si>
  <si>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1890000200</t>
  </si>
  <si>
    <t>2100000000</t>
  </si>
  <si>
    <t>Муниципальная программа "Комплексное социально-экономическое развитие города Норильска"</t>
  </si>
  <si>
    <t>2110000000</t>
  </si>
  <si>
    <t>Подпрограмма 1: "Реновация жилищного фонда муниципального образования город Норильск"</t>
  </si>
  <si>
    <t>2110000600</t>
  </si>
  <si>
    <t>Основное мероприятие 1.6 "Затраты на осуществление услуг технического заказчика"</t>
  </si>
  <si>
    <t>2140000000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</si>
  <si>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</si>
  <si>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2140000100</t>
  </si>
  <si>
    <t>9110074290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</si>
  <si>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</si>
  <si>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9400000000</t>
  </si>
  <si>
    <t>Непрограммные расходы отдельных органов исполнительной власти муниципального образования</t>
  </si>
  <si>
    <t>9420000000</t>
  </si>
  <si>
    <t>Функционирование муниципального казенного учреждения "Управление муниципальных закупок Администрации города Норильска"</t>
  </si>
  <si>
    <t>9420000120</t>
  </si>
  <si>
    <t>Руководство и управление в сфере организации муниципального заказа</t>
  </si>
  <si>
    <t>9480000000</t>
  </si>
  <si>
    <t>Функционирование муниципального учреждения "Управление городского хозяйства Администрации города Норильска"</t>
  </si>
  <si>
    <t>9480000120</t>
  </si>
  <si>
    <t>Руководство и управление в сфере городского хозяйства</t>
  </si>
  <si>
    <t>9510000100</t>
  </si>
  <si>
    <t>Финансовое обеспечение непредвиденных расходов по ликвидации последствий аварий, стихийных бедствий, в том числе на проведение аварийно-спасательных и других неотложных аварийно-восстановительных работ, проведение мероприятий по предотвращению чрезвычайных ситуаций и других мероприятий чрезвычайного характера</t>
  </si>
  <si>
    <t>9510000200</t>
  </si>
  <si>
    <t>Финансовое обеспечение мероприятий, носящих единовременный характер и не предусмотренных в бюджете города</t>
  </si>
  <si>
    <t>9540000000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</si>
  <si>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</si>
  <si>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9540000120</t>
  </si>
  <si>
    <t>Исполнение судебных актов по обращению взыскания на средства бюджета муниципального образования</t>
  </si>
  <si>
    <t>НАЦИОНАЛЬНАЯ БЕЗОПАСНОСТЬ И ПРАВООХРАНИТЕЛЬНАЯ ДЕЯТЕЛЬНОСТЬ</t>
  </si>
  <si>
    <t>09</t>
  </si>
  <si>
    <t>Гражданская оборона</t>
  </si>
  <si>
    <t>0500000000</t>
  </si>
  <si>
    <t>Муниципальная программа "Защита населения и территории от чрезвычайных ситуаций"</t>
  </si>
  <si>
    <t>0510000100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</si>
  <si>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</si>
  <si>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0510000110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</si>
  <si>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</si>
  <si>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0510000130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</si>
  <si>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</si>
  <si>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1500600000</t>
  </si>
  <si>
    <t>Основное мероприятие 5. "Проведение строительно-монтажных работ на объектах социальной, жилищной и коммунальной инфраструктуры"</t>
  </si>
  <si>
    <t>1500600100</t>
  </si>
  <si>
    <t>Мероприятие 5.1. "Разработка проектов на строительство и реконструкцию объектов социальной, жилищной и коммунальной инфраструктуры"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</si>
  <si>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</si>
  <si>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</si>
  <si>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0510074130</t>
  </si>
  <si>
    <t>Мероприятие 1.1.3.1.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</si>
  <si>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93400S4120</t>
  </si>
  <si>
    <t>Мероприятия по обеспечению первичных мер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</si>
  <si>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</si>
  <si>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</si>
  <si>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2000000000</t>
  </si>
  <si>
    <t>Муниципальная программа "Профилактика правонарушений и укрепление межнационального и межконфессионального согласия"</t>
  </si>
  <si>
    <t>2010000000</t>
  </si>
  <si>
    <t>Подпрограмма 1: "Профилактика правонарушений, обеспечение общественного порядка и противодействие преступности"</t>
  </si>
  <si>
    <t>2011000100</t>
  </si>
  <si>
    <t>Основное мероприятие 1.1. "Обеспечение охраны общественного порядка в учреждениях социальной инфраструктуры"</t>
  </si>
  <si>
    <t>2012000100</t>
  </si>
  <si>
    <t>Основное мероприятие 1.2. "Обеспечение общественного порядка и безопасности"</t>
  </si>
  <si>
    <t>2013000100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</si>
  <si>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</si>
  <si>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2014000100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</si>
  <si>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</t>
  </si>
  <si>
    <t>2015000100</t>
  </si>
  <si>
    <t>Основное мероприятие 1.7. "Создание городской комплексной системы видеонаблюдения"</t>
  </si>
  <si>
    <t>2020000000</t>
  </si>
  <si>
    <t>Подпрограмма 2: "Развитие межнационального согласия на территории муниципального образования город Норильск"</t>
  </si>
  <si>
    <t>2021000100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</si>
  <si>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</si>
  <si>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НАЦИОНАЛЬНАЯ ЭКОНОМИКА</t>
  </si>
  <si>
    <t>08</t>
  </si>
  <si>
    <t>Транспорт</t>
  </si>
  <si>
    <t>1220000100</t>
  </si>
  <si>
    <t>Мероприятие 3.1. Организация воздушных пассажирских перевозок по маршруту Норильск-Снежногорск-Норильск</t>
  </si>
  <si>
    <t>1220000200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</si>
  <si>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</si>
  <si>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1220000210</t>
  </si>
  <si>
    <t>1220000300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</si>
  <si>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</si>
  <si>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Дорожное хозяйство (дорожные фонды)</t>
  </si>
  <si>
    <t>1210000000</t>
  </si>
  <si>
    <t>Подпрограмма 1: "Дорожное хозяйство и безопасность дорожного движения"</t>
  </si>
  <si>
    <t>1210000100</t>
  </si>
  <si>
    <t>Основное мероприятие 1.1.: Содержание дорожного хозяйства</t>
  </si>
  <si>
    <t>1210000110</t>
  </si>
  <si>
    <t>Мероприятие 1.1.3. Содержание системы видеонаблюдения</t>
  </si>
  <si>
    <t>1210000120</t>
  </si>
  <si>
    <t>Мероприятие 1.1.1. Содержание автомобильных дорог</t>
  </si>
  <si>
    <t>1210000140</t>
  </si>
  <si>
    <t>Мероприятие 1.1.9. "Установка дорожных ограждений на участках автомобильных дорог"</t>
  </si>
  <si>
    <t>1210000160</t>
  </si>
  <si>
    <t>Мероприятие 1.1.10. "Содержание и обустройство автопавильонов"</t>
  </si>
  <si>
    <t>1210000170</t>
  </si>
  <si>
    <t>Мероприятие 1.1.5. Плата за расход электроэнергии на освещение автомобильных дорог</t>
  </si>
  <si>
    <t>1210000180</t>
  </si>
  <si>
    <t>Мероприятие 1.1.4. Содержание линий наружного освещения автомобильных дорог</t>
  </si>
  <si>
    <t>1210000190</t>
  </si>
  <si>
    <t>Мероприятие 1.1.6. Прочие работы по содержанию автомобильных дорог</t>
  </si>
  <si>
    <t>1210000200</t>
  </si>
  <si>
    <t>Основное мероприятие 1.2.: Ремонтные работы дорожного хозяйства</t>
  </si>
  <si>
    <t>1210000300</t>
  </si>
  <si>
    <t>Основное мероприятие 1.4.: Выполнение проектных работ</t>
  </si>
  <si>
    <t>1210000500</t>
  </si>
  <si>
    <t>Основное мероприятие 1.6.: Обеспечение эффективного управления отраслью</t>
  </si>
  <si>
    <t>1210000510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</si>
  <si>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</si>
  <si>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1210000600</t>
  </si>
  <si>
    <t>Основное мероприятие 1.7.: Иные направления расходования средств, в том числе средств дорожного фонда</t>
  </si>
  <si>
    <t>1210000700</t>
  </si>
  <si>
    <t>Основное мероприятие 1.3.: Строительство, реконструкция, капитальный ремонт дорожного хозяйства (капитальные вложения)</t>
  </si>
  <si>
    <t>1210000800</t>
  </si>
  <si>
    <t>Основное мероприятие 1.8.: Безопасность дорожного движения</t>
  </si>
  <si>
    <t>1300000000</t>
  </si>
  <si>
    <t>Муниципальная программа "Формирование современной городской среды"</t>
  </si>
  <si>
    <t>1310000000</t>
  </si>
  <si>
    <t>Основное мероприятие 1. "Благоустройство дворовых территорий многоквартирных домов "</t>
  </si>
  <si>
    <t>131F202000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</si>
  <si>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</si>
  <si>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131F255550</t>
  </si>
  <si>
    <t>Связь и информатика</t>
  </si>
  <si>
    <t>12</t>
  </si>
  <si>
    <t>Другие вопросы в области национальной экономики</t>
  </si>
  <si>
    <t>0100000100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</si>
  <si>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</si>
  <si>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0100000130</t>
  </si>
  <si>
    <t>Мероприятие: 1.3. "Мероприятия по землеустройству и землепользованию"</t>
  </si>
  <si>
    <t>1100000100</t>
  </si>
  <si>
    <t>Основное мероприятие 1. "Финансовая поддержка субъектов малого и среднего предпринимательства"</t>
  </si>
  <si>
    <t>1100000120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</si>
  <si>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</si>
  <si>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1100000150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</si>
  <si>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</si>
  <si>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1100000170</t>
  </si>
  <si>
    <t>Мероприятие 1.7. "Возмещение части расходов за потребленную электрическую энергию"</t>
  </si>
  <si>
    <t>1100000180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</si>
  <si>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</si>
  <si>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1100000190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</si>
  <si>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</si>
  <si>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1100001000</t>
  </si>
  <si>
    <t>Мероприятие 1.13. "Предоставление субсидии на реализацию инвестиционных проектов субъектами малого и среднего предпринимательства"</t>
  </si>
  <si>
    <t>1100001100</t>
  </si>
  <si>
    <t>Мероприятие 1.13. "Предоставление субсидии на реализацию инвестиционных проектов субъектами малого и среднего предпринимательства в приоритетных отраслях"</t>
  </si>
  <si>
    <t>11000S6610</t>
  </si>
  <si>
    <t>Предоставление субсидии на реализацию инвестиционных проектов субъектами малого и среднего предпринимательства в приоритетных отраслях</t>
  </si>
  <si>
    <t>1100000112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</si>
  <si>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</si>
  <si>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11000S6680</t>
  </si>
  <si>
    <t>Предоставление грантовой поддержки на начало ведения предпринимательской деятельности</t>
  </si>
  <si>
    <t>9210000300</t>
  </si>
  <si>
    <t>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 на ремонт входных групп нежилых помещений, расположенных на первых этажах многоквартирных домов в границах «модельных зон» муниципального образования город Норильск</t>
  </si>
  <si>
    <t>ЖИЛИЩНО-КОММУНАЛЬНОЕ ХОЗЯЙСТВО</t>
  </si>
  <si>
    <t>Жилищное хозяйство</t>
  </si>
  <si>
    <t>0100000300</t>
  </si>
  <si>
    <t>Основное мероприятие: 2 "Содержание и обслуживание муниципального имущества"</t>
  </si>
  <si>
    <t>0100000310</t>
  </si>
  <si>
    <t>Мероприятие: 2.1 "Содержание муниципальных пустующих жилых и нежилых помещений"</t>
  </si>
  <si>
    <t>0100000320</t>
  </si>
  <si>
    <t>Мероприятие: 2.2 "Компенсация безнадежной к взысканию задолженности"</t>
  </si>
  <si>
    <t>0100000330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</si>
  <si>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</t>
  </si>
  <si>
    <t>0100000350</t>
  </si>
  <si>
    <t>Мероприятие: 2.5 "Компенсация недополученных доходов за содержание жилых помещений в многоквартирных домах, предоставляемых нанимателям по договорам социального найма или договорам найма жилых помещений государственного и муниципального жилищного фонда"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</si>
  <si>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</si>
  <si>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</si>
  <si>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0420000000</t>
  </si>
  <si>
    <t>Подпрограмма 2: "Организация проведения ремонта многоквартирных домов"</t>
  </si>
  <si>
    <t>0420010000</t>
  </si>
  <si>
    <t>Основное мероприятие 2.1. "Капитальный ремонт общего имущества многоквартирных домов "</t>
  </si>
  <si>
    <t>0420010100</t>
  </si>
  <si>
    <t>Мероприятие 2.1.1. Ремонт и окраска фасадов</t>
  </si>
  <si>
    <t>0420010200</t>
  </si>
  <si>
    <t>Мероприятие 2.1.2. Замена междуэтажных, цокольных, чердачных деревянных перекрытий</t>
  </si>
  <si>
    <t>0420010300</t>
  </si>
  <si>
    <t>Мероприятие 2.1.12. "Работы по установке системы автоматизации теплового пункта"</t>
  </si>
  <si>
    <t>0420010500</t>
  </si>
  <si>
    <t>Мероприятие 2.1.4. Капитальный ремонт крыши (мягкая кровля)</t>
  </si>
  <si>
    <t>0420010600</t>
  </si>
  <si>
    <t>Мероприятие 2.1.3. Капитальный ремонт крыши (металлическая кровля)</t>
  </si>
  <si>
    <t>0420010800</t>
  </si>
  <si>
    <t>Мероприятие 2.1.9. Ремонт систем теплоснабжения и водоснабжения</t>
  </si>
  <si>
    <t>0420011100</t>
  </si>
  <si>
    <t>Мероприятие 2.1.8. Проектные работы</t>
  </si>
  <si>
    <t>0420011200</t>
  </si>
  <si>
    <t>Мероприятие 2.1.10. "Работы по установке пластинчатых теплообменников"</t>
  </si>
  <si>
    <t>0420011400</t>
  </si>
  <si>
    <t>Мероприятие 2.1.13. Ремонт лестниц (наружных)</t>
  </si>
  <si>
    <t>0420011500</t>
  </si>
  <si>
    <t>Мероприятие 2.1.14. Сохранение устойчивости зданий жилищного фонда</t>
  </si>
  <si>
    <t>0420020000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</si>
  <si>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</t>
  </si>
  <si>
    <t>0420030000</t>
  </si>
  <si>
    <t>Мероприятие 2.2. "Ремонт квартир в многоквартирных домах"</t>
  </si>
  <si>
    <t>0420030100</t>
  </si>
  <si>
    <t>Мероприятие 2.2.1. Ремонт муниципальных квартир</t>
  </si>
  <si>
    <t>0420040000</t>
  </si>
  <si>
    <t>Основное мероприятие 2.3. "Снос аварийных и ветхих строений"</t>
  </si>
  <si>
    <t>0420040300</t>
  </si>
  <si>
    <t>Мероприятие 2.3.1. Снос аварийных и ветхих строений</t>
  </si>
  <si>
    <t>0450000000</t>
  </si>
  <si>
    <t>Подпрограмма 4: "Ремонт,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23.04.2021"</t>
  </si>
  <si>
    <t>0450010000</t>
  </si>
  <si>
    <t>Основное мероприятие 4.1. "Ремонт общего имущества многоквартирных домов управляющими организациями"</t>
  </si>
  <si>
    <t>0450010100</t>
  </si>
  <si>
    <t>Мероприятие 4.1.1. "Проектные работы"</t>
  </si>
  <si>
    <t>0450010200</t>
  </si>
  <si>
    <t>Мероприятие 4.1.2. "Сохранение устойчивости зданий жилищного фонда"</t>
  </si>
  <si>
    <t>0450010300</t>
  </si>
  <si>
    <t>Мероприятие 4.1.3. "Работы по установке пластинчатых теплообменников"</t>
  </si>
  <si>
    <t>0450010600</t>
  </si>
  <si>
    <t>Мероприятия 4.1.6. "Капитальный ремонт крыши (металлическая кровля)"</t>
  </si>
  <si>
    <t>0460000200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</si>
  <si>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домов"</t>
  </si>
  <si>
    <t>2110000400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</si>
  <si>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</si>
  <si>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21100L1133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</si>
  <si>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</si>
  <si>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2110000700</t>
  </si>
  <si>
    <t>Основное мероприятие 1.7 "Организационные мероприятия, непредвиденные расходы при выполнении работ по строительству (реконструкции) объектов"</t>
  </si>
  <si>
    <t>2130000000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</si>
  <si>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</si>
  <si>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2130000100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</si>
  <si>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</si>
  <si>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21300L1131</t>
  </si>
  <si>
    <t>Коммунальное хозяйство</t>
  </si>
  <si>
    <t>0100000340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</si>
  <si>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</t>
  </si>
  <si>
    <t>0450020000</t>
  </si>
  <si>
    <t>Основное мероприятие 4.2. "Выполнение аварийно-восстановительных работ, работ по капитальному ремонту на объектах коммунальной инфраструктуры"</t>
  </si>
  <si>
    <t>0450020100</t>
  </si>
  <si>
    <t>Мероприятие 4.2.1. "Выполнение аварийно-восстановительных работ, работ по капитальному ремонту на объектах коммунальной инфраструктуры, закрепленных на праве хозяйственного ведения за муниципальным унитарным предприятием муниципального образования город Норильск "Коммунальные объединенные системы", находящихся в собственности муниципального образования город Норильск"</t>
  </si>
  <si>
    <t>0460000600</t>
  </si>
  <si>
    <t>Отдельное мероприятие 6 "Субсидия муниципальному унитарному предприятию муниципального образования город Норильск "Коммунальные объединенные системы" на возмещение фактически понесенных затрат и (или) финансовое обеспечение затрат на выполнение аварийно-восстановительных работ, работ по капитальному ремонту на объектах коммунальной инфраструктуры"</t>
  </si>
  <si>
    <t>0460000800</t>
  </si>
  <si>
    <t>Отдельное мероприятие 9. "Субсидия муниципальному унитарному предприятию муниципального образования город Норильск "Коммунальные объединенные системы" на финансовое обеспечение (возмещение) затрат в связи с выполнением работ, оказанием услуг в целях осуществления им уставных видов деятельности в сфере водоотведения для поселка Снежногорск в соответствии с требованиями законодательства"</t>
  </si>
  <si>
    <t>0490075700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</si>
  <si>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</si>
  <si>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2130000200</t>
  </si>
  <si>
    <t>Основное мероприятие 3.2 "Реконструкция, капитальный ремонт (модернизация) коллекторного хозяйства"</t>
  </si>
  <si>
    <t>21300L1132</t>
  </si>
  <si>
    <t>Благоустройство</t>
  </si>
  <si>
    <t>0700000000</t>
  </si>
  <si>
    <t>Муниципальная программа "Благоустройство территории"</t>
  </si>
  <si>
    <t>0700000100</t>
  </si>
  <si>
    <t>Основное мероприятие 1. "Содержание объектов благоустройства"</t>
  </si>
  <si>
    <t>0700000110</t>
  </si>
  <si>
    <t>Мероприятие 1.1. "Содержание объектов благоустройства района Центральный"</t>
  </si>
  <si>
    <t>0700000120</t>
  </si>
  <si>
    <t>Мероприятие 1.2. "Содержание объектов благоустройства района Талнах"</t>
  </si>
  <si>
    <t>0700000130</t>
  </si>
  <si>
    <t>Мероприятие 1.3. "Содержание объектов благоустройства района Кайеркан"</t>
  </si>
  <si>
    <t>0700000140</t>
  </si>
  <si>
    <t>Мероприятие 1.4. "Содержание объектов благоустройства пос. Снежногорск"</t>
  </si>
  <si>
    <t>0700000200</t>
  </si>
  <si>
    <t>Основное мероприятие 2. "Обустройство территорий общего пользования"</t>
  </si>
  <si>
    <t>0700000210</t>
  </si>
  <si>
    <t>Мероприятие 2.1. "Обустройство территорий общего пользования района Центральный"</t>
  </si>
  <si>
    <t>07000L2990</t>
  </si>
  <si>
    <t>0700000220</t>
  </si>
  <si>
    <t>Мероприятие 2.2. "Обустройство территорий общего пользования района Талнах"</t>
  </si>
  <si>
    <t>0700000230</t>
  </si>
  <si>
    <t>Мероприятие 2.3. "Обустройство территорий общего пользования района Кайеркан"</t>
  </si>
  <si>
    <t>0700000240</t>
  </si>
  <si>
    <t>Мероприятие 2.4. "Обустройство территорий общего пользования пос. Снежногорск"</t>
  </si>
  <si>
    <t>0700000300</t>
  </si>
  <si>
    <t>Основное мероприятие 3. "Обеспечение безопасности дорожного движения"</t>
  </si>
  <si>
    <t>0700000310</t>
  </si>
  <si>
    <t>Мероприятие 3.1. "Обеспечение безопасности дорожного движения на территории муниципального образования город Норильск"</t>
  </si>
  <si>
    <t>1210000400</t>
  </si>
  <si>
    <t>Основное мероприятие 1.5.: Архитектурно-художественное оформление улично-дорожной сети</t>
  </si>
  <si>
    <t>1310001000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</si>
  <si>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</t>
  </si>
  <si>
    <t>1320000000</t>
  </si>
  <si>
    <t>Основное мероприятие 2. "Благоустройство общественных территорий"</t>
  </si>
  <si>
    <t>132F255550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</si>
  <si>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</si>
  <si>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1500600200</t>
  </si>
  <si>
    <t>Мероприятие 5.2. "Строительство и реконструкция объектов социальной, жилищной и коммунальной инфраструктуры"</t>
  </si>
  <si>
    <t>1900000000</t>
  </si>
  <si>
    <t>Муниципальная программа "Экология и охрана окружающей среды"</t>
  </si>
  <si>
    <t>1920000000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</si>
  <si>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</si>
  <si>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1920000100</t>
  </si>
  <si>
    <t>Другие вопросы в области жилищно-коммунального хозяйства</t>
  </si>
  <si>
    <t>0100000110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</si>
  <si>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</si>
  <si>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0100000140</t>
  </si>
  <si>
    <t>Мероприятие: 1.4. "Мероприятия по проведению технической инвентаризации"</t>
  </si>
  <si>
    <t>0440000110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</si>
  <si>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</t>
  </si>
  <si>
    <t>0440000000</t>
  </si>
  <si>
    <t>Подпрограмма 3: "Энергоэффективность и развитие энергетики"</t>
  </si>
  <si>
    <t>0440000100</t>
  </si>
  <si>
    <t>Основное мероприятие 3.1.: "Создание условий для обеспечения энергосбережения и повышения энергетической эффективности в бюджетном секторе"</t>
  </si>
  <si>
    <t>0440000140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</si>
  <si>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</si>
  <si>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0440000200</t>
  </si>
  <si>
    <t>Основное мероприятие 3.2. "Создание условий для обеспечения энергосбережения и повышения энергетической эффективности в жилищном фонде"</t>
  </si>
  <si>
    <t>0440000210</t>
  </si>
  <si>
    <t>Мероприятие 3.2.1. Возмещение затрат нанимателям муниципального жилищного фонда за самостоятельно установленные приборы учета электрической энергии, горячего и холодного водоснабжения в многоквартирных домах</t>
  </si>
  <si>
    <t>0440000220</t>
  </si>
  <si>
    <t>Мероприятие 3.2.2. Установка индивидуальных приборов учёта электрической энергии, холодной, горячей воды нанимателям муниципального жилищного фонда в многоквартирных домах</t>
  </si>
  <si>
    <t>0440000230</t>
  </si>
  <si>
    <t>Мероприятие 3.2.3. Возмещение затрат, связанных с установкой общедомовых приборов учёта тепловой энергии и холодного водоснабжения в многоквартирных домах</t>
  </si>
  <si>
    <t>0490000100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</si>
  <si>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</si>
  <si>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1620000300</t>
  </si>
  <si>
    <t>Основное мероприятие 1.3. Обеспечение эффективного управления отраслью</t>
  </si>
  <si>
    <t>1620000310</t>
  </si>
  <si>
    <t>Мероприятие 1.3.1. Обеспечение выполнения функций органами местного самоуправления в части вопросов местного значения</t>
  </si>
  <si>
    <t>1620000330</t>
  </si>
  <si>
    <t>Мероприятие 1.3.3. Обеспечение полномочий администратора муниципальной собственности в части жилых помещений</t>
  </si>
  <si>
    <t>1620070000</t>
  </si>
  <si>
    <t>Мероприятие 1.3.2. Обеспечение деятельности специалистов, осуществляющих переданные государственные полномочия</t>
  </si>
  <si>
    <t>1620074670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</si>
  <si>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</si>
  <si>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1620078460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</si>
  <si>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</si>
  <si>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ОХРАНА ОКРУЖАЮЩЕЙ СРЕДЫ</t>
  </si>
  <si>
    <t>Сбор, удаление отходов и очистка сточных вод</t>
  </si>
  <si>
    <t>1910000000</t>
  </si>
  <si>
    <t>Основное мероприятие 1: "Организация деятельности по обращению с отходами"</t>
  </si>
  <si>
    <t>1910000100</t>
  </si>
  <si>
    <t>Охрана объектов растительного и животного мира и среды их обитания</t>
  </si>
  <si>
    <t>1930000000</t>
  </si>
  <si>
    <t>Основное мероприятие 3: "Организация обращения с животными без владельцев"</t>
  </si>
  <si>
    <t>1930075180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</si>
  <si>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</si>
  <si>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Другие вопросы в области охраны окружающей среды</t>
  </si>
  <si>
    <t>1940000000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</si>
  <si>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</si>
  <si>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1940000400</t>
  </si>
  <si>
    <t>Мероприятие 4.1."Обеспечение выполнения функций органами местного самоуправления в части вопросов местного значения"</t>
  </si>
  <si>
    <t>ОБРАЗОВАНИЕ</t>
  </si>
  <si>
    <t>07</t>
  </si>
  <si>
    <t>Дошкольное образование</t>
  </si>
  <si>
    <t>0200000000</t>
  </si>
  <si>
    <t>Муниципальная программа "Развитие образования"</t>
  </si>
  <si>
    <t>0210000000</t>
  </si>
  <si>
    <t>Подпрограмма 1: Развитие дошкольного, общего образования и дополнительного образования детей</t>
  </si>
  <si>
    <t>0210100000</t>
  </si>
  <si>
    <t>Основное мероприятие: 1.1. "Развитие дошкольного образования"</t>
  </si>
  <si>
    <t>0210101110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</si>
  <si>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</si>
  <si>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0210174080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</si>
  <si>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</si>
  <si>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0210175880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</si>
  <si>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</si>
  <si>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0210500000</t>
  </si>
  <si>
    <t>Основное мероприятие 1.5. "Реализация национальных, федеральных, региональных проектов"</t>
  </si>
  <si>
    <t>021R373980</t>
  </si>
  <si>
    <t>Мероприятие 1.5.1 Обеспечение безопасного участия детей в дорожном движении</t>
  </si>
  <si>
    <t>1500100000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</si>
  <si>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</si>
  <si>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1500100400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</si>
  <si>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</si>
  <si>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1500100500</t>
  </si>
  <si>
    <t>Мероприятие 1.5. "Асфальтирование территорий объектов и иные мероприятия по приведению их в удовлетворительное состояние"</t>
  </si>
  <si>
    <t>1500100700</t>
  </si>
  <si>
    <t>Мероприятие 1.7. "Ремонтно-восстановительные работы объектов недвижимого имущества"</t>
  </si>
  <si>
    <t>15001S7440</t>
  </si>
  <si>
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</si>
  <si>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Общее образование</t>
  </si>
  <si>
    <t>0210200000</t>
  </si>
  <si>
    <t>Основное мероприятие: 1.2 "Развитие общего образования"</t>
  </si>
  <si>
    <t>0210201210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</si>
  <si>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</si>
  <si>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0210253030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</si>
  <si>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</si>
  <si>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0210274090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</si>
  <si>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</si>
  <si>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0210275640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</si>
  <si>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</si>
  <si>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021EB51790</t>
  </si>
  <si>
    <t>Мероприятие 1.5.3 Реализация регионального проекта "Патриотическое воспитание граждан Российской Федерации"</t>
  </si>
  <si>
    <t>15008S5630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</si>
  <si>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</si>
  <si>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Дополнительное образование детей</t>
  </si>
  <si>
    <t>0210300000</t>
  </si>
  <si>
    <t>Основное мероприятие 1.3 "Развитие дополнительного образования"</t>
  </si>
  <si>
    <t>0210301310</t>
  </si>
  <si>
    <t>Мероприятие 1.3.1. Организация предоставления дополнительного образования детей</t>
  </si>
  <si>
    <t>0210301330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</si>
  <si>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</si>
  <si>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0820000000</t>
  </si>
  <si>
    <t>Подпрограмма 3: "Развитие дополнительного образования в области культуры"</t>
  </si>
  <si>
    <t>0820000100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</si>
  <si>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</si>
  <si>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08200S4860</t>
  </si>
  <si>
    <t>Мероприятие 3.1. Расходы на оснащение музыкальными инструментами детских школ искусств</t>
  </si>
  <si>
    <t>0850000200</t>
  </si>
  <si>
    <t>Основное мероприятие 4.3.: "Поддержка талантливых детей и молодёжи"</t>
  </si>
  <si>
    <t>085A100000</t>
  </si>
  <si>
    <t>Основное мероприятие 4.5: "Мероприятия в рамках национального проекта "Культура"</t>
  </si>
  <si>
    <t>085A274820</t>
  </si>
  <si>
    <t>Мероприятие 4.5.2. Поддержка творческих фестивалей и конкурсов, в том числе для детей и молодежи</t>
  </si>
  <si>
    <t>0900000000</t>
  </si>
  <si>
    <t>Муниципальная программа "Развитие физической культуры и спорта"</t>
  </si>
  <si>
    <t>0920000000</t>
  </si>
  <si>
    <t>Подпрограмма 3: "Обеспечение условий реализации муниципальной программы и прочие мероприятия"</t>
  </si>
  <si>
    <t>0920001000</t>
  </si>
  <si>
    <t>Основное мероприятие 3.1. Развитие дополнительного образования по безопасности дорожного движения и профессиональной подготовки обучающихся по направлению "Водитель автотранспортных средств"</t>
  </si>
  <si>
    <t>0920001130</t>
  </si>
  <si>
    <t>Мероприятие 3.1.1. Обеспечение стабильного функционирования учреждений дополнительного образования по безопасности дорожного движения</t>
  </si>
  <si>
    <t>1500100100</t>
  </si>
  <si>
    <t>Мероприятие 1.1. "Строительство и реконструкция объектов"</t>
  </si>
  <si>
    <t>1500200000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</si>
  <si>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</si>
  <si>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1500200700</t>
  </si>
  <si>
    <t>Мероприятие 2.7. "Ремонтно-восстановительные работы объектов недвижимого имущества"</t>
  </si>
  <si>
    <t>Профессиональная подготовка, переподготовка и повышение квалификации</t>
  </si>
  <si>
    <t>0210400000</t>
  </si>
  <si>
    <t>Основное мероприятие 1.4. "Обеспечение эффективного управления отраслью"</t>
  </si>
  <si>
    <t>0210401410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</si>
  <si>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</si>
  <si>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0380007000</t>
  </si>
  <si>
    <t>Основное мероприятие 3.7. "Обеспечение реализации полномочий по предоставлению мер социальной поддержки"</t>
  </si>
  <si>
    <t>0850000100</t>
  </si>
  <si>
    <t>Основное мероприятие 4.1.: Обеспечение эффективного управления в отрасли "Культура"</t>
  </si>
  <si>
    <t>0920002000</t>
  </si>
  <si>
    <t>Основное мероприятие 3.2."Обеспечение эффективного управления отраслью"</t>
  </si>
  <si>
    <t>0920002100</t>
  </si>
  <si>
    <t>Мероприятие 3.2.1. Обеспечение эффективного управления отраслью</t>
  </si>
  <si>
    <t>1100000300</t>
  </si>
  <si>
    <t>Основное мероприятие 3. "Поддержка в области повышения квалификации работников субъектов малого и среднего предпринимательства"</t>
  </si>
  <si>
    <t>1100000320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</si>
  <si>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</si>
  <si>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Молодежная политика</t>
  </si>
  <si>
    <t>0210201320</t>
  </si>
  <si>
    <t>Мероприятие 1.2.1.1 Стимулирование талантливых и одаренных детей "Развитие общего образования"</t>
  </si>
  <si>
    <t>0210301320</t>
  </si>
  <si>
    <t>Мероприятие 1.3.1.1 Стимулирование талантливых и одаренных детей "Развитие дополнительного образования"</t>
  </si>
  <si>
    <t>0210401320</t>
  </si>
  <si>
    <t>Мероприятие 1.4.1.1 Стимулирование талантливых и одаренных детей "Обеспечение эффективного управления отраслью"</t>
  </si>
  <si>
    <t>1000000000</t>
  </si>
  <si>
    <t>Муниципальная программа "Молодежь муниципального образования город Норильск в XXI веке"</t>
  </si>
  <si>
    <t>1010000000</t>
  </si>
  <si>
    <t>ПОДПРОГРАММА 1: "Вовлечение молодежи в социальную практику"</t>
  </si>
  <si>
    <t>1010000100</t>
  </si>
  <si>
    <t>Основное мероприятие 1.1: "Поддержка и развитие молодежных лидеров и объединений"</t>
  </si>
  <si>
    <t>1010000110</t>
  </si>
  <si>
    <t>Мероприятие 1.1.1 Организация мероприятий для поддержки молодежных проектов</t>
  </si>
  <si>
    <t>340</t>
  </si>
  <si>
    <t>Стипендии</t>
  </si>
  <si>
    <t>10100S4560</t>
  </si>
  <si>
    <t>Мероприятие 1.1.2 Осуществление совместного участия в реализации молодежных проектов</t>
  </si>
  <si>
    <t>1010000300</t>
  </si>
  <si>
    <t>Основное мероприятие 1.3: "Организация деятельности по  работе с молодежью"</t>
  </si>
  <si>
    <t>1010000310</t>
  </si>
  <si>
    <t>Мероприятие 1.3.1 Обеспечение стабильного функционирования  учреждений, осуществляющих работу с молодежью</t>
  </si>
  <si>
    <t>1020000000</t>
  </si>
  <si>
    <t>ПОДПРОГРАММА 2: "Патриотическое воспитание молодежи "</t>
  </si>
  <si>
    <t>1020000100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</si>
  <si>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</si>
  <si>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1020000110</t>
  </si>
  <si>
    <t>Мероприятие 2.1.1. Проведение патриотических акций</t>
  </si>
  <si>
    <t>1020000200</t>
  </si>
  <si>
    <t>Основное мероприятие: 2.2: "Реализация мероприятий по развитию волонтерства и добровольчества"</t>
  </si>
  <si>
    <t>102E876620</t>
  </si>
  <si>
    <t>Мероприятие 2.2.1. Поддержка деятельности муниципальных ресурсных центров по развитию добровольчества (волонтерства)</t>
  </si>
  <si>
    <t>1030000000</t>
  </si>
  <si>
    <t>1030000100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</si>
  <si>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</si>
  <si>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1040000000</t>
  </si>
  <si>
    <t>ПОДПРОГРАММА 3: "Профилактика наркомании на территории"</t>
  </si>
  <si>
    <t>1040000110</t>
  </si>
  <si>
    <t>Мероприятие: 3.1. Реализация проекта "Телефон доверия"</t>
  </si>
  <si>
    <t>1040000500</t>
  </si>
  <si>
    <t>Мероприятие: 3.4. Проведение информационной кампании по профилактике наркомании</t>
  </si>
  <si>
    <t>1040000600</t>
  </si>
  <si>
    <t>Мероприятие: 3.5. Реализация проекта "Ровесник-ровеснику"</t>
  </si>
  <si>
    <t>1700000130</t>
  </si>
  <si>
    <t>Мероприятие 1.3. "Организация отдыха несовершеннолетних граждан в городских трудовых отрядах школьников"</t>
  </si>
  <si>
    <t>Другие вопросы в области образования</t>
  </si>
  <si>
    <t>0230000000</t>
  </si>
  <si>
    <t>Подпрограмма 3: "Отдых и оздоровление детей и подростков"</t>
  </si>
  <si>
    <t>0230100000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</si>
  <si>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</si>
  <si>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0230103110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</si>
  <si>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</si>
  <si>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0230103120</t>
  </si>
  <si>
    <t>Мероприятие 3.1.2 Организация отдыха и оздоровления детей МКУ "Управление социальной политики"</t>
  </si>
  <si>
    <t>0230103130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</si>
  <si>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</si>
  <si>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0230176490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</si>
  <si>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</si>
  <si>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02301L7800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</si>
  <si>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</si>
  <si>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0230276490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</si>
  <si>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</si>
  <si>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0230376490</t>
  </si>
  <si>
    <t>Мероприятие 3.1.4.1. Реализация государственных полномочий по обеспечению отдыха и оздоровления детей учреждений, подведомственных Управлению по делам культуры и искусства</t>
  </si>
  <si>
    <t>0240000000</t>
  </si>
  <si>
    <t>Подпрограмма 4: "Осуществление деятельности по опеке и попечительству в отношении несовершеннолетних"</t>
  </si>
  <si>
    <t>0240200000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</si>
  <si>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</si>
  <si>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0240075520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</si>
  <si>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</si>
  <si>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0240200110</t>
  </si>
  <si>
    <t>0420075510</t>
  </si>
  <si>
    <t>Мероприятие 2.2.2.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</si>
  <si>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>9310002890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</si>
  <si>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</si>
  <si>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КУЛЬТУРА, КИНЕМАТОГРАФИЯ</t>
  </si>
  <si>
    <t>Культура</t>
  </si>
  <si>
    <t>0810000100</t>
  </si>
  <si>
    <t>Основное мероприятие 1.1.: "Развитие библиотечного дела"</t>
  </si>
  <si>
    <t>0810000200</t>
  </si>
  <si>
    <t>Основное мероприятие 1.3.: "Организация школы компьютерной грамотности"</t>
  </si>
  <si>
    <t>0810000400</t>
  </si>
  <si>
    <t>Основное мероприятие 1.4.: "Развитие музейного дела"</t>
  </si>
  <si>
    <t>0810000600</t>
  </si>
  <si>
    <t>Основное мероприятие 1.2.: "Комплектование библиотечных фондов"</t>
  </si>
  <si>
    <t>08100L5190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</si>
  <si>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</si>
  <si>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08100L5191</t>
  </si>
  <si>
    <t>08100S4880</t>
  </si>
  <si>
    <t>Мероприятие 1.2.1. Расходы на комплектование книжных фондов библиотек муниципальных образований Красноярского края</t>
  </si>
  <si>
    <t>0840000000</t>
  </si>
  <si>
    <t>Подпрограмма 2: "Искусство и народное творчество"</t>
  </si>
  <si>
    <t>0840000600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</si>
  <si>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</si>
  <si>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0840000700</t>
  </si>
  <si>
    <t>Основное мероприятие 2.6.: "Организация деятельности культурно-досуговых учреждений и кинотеатра"</t>
  </si>
  <si>
    <t>Другие вопросы в области культуры, кинематографии</t>
  </si>
  <si>
    <t>0850000400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</si>
  <si>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</si>
  <si>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0850000500</t>
  </si>
  <si>
    <t>Основное мероприятие 4.7.: "Мероприятия по поддержке добровольчества (волонтерства) в сфере культуры</t>
  </si>
  <si>
    <t>1500200400</t>
  </si>
  <si>
    <t>Мероприятие 2.3. "Строительство и реконструкция объектов"</t>
  </si>
  <si>
    <t>ЗДРАВООХРАНЕНИЕ</t>
  </si>
  <si>
    <t>Другие вопросы в области здравоохранения</t>
  </si>
  <si>
    <t>9170076760</t>
  </si>
  <si>
    <t>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</si>
  <si>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СОЦИАЛЬНАЯ ПОЛИТИКА</t>
  </si>
  <si>
    <t>Пенсионное обеспечение</t>
  </si>
  <si>
    <t>0380002000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</si>
  <si>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</si>
  <si>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0380002001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</si>
  <si>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</si>
  <si>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0380002010</t>
  </si>
  <si>
    <t>Мероприятие 3.2.1 Выплата пенсии за выслугу лет муниципальным служащим</t>
  </si>
  <si>
    <t>310</t>
  </si>
  <si>
    <t>Публичные нормативные социальные выплаты гражданам</t>
  </si>
  <si>
    <t>Социальное обеспечение населения</t>
  </si>
  <si>
    <t>0210108530</t>
  </si>
  <si>
    <t>Мероприятие 1.1.1.4.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</t>
  </si>
  <si>
    <t>0210175540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</si>
  <si>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</si>
  <si>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0220000000</t>
  </si>
  <si>
    <t>Подпрограмма 2: "Питание учащихся общеобразовательных школ"</t>
  </si>
  <si>
    <t>0220008530</t>
  </si>
  <si>
    <t>Мероприятие 2.1.3.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</t>
  </si>
  <si>
    <t>0220075660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</si>
  <si>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</si>
  <si>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02200L3040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</si>
  <si>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</si>
  <si>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0220400140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</si>
  <si>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</si>
  <si>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0380003000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</si>
  <si>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</si>
  <si>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0380003100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</si>
  <si>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</si>
  <si>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0380003101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</si>
  <si>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</si>
  <si>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0380003110</t>
  </si>
  <si>
    <t>Мероприятие 3.3.1.1.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</si>
  <si>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0380003120</t>
  </si>
  <si>
    <t>Мероприятие 3.3.1.2. Материальная помощь в виде ежемесячной фиксированной выплаты реабилитированным гражданам из числа неработающих пенсионеров</t>
  </si>
  <si>
    <t>0380003200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</si>
  <si>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</si>
  <si>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0380003400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</si>
  <si>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</si>
  <si>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0380003500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</si>
  <si>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</si>
  <si>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0380005000</t>
  </si>
  <si>
    <t>Основное мероприятие 3.5. "Развитие доступной среды для жизнедеятельности инвалидов"</t>
  </si>
  <si>
    <t>0380005200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</si>
  <si>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</si>
  <si>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0600000000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</si>
  <si>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</si>
  <si>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0600000200</t>
  </si>
  <si>
    <t>Основное мероприятие 2. "Создание необходимых условий для закрепления приглашенных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</si>
  <si>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0600000210</t>
  </si>
  <si>
    <t>Мероприятие 2.1. "Выплата специалистам единовременной материальной помощи"</t>
  </si>
  <si>
    <t>0600000220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</si>
  <si>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</si>
  <si>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0600000230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</si>
  <si>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</si>
  <si>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1620000200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</si>
  <si>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</si>
  <si>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1640000000</t>
  </si>
  <si>
    <t>Подпрограмма 2 "Содействие выезду жителей муниципального образования город Норильск в благоприятные для проживания регионы Российской Федерации"</t>
  </si>
  <si>
    <t>1640000100</t>
  </si>
  <si>
    <t>Основное мероприятие 2.1. Предоставление единовременной доплаты к социальной выплате на приобретение жилых помещений</t>
  </si>
  <si>
    <t>1650000000</t>
  </si>
  <si>
    <t>Подпрограмма 3 "Обеспечение жильем молодых семей"</t>
  </si>
  <si>
    <t>1650000100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</si>
  <si>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</si>
  <si>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16500L4970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</si>
  <si>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</si>
  <si>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Охрана семьи и детства</t>
  </si>
  <si>
    <t>0210175560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</si>
  <si>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</si>
  <si>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Другие вопросы в области социальной политики</t>
  </si>
  <si>
    <t>0380003300</t>
  </si>
  <si>
    <t>Мероприятие 3.3.3. "Обеспечение детскими новогодними подарками"</t>
  </si>
  <si>
    <t>0380003900</t>
  </si>
  <si>
    <t>Мероприятие 3.3.6 "Обеспечение подарочными наборами «Подарок новорожденному»</t>
  </si>
  <si>
    <t>1250000000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</si>
  <si>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</si>
  <si>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1250000100</t>
  </si>
  <si>
    <t>9310000300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</si>
  <si>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</si>
  <si>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360</t>
  </si>
  <si>
    <t>Иные выплаты населению</t>
  </si>
  <si>
    <t>ФИЗИЧЕСКАЯ КУЛЬТУРА И СПОРТ</t>
  </si>
  <si>
    <t>Физическая культура</t>
  </si>
  <si>
    <t>0910000000</t>
  </si>
  <si>
    <t>Подпрограмма 1: "Развитие массовой физической культуры и спорта "</t>
  </si>
  <si>
    <t>0910000100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</si>
  <si>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</si>
  <si>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0910000140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</si>
  <si>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</si>
  <si>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09100S4180</t>
  </si>
  <si>
    <t>Мероприятие 1.1.1.1. Иной межбюджетный трансферт на поддержку физкультурно-спортивных клубов по месту жительства</t>
  </si>
  <si>
    <t>0910000300</t>
  </si>
  <si>
    <t>Основное мероприятие 1.2. Реализация физкультурных и спортивных мероприятий, включенных в Единый календарный план муниципального образования город Норильск</t>
  </si>
  <si>
    <t>0910000310</t>
  </si>
  <si>
    <t>Мероприятие 1.2.1. Обеспечение участия спортивных сборных команд в официальных спортивных мероприятиях</t>
  </si>
  <si>
    <t>0910000320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</si>
  <si>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</si>
  <si>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0910000360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</si>
  <si>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</si>
  <si>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0910000370</t>
  </si>
  <si>
    <t>Мероприятие 1.2.6. Реализация мероприятий по развитию спорта среди лиц с ограниченными возможностями</t>
  </si>
  <si>
    <t>0930000000</t>
  </si>
  <si>
    <t>Подпрограмма 2: "Развитие детско-юношеского спорта и системы спортивной подготовки"</t>
  </si>
  <si>
    <t>0930000100</t>
  </si>
  <si>
    <t>Основное мероприятие 2.1.Реализация программ спортивной подготовки и программ подготовки спортивного резерва</t>
  </si>
  <si>
    <t>0930000130</t>
  </si>
  <si>
    <t>Мероприятие 2.1.1. Организация и обеспечение подготовки спортивного резерва</t>
  </si>
  <si>
    <t>09300S6500</t>
  </si>
  <si>
    <t>Мероприятие 2.1.1.2.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</si>
  <si>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09300S6540</t>
  </si>
  <si>
    <t>Мероприятие 2.1.1.1. 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</si>
  <si>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1500300000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</si>
  <si>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</si>
  <si>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1500300400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</si>
  <si>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</si>
  <si>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1500300700</t>
  </si>
  <si>
    <t>Мероприятие 3.7. "Ремонтно-восстановительные работы объектов недвижимого имущества"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</si>
  <si>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</si>
  <si>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</si>
  <si>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</si>
  <si>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</si>
  <si>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9600000000</t>
  </si>
  <si>
    <t>Непрограммные расходы в рамках поддержки средств массовой информации</t>
  </si>
  <si>
    <t>9600000200</t>
  </si>
  <si>
    <t>Субсидия на организацию телевизионного вещания муниципального телеканала "Норильск ТВ"</t>
  </si>
  <si>
    <t>Периодическая печать и издательства</t>
  </si>
  <si>
    <t>9600000100</t>
  </si>
  <si>
    <t>Субсидия на изготовление и распространение общественно-политического издания "Заполярная правда"</t>
  </si>
  <si>
    <t>9600000300</t>
  </si>
  <si>
    <t>Субсидия на изготовление и распространение газеты "Норильск сегодня"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</si>
  <si>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</si>
  <si>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</si>
  <si>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1820000000</t>
  </si>
  <si>
    <t>Подпрограмма 2:  "Управление муниципальным долгом"</t>
  </si>
  <si>
    <t>1820000100</t>
  </si>
  <si>
    <t>Подпрограмма 2 "Управление муниципальным долгом"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</si>
  <si>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</si>
  <si>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</si>
  <si>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</si>
  <si>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</si>
  <si>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Наименование показателя</t>
  </si>
  <si>
    <t>Целевая статья</t>
  </si>
  <si>
    <t>Вид расходов</t>
  </si>
  <si>
    <t>00</t>
  </si>
  <si>
    <t>тыс.руб.</t>
  </si>
  <si>
    <t>ВСЕГО</t>
  </si>
  <si>
    <t>9210076870</t>
  </si>
  <si>
    <t>9490000000</t>
  </si>
  <si>
    <t>9490000120</t>
  </si>
  <si>
    <t>02102S5630</t>
  </si>
  <si>
    <t>0420275510</t>
  </si>
  <si>
    <t>0420175510</t>
  </si>
  <si>
    <t>1220000700</t>
  </si>
  <si>
    <t>Поощрение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</si>
  <si>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Проведение ремонта жилых помещений, нанимателями по договорам социального найма, либо членами семьи нанимателя по договору социального найма, либо собственниками которых являются дети-сироты и дети, оставшиеся без попечения родителей</t>
  </si>
  <si>
    <t>Проведение ремонта жилых помещений для последующего предоставления лицам из числа детей-сирот и детей, оставшихся без попечения родителей</t>
  </si>
  <si>
    <t>Мероприятие 2.1. "Мероприятия по обустройству и восстановлению воинских захоронений"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</si>
  <si>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</si>
  <si>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Функционирование муниципального учреждения "Управление дорожно-транспортной инфраструктуры Администрации города Норильска"</t>
  </si>
  <si>
    <t>Отклонение исполнения от уточненного плана, (+/-)</t>
  </si>
  <si>
    <t>Исполненo на 01.01.2024</t>
  </si>
  <si>
    <t>1</t>
  </si>
  <si>
    <t>2</t>
  </si>
  <si>
    <t>3</t>
  </si>
  <si>
    <t>4</t>
  </si>
  <si>
    <t>5</t>
  </si>
  <si>
    <t>6</t>
  </si>
  <si>
    <t>7</t>
  </si>
  <si>
    <t>8</t>
  </si>
  <si>
    <t>9=7-8</t>
  </si>
  <si>
    <t>10=9/8</t>
  </si>
  <si>
    <t>ПОДПРОГРАММА 4: "Поддержка социально ориентированных некоммерческих организаций в муниципальном образовании город Норильск"</t>
  </si>
  <si>
    <t xml:space="preserve"> Норильского городского Совета депутатов</t>
  </si>
  <si>
    <t>Приложение № 3 к решению</t>
  </si>
  <si>
    <t xml:space="preserve">План, утвержденный Решением НГСД от 12.12.2023 
№ 11/6-300 </t>
  </si>
  <si>
    <t xml:space="preserve">Уточненный план на 01.01.2024
</t>
  </si>
  <si>
    <t>Процент исполнения от уточненного плана, (%)</t>
  </si>
  <si>
    <t>Распределение бюджетных ассигнований по разделам и подразделам классификации расходов бюджетов в 2023 году</t>
  </si>
  <si>
    <t>от 18 июня 2024 года № 16/6-382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</si>
</sst>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49" fontId="1" fillId="0" borderId="0" xfId="0" applyNumberFormat="1" applyFont="1" applyFill="1"/>
    <xf numFmtId="4" fontId="1" fillId="0" borderId="0" xfId="0" applyNumberFormat="1" applyFont="1" applyFill="1"/>
    <xf numFmtId="0" fontId="1" fillId="0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49" fontId="3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5" fillId="0" borderId="2" xfId="0" applyNumberFormat="1" applyFont="1" applyFill="1" applyBorder="1" applyAlignment="1" applyProtection="1">
      <alignment horizontal="right" vertical="center" wrapText="1"/>
    </xf>
    <xf numFmtId="164" fontId="5" fillId="0" borderId="1" xfId="0" applyNumberFormat="1" applyFont="1" applyFill="1" applyBorder="1" applyAlignment="1" applyProtection="1">
      <alignment horizontal="right"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13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5" fillId="0" borderId="3" xfId="0" applyNumberFormat="1" applyFont="1" applyFill="1" applyBorder="1" applyAlignment="1" applyProtection="1">
      <alignment horizontal="right" vertical="center" wrapText="1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/>
    <xf numFmtId="164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4" fontId="1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4" fontId="10" fillId="0" borderId="0" xfId="0" applyNumberFormat="1" applyFont="1" applyFill="1"/>
    <xf numFmtId="4" fontId="11" fillId="0" borderId="0" xfId="0" applyNumberFormat="1" applyFont="1" applyFill="1"/>
    <xf numFmtId="4" fontId="12" fillId="0" borderId="0" xfId="0" applyNumberFormat="1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0" fontId="18" fillId="0" borderId="0" xfId="0" applyFont="1" applyFill="1"/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A1815"/>
  <sheetViews>
    <sheetView showGridLines="0" tabSelected="1" view="pageBreakPreview" zoomScale="60" zoomScaleNormal="80" workbookViewId="0">
      <selection activeCell="J4" sqref="J4"/>
    </sheetView>
  </sheetViews>
  <sheetFormatPr defaultColWidth="9.1796875" defaultRowHeight="12.75" customHeight="1" x14ac:dyDescent="0.4"/>
  <cols>
    <col min="1" max="1" width="54.1796875" style="13" customWidth="1"/>
    <col min="2" max="2" width="9.1796875" style="11" customWidth="1"/>
    <col min="3" max="3" width="12.1796875" style="11" customWidth="1"/>
    <col min="4" max="4" width="14.81640625" style="11" customWidth="1"/>
    <col min="5" max="5" width="11" style="11" customWidth="1"/>
    <col min="6" max="6" width="16" style="31" customWidth="1"/>
    <col min="7" max="7" width="15.26953125" style="32" customWidth="1"/>
    <col min="8" max="8" width="14.7265625" style="12" customWidth="1"/>
    <col min="9" max="9" width="15.1796875" style="32" customWidth="1"/>
    <col min="10" max="10" width="14.453125" style="13" customWidth="1"/>
    <col min="11" max="11" width="15.81640625" style="13" bestFit="1" customWidth="1"/>
    <col min="12" max="16384" width="9.1796875" style="13"/>
  </cols>
  <sheetData>
    <row r="1" spans="1:11" ht="23.25" customHeight="1" x14ac:dyDescent="0.4">
      <c r="J1" s="38" t="s">
        <v>943</v>
      </c>
    </row>
    <row r="2" spans="1:11" ht="18" customHeight="1" x14ac:dyDescent="0.4">
      <c r="J2" s="38" t="s">
        <v>942</v>
      </c>
    </row>
    <row r="3" spans="1:11" ht="23.25" customHeight="1" x14ac:dyDescent="0.4">
      <c r="J3" s="38" t="s">
        <v>948</v>
      </c>
    </row>
    <row r="5" spans="1:11" ht="45" customHeight="1" x14ac:dyDescent="0.4">
      <c r="A5" s="52" t="s">
        <v>947</v>
      </c>
      <c r="B5" s="52"/>
      <c r="C5" s="52"/>
      <c r="D5" s="52"/>
      <c r="E5" s="52"/>
      <c r="F5" s="52"/>
      <c r="G5" s="52"/>
      <c r="H5" s="52"/>
      <c r="I5" s="52"/>
      <c r="J5" s="52"/>
    </row>
    <row r="6" spans="1:11" ht="18" x14ac:dyDescent="0.4">
      <c r="A6" s="39"/>
      <c r="B6" s="39"/>
      <c r="C6" s="39"/>
      <c r="D6" s="39"/>
      <c r="E6" s="39"/>
      <c r="F6" s="33"/>
      <c r="G6" s="33"/>
      <c r="H6" s="33"/>
      <c r="I6" s="33"/>
      <c r="J6" s="39"/>
      <c r="K6" s="12"/>
    </row>
    <row r="7" spans="1:11" ht="18" x14ac:dyDescent="0.4">
      <c r="A7" s="15"/>
      <c r="B7" s="15"/>
      <c r="C7" s="15"/>
      <c r="D7" s="15"/>
      <c r="E7" s="15"/>
      <c r="F7" s="34"/>
      <c r="G7" s="34"/>
      <c r="H7" s="35"/>
      <c r="I7" s="34"/>
      <c r="J7" s="40" t="s">
        <v>914</v>
      </c>
    </row>
    <row r="8" spans="1:11" s="42" customFormat="1" ht="105.75" customHeight="1" x14ac:dyDescent="0.25">
      <c r="A8" s="36" t="s">
        <v>910</v>
      </c>
      <c r="B8" s="36" t="s">
        <v>0</v>
      </c>
      <c r="C8" s="36" t="s">
        <v>1</v>
      </c>
      <c r="D8" s="36" t="s">
        <v>911</v>
      </c>
      <c r="E8" s="36" t="s">
        <v>912</v>
      </c>
      <c r="F8" s="37" t="s">
        <v>944</v>
      </c>
      <c r="G8" s="37" t="s">
        <v>945</v>
      </c>
      <c r="H8" s="41" t="s">
        <v>930</v>
      </c>
      <c r="I8" s="37" t="s">
        <v>929</v>
      </c>
      <c r="J8" s="36" t="s">
        <v>946</v>
      </c>
    </row>
    <row r="9" spans="1:11" ht="15.75" customHeight="1" x14ac:dyDescent="0.4">
      <c r="A9" s="36" t="s">
        <v>931</v>
      </c>
      <c r="B9" s="36" t="s">
        <v>932</v>
      </c>
      <c r="C9" s="36" t="s">
        <v>933</v>
      </c>
      <c r="D9" s="36" t="s">
        <v>934</v>
      </c>
      <c r="E9" s="36" t="s">
        <v>935</v>
      </c>
      <c r="F9" s="37" t="s">
        <v>936</v>
      </c>
      <c r="G9" s="37" t="s">
        <v>937</v>
      </c>
      <c r="H9" s="41" t="s">
        <v>938</v>
      </c>
      <c r="I9" s="37" t="s">
        <v>939</v>
      </c>
      <c r="J9" s="36" t="s">
        <v>940</v>
      </c>
    </row>
    <row r="10" spans="1:11" ht="21.75" customHeight="1" x14ac:dyDescent="0.4">
      <c r="A10" s="47" t="s">
        <v>915</v>
      </c>
      <c r="B10" s="48"/>
      <c r="C10" s="48"/>
      <c r="D10" s="48"/>
      <c r="E10" s="48"/>
      <c r="F10" s="49">
        <f>F11+F348+F432+F566+F902+F934+F1417+F1525+F1531+F1679+F1784+F1809</f>
        <v>36428983.994999997</v>
      </c>
      <c r="G10" s="49">
        <f>G11+G348+G432+G566+G902+G934+G1417+G1525+G1531+G1679+G1784+G1809</f>
        <v>36551177.200000003</v>
      </c>
      <c r="H10" s="49">
        <f>H11+H348+H432+H566+H902+H934+H1417+H1525+H1531+H1679+H1784+H1809</f>
        <v>33714155.503999993</v>
      </c>
      <c r="I10" s="49">
        <f>G10-H10</f>
        <v>2837021.6960000098</v>
      </c>
      <c r="J10" s="50">
        <f>H10/G10</f>
        <v>0.92238220726855247</v>
      </c>
    </row>
    <row r="11" spans="1:11" ht="18" x14ac:dyDescent="0.4">
      <c r="A11" s="14" t="s">
        <v>2</v>
      </c>
      <c r="B11" s="1" t="s">
        <v>3</v>
      </c>
      <c r="C11" s="1" t="s">
        <v>913</v>
      </c>
      <c r="D11" s="1"/>
      <c r="E11" s="1"/>
      <c r="F11" s="20">
        <f>F12+F18+F36+F103+F108+F144+F150</f>
        <v>3276901.3000000007</v>
      </c>
      <c r="G11" s="20">
        <f>G12+G18+G36+G103+G108++G144+G150</f>
        <v>3242391.3000000003</v>
      </c>
      <c r="H11" s="20">
        <f>H12+H18+H36+H103+H108++H144+H150</f>
        <v>2946449.1</v>
      </c>
      <c r="I11" s="20">
        <f t="shared" ref="I11:I74" si="0">G11-H11</f>
        <v>295942.20000000019</v>
      </c>
      <c r="J11" s="7">
        <f t="shared" ref="J11:J76" si="1">H11/G11</f>
        <v>0.90872717922725732</v>
      </c>
    </row>
    <row r="12" spans="1:11" ht="56.25" customHeight="1" x14ac:dyDescent="0.4">
      <c r="A12" s="14" t="s">
        <v>5</v>
      </c>
      <c r="B12" s="1" t="s">
        <v>3</v>
      </c>
      <c r="C12" s="1" t="s">
        <v>4</v>
      </c>
      <c r="D12" s="1"/>
      <c r="E12" s="1"/>
      <c r="F12" s="20">
        <f t="shared" ref="F12:H16" si="2">F13</f>
        <v>13532</v>
      </c>
      <c r="G12" s="20">
        <f t="shared" si="2"/>
        <v>13749.5</v>
      </c>
      <c r="H12" s="20">
        <f t="shared" si="2"/>
        <v>13749.3</v>
      </c>
      <c r="I12" s="20">
        <f t="shared" si="0"/>
        <v>0.2000000000007276</v>
      </c>
      <c r="J12" s="7">
        <f t="shared" si="1"/>
        <v>0.99998545401650962</v>
      </c>
    </row>
    <row r="13" spans="1:11" ht="42.75" customHeight="1" x14ac:dyDescent="0.4">
      <c r="A13" s="14" t="s">
        <v>7</v>
      </c>
      <c r="B13" s="1" t="s">
        <v>3</v>
      </c>
      <c r="C13" s="1" t="s">
        <v>4</v>
      </c>
      <c r="D13" s="1" t="s">
        <v>6</v>
      </c>
      <c r="E13" s="1"/>
      <c r="F13" s="20">
        <f t="shared" si="2"/>
        <v>13532</v>
      </c>
      <c r="G13" s="20">
        <f t="shared" si="2"/>
        <v>13749.5</v>
      </c>
      <c r="H13" s="20">
        <f t="shared" si="2"/>
        <v>13749.3</v>
      </c>
      <c r="I13" s="20">
        <f t="shared" si="0"/>
        <v>0.2000000000007276</v>
      </c>
      <c r="J13" s="7">
        <f t="shared" si="1"/>
        <v>0.99998545401650962</v>
      </c>
    </row>
    <row r="14" spans="1:11" ht="46.5" x14ac:dyDescent="0.4">
      <c r="A14" s="16" t="s">
        <v>9</v>
      </c>
      <c r="B14" s="3" t="s">
        <v>3</v>
      </c>
      <c r="C14" s="3" t="s">
        <v>4</v>
      </c>
      <c r="D14" s="3" t="s">
        <v>8</v>
      </c>
      <c r="E14" s="3"/>
      <c r="F14" s="10">
        <f t="shared" si="2"/>
        <v>13532</v>
      </c>
      <c r="G14" s="10">
        <f t="shared" si="2"/>
        <v>13749.5</v>
      </c>
      <c r="H14" s="10">
        <f t="shared" si="2"/>
        <v>13749.3</v>
      </c>
      <c r="I14" s="10">
        <f t="shared" si="0"/>
        <v>0.2000000000007276</v>
      </c>
      <c r="J14" s="5">
        <f t="shared" si="1"/>
        <v>0.99998545401650962</v>
      </c>
    </row>
    <row r="15" spans="1:11" ht="53.25" customHeight="1" x14ac:dyDescent="0.4">
      <c r="A15" s="16" t="s">
        <v>11</v>
      </c>
      <c r="B15" s="3" t="s">
        <v>3</v>
      </c>
      <c r="C15" s="3" t="s">
        <v>4</v>
      </c>
      <c r="D15" s="3" t="s">
        <v>10</v>
      </c>
      <c r="E15" s="3"/>
      <c r="F15" s="10">
        <f t="shared" si="2"/>
        <v>13532</v>
      </c>
      <c r="G15" s="10">
        <f t="shared" si="2"/>
        <v>13749.5</v>
      </c>
      <c r="H15" s="10">
        <f t="shared" si="2"/>
        <v>13749.3</v>
      </c>
      <c r="I15" s="10">
        <f t="shared" si="0"/>
        <v>0.2000000000007276</v>
      </c>
      <c r="J15" s="5">
        <f t="shared" si="1"/>
        <v>0.99998545401650962</v>
      </c>
    </row>
    <row r="16" spans="1:11" ht="102" customHeight="1" x14ac:dyDescent="0.4">
      <c r="A16" s="16" t="s">
        <v>13</v>
      </c>
      <c r="B16" s="3" t="s">
        <v>3</v>
      </c>
      <c r="C16" s="3" t="s">
        <v>4</v>
      </c>
      <c r="D16" s="3" t="s">
        <v>10</v>
      </c>
      <c r="E16" s="3" t="s">
        <v>12</v>
      </c>
      <c r="F16" s="10">
        <f t="shared" si="2"/>
        <v>13532</v>
      </c>
      <c r="G16" s="10">
        <f t="shared" si="2"/>
        <v>13749.5</v>
      </c>
      <c r="H16" s="10">
        <f t="shared" si="2"/>
        <v>13749.3</v>
      </c>
      <c r="I16" s="10">
        <f t="shared" si="0"/>
        <v>0.2000000000007276</v>
      </c>
      <c r="J16" s="5">
        <f t="shared" si="1"/>
        <v>0.99998545401650962</v>
      </c>
    </row>
    <row r="17" spans="1:10" ht="36.75" customHeight="1" x14ac:dyDescent="0.4">
      <c r="A17" s="18" t="s">
        <v>15</v>
      </c>
      <c r="B17" s="8" t="s">
        <v>3</v>
      </c>
      <c r="C17" s="8" t="s">
        <v>4</v>
      </c>
      <c r="D17" s="8" t="s">
        <v>10</v>
      </c>
      <c r="E17" s="8" t="s">
        <v>14</v>
      </c>
      <c r="F17" s="21">
        <v>13532</v>
      </c>
      <c r="G17" s="21">
        <v>13749.5</v>
      </c>
      <c r="H17" s="21">
        <v>13749.3</v>
      </c>
      <c r="I17" s="21">
        <f t="shared" si="0"/>
        <v>0.2000000000007276</v>
      </c>
      <c r="J17" s="17">
        <f t="shared" si="1"/>
        <v>0.99998545401650962</v>
      </c>
    </row>
    <row r="18" spans="1:10" ht="60" x14ac:dyDescent="0.4">
      <c r="A18" s="14" t="s">
        <v>17</v>
      </c>
      <c r="B18" s="1" t="s">
        <v>3</v>
      </c>
      <c r="C18" s="1" t="s">
        <v>16</v>
      </c>
      <c r="D18" s="1"/>
      <c r="E18" s="1"/>
      <c r="F18" s="20">
        <f>F19</f>
        <v>156627.59999999998</v>
      </c>
      <c r="G18" s="20">
        <f>G19</f>
        <v>156627.59999999998</v>
      </c>
      <c r="H18" s="20">
        <f>H19</f>
        <v>146301.59999999998</v>
      </c>
      <c r="I18" s="20">
        <f t="shared" si="0"/>
        <v>10326</v>
      </c>
      <c r="J18" s="7">
        <f t="shared" si="1"/>
        <v>0.9340729220137447</v>
      </c>
    </row>
    <row r="19" spans="1:10" ht="30" x14ac:dyDescent="0.4">
      <c r="A19" s="14" t="s">
        <v>19</v>
      </c>
      <c r="B19" s="1" t="s">
        <v>3</v>
      </c>
      <c r="C19" s="1" t="s">
        <v>16</v>
      </c>
      <c r="D19" s="1" t="s">
        <v>18</v>
      </c>
      <c r="E19" s="1"/>
      <c r="F19" s="20">
        <f>F20+F24+F28</f>
        <v>156627.59999999998</v>
      </c>
      <c r="G19" s="20">
        <f>G20+G24+G28</f>
        <v>156627.59999999998</v>
      </c>
      <c r="H19" s="20">
        <f>H20+H24+H28</f>
        <v>146301.59999999998</v>
      </c>
      <c r="I19" s="20">
        <f t="shared" si="0"/>
        <v>10326</v>
      </c>
      <c r="J19" s="7">
        <f t="shared" si="1"/>
        <v>0.9340729220137447</v>
      </c>
    </row>
    <row r="20" spans="1:10" ht="31" x14ac:dyDescent="0.4">
      <c r="A20" s="16" t="s">
        <v>21</v>
      </c>
      <c r="B20" s="3" t="s">
        <v>3</v>
      </c>
      <c r="C20" s="3" t="s">
        <v>16</v>
      </c>
      <c r="D20" s="3" t="s">
        <v>20</v>
      </c>
      <c r="E20" s="3"/>
      <c r="F20" s="10">
        <f t="shared" ref="F20:H22" si="3">F21</f>
        <v>15724.3</v>
      </c>
      <c r="G20" s="10">
        <f t="shared" si="3"/>
        <v>15724.3</v>
      </c>
      <c r="H20" s="10">
        <f t="shared" si="3"/>
        <v>13584.6</v>
      </c>
      <c r="I20" s="10">
        <f t="shared" si="0"/>
        <v>2139.6999999999989</v>
      </c>
      <c r="J20" s="5">
        <f t="shared" si="1"/>
        <v>0.86392399025711808</v>
      </c>
    </row>
    <row r="21" spans="1:10" ht="31" x14ac:dyDescent="0.4">
      <c r="A21" s="16" t="s">
        <v>23</v>
      </c>
      <c r="B21" s="3" t="s">
        <v>3</v>
      </c>
      <c r="C21" s="3" t="s">
        <v>16</v>
      </c>
      <c r="D21" s="3" t="s">
        <v>22</v>
      </c>
      <c r="E21" s="3"/>
      <c r="F21" s="10">
        <f t="shared" si="3"/>
        <v>15724.3</v>
      </c>
      <c r="G21" s="10">
        <f t="shared" si="3"/>
        <v>15724.3</v>
      </c>
      <c r="H21" s="10">
        <f t="shared" si="3"/>
        <v>13584.6</v>
      </c>
      <c r="I21" s="10">
        <f t="shared" si="0"/>
        <v>2139.6999999999989</v>
      </c>
      <c r="J21" s="5">
        <f t="shared" si="1"/>
        <v>0.86392399025711808</v>
      </c>
    </row>
    <row r="22" spans="1:10" ht="77.5" x14ac:dyDescent="0.4">
      <c r="A22" s="16" t="s">
        <v>13</v>
      </c>
      <c r="B22" s="3" t="s">
        <v>3</v>
      </c>
      <c r="C22" s="3" t="s">
        <v>16</v>
      </c>
      <c r="D22" s="3" t="s">
        <v>22</v>
      </c>
      <c r="E22" s="3" t="s">
        <v>12</v>
      </c>
      <c r="F22" s="10">
        <f t="shared" si="3"/>
        <v>15724.3</v>
      </c>
      <c r="G22" s="10">
        <f t="shared" si="3"/>
        <v>15724.3</v>
      </c>
      <c r="H22" s="10">
        <f t="shared" si="3"/>
        <v>13584.6</v>
      </c>
      <c r="I22" s="10">
        <f t="shared" si="0"/>
        <v>2139.6999999999989</v>
      </c>
      <c r="J22" s="5">
        <f t="shared" si="1"/>
        <v>0.86392399025711808</v>
      </c>
    </row>
    <row r="23" spans="1:10" ht="31" x14ac:dyDescent="0.4">
      <c r="A23" s="18" t="s">
        <v>15</v>
      </c>
      <c r="B23" s="8" t="s">
        <v>3</v>
      </c>
      <c r="C23" s="8" t="s">
        <v>16</v>
      </c>
      <c r="D23" s="8" t="s">
        <v>22</v>
      </c>
      <c r="E23" s="8" t="s">
        <v>14</v>
      </c>
      <c r="F23" s="21">
        <v>15724.3</v>
      </c>
      <c r="G23" s="21">
        <v>15724.3</v>
      </c>
      <c r="H23" s="21">
        <v>13584.6</v>
      </c>
      <c r="I23" s="21">
        <f t="shared" si="0"/>
        <v>2139.6999999999989</v>
      </c>
      <c r="J23" s="17">
        <f t="shared" si="1"/>
        <v>0.86392399025711808</v>
      </c>
    </row>
    <row r="24" spans="1:10" ht="31" x14ac:dyDescent="0.4">
      <c r="A24" s="16" t="s">
        <v>25</v>
      </c>
      <c r="B24" s="3" t="s">
        <v>3</v>
      </c>
      <c r="C24" s="3" t="s">
        <v>16</v>
      </c>
      <c r="D24" s="3" t="s">
        <v>24</v>
      </c>
      <c r="E24" s="3"/>
      <c r="F24" s="10">
        <f t="shared" ref="F24:H26" si="4">F25</f>
        <v>21409.5</v>
      </c>
      <c r="G24" s="10">
        <f t="shared" si="4"/>
        <v>21461.8</v>
      </c>
      <c r="H24" s="10">
        <f t="shared" si="4"/>
        <v>18399.900000000001</v>
      </c>
      <c r="I24" s="10">
        <f t="shared" si="0"/>
        <v>3061.8999999999978</v>
      </c>
      <c r="J24" s="5">
        <f t="shared" si="1"/>
        <v>0.85733256297235094</v>
      </c>
    </row>
    <row r="25" spans="1:10" ht="31" x14ac:dyDescent="0.4">
      <c r="A25" s="16" t="s">
        <v>23</v>
      </c>
      <c r="B25" s="3" t="s">
        <v>3</v>
      </c>
      <c r="C25" s="3" t="s">
        <v>16</v>
      </c>
      <c r="D25" s="3" t="s">
        <v>26</v>
      </c>
      <c r="E25" s="3"/>
      <c r="F25" s="10">
        <f t="shared" si="4"/>
        <v>21409.5</v>
      </c>
      <c r="G25" s="10">
        <f t="shared" si="4"/>
        <v>21461.8</v>
      </c>
      <c r="H25" s="10">
        <f t="shared" si="4"/>
        <v>18399.900000000001</v>
      </c>
      <c r="I25" s="10">
        <f t="shared" si="0"/>
        <v>3061.8999999999978</v>
      </c>
      <c r="J25" s="5">
        <f t="shared" si="1"/>
        <v>0.85733256297235094</v>
      </c>
    </row>
    <row r="26" spans="1:10" ht="77.5" x14ac:dyDescent="0.4">
      <c r="A26" s="16" t="s">
        <v>13</v>
      </c>
      <c r="B26" s="3" t="s">
        <v>3</v>
      </c>
      <c r="C26" s="3" t="s">
        <v>16</v>
      </c>
      <c r="D26" s="3" t="s">
        <v>26</v>
      </c>
      <c r="E26" s="3" t="s">
        <v>12</v>
      </c>
      <c r="F26" s="10">
        <f t="shared" si="4"/>
        <v>21409.5</v>
      </c>
      <c r="G26" s="10">
        <f t="shared" si="4"/>
        <v>21461.8</v>
      </c>
      <c r="H26" s="10">
        <f t="shared" si="4"/>
        <v>18399.900000000001</v>
      </c>
      <c r="I26" s="10">
        <f t="shared" si="0"/>
        <v>3061.8999999999978</v>
      </c>
      <c r="J26" s="5">
        <f t="shared" si="1"/>
        <v>0.85733256297235094</v>
      </c>
    </row>
    <row r="27" spans="1:10" ht="31" x14ac:dyDescent="0.4">
      <c r="A27" s="18" t="s">
        <v>15</v>
      </c>
      <c r="B27" s="8" t="s">
        <v>3</v>
      </c>
      <c r="C27" s="8" t="s">
        <v>16</v>
      </c>
      <c r="D27" s="8" t="s">
        <v>26</v>
      </c>
      <c r="E27" s="8" t="s">
        <v>14</v>
      </c>
      <c r="F27" s="21">
        <v>21409.5</v>
      </c>
      <c r="G27" s="21">
        <v>21461.8</v>
      </c>
      <c r="H27" s="21">
        <v>18399.900000000001</v>
      </c>
      <c r="I27" s="21">
        <f t="shared" si="0"/>
        <v>3061.8999999999978</v>
      </c>
      <c r="J27" s="17">
        <f t="shared" si="1"/>
        <v>0.85733256297235094</v>
      </c>
    </row>
    <row r="28" spans="1:10" ht="18" x14ac:dyDescent="0.4">
      <c r="A28" s="16" t="s">
        <v>28</v>
      </c>
      <c r="B28" s="3" t="s">
        <v>3</v>
      </c>
      <c r="C28" s="3" t="s">
        <v>16</v>
      </c>
      <c r="D28" s="3" t="s">
        <v>27</v>
      </c>
      <c r="E28" s="3"/>
      <c r="F28" s="10">
        <f>F29</f>
        <v>119493.79999999999</v>
      </c>
      <c r="G28" s="10">
        <f>G29</f>
        <v>119441.49999999999</v>
      </c>
      <c r="H28" s="10">
        <f>H29</f>
        <v>114317.09999999999</v>
      </c>
      <c r="I28" s="10">
        <f t="shared" si="0"/>
        <v>5124.3999999999942</v>
      </c>
      <c r="J28" s="5">
        <f t="shared" si="1"/>
        <v>0.95709698890251715</v>
      </c>
    </row>
    <row r="29" spans="1:10" ht="31" x14ac:dyDescent="0.4">
      <c r="A29" s="16" t="s">
        <v>23</v>
      </c>
      <c r="B29" s="3" t="s">
        <v>3</v>
      </c>
      <c r="C29" s="3" t="s">
        <v>16</v>
      </c>
      <c r="D29" s="3" t="s">
        <v>29</v>
      </c>
      <c r="E29" s="3"/>
      <c r="F29" s="10">
        <f>F30+F32+F34</f>
        <v>119493.79999999999</v>
      </c>
      <c r="G29" s="10">
        <f>G30+G32+G34</f>
        <v>119441.49999999999</v>
      </c>
      <c r="H29" s="10">
        <f>H30+H32+H34</f>
        <v>114317.09999999999</v>
      </c>
      <c r="I29" s="10">
        <f t="shared" si="0"/>
        <v>5124.3999999999942</v>
      </c>
      <c r="J29" s="5">
        <f t="shared" si="1"/>
        <v>0.95709698890251715</v>
      </c>
    </row>
    <row r="30" spans="1:10" ht="77.5" x14ac:dyDescent="0.4">
      <c r="A30" s="16" t="s">
        <v>13</v>
      </c>
      <c r="B30" s="3" t="s">
        <v>3</v>
      </c>
      <c r="C30" s="3" t="s">
        <v>16</v>
      </c>
      <c r="D30" s="3" t="s">
        <v>29</v>
      </c>
      <c r="E30" s="3" t="s">
        <v>12</v>
      </c>
      <c r="F30" s="10">
        <f>F31</f>
        <v>101461</v>
      </c>
      <c r="G30" s="10">
        <f>G31</f>
        <v>103083.7</v>
      </c>
      <c r="H30" s="10">
        <f>H31</f>
        <v>101603.7</v>
      </c>
      <c r="I30" s="10">
        <f t="shared" si="0"/>
        <v>1480</v>
      </c>
      <c r="J30" s="5">
        <f t="shared" si="1"/>
        <v>0.98564273498137922</v>
      </c>
    </row>
    <row r="31" spans="1:10" ht="31" x14ac:dyDescent="0.4">
      <c r="A31" s="18" t="s">
        <v>15</v>
      </c>
      <c r="B31" s="8" t="s">
        <v>3</v>
      </c>
      <c r="C31" s="8" t="s">
        <v>16</v>
      </c>
      <c r="D31" s="8" t="s">
        <v>29</v>
      </c>
      <c r="E31" s="8" t="s">
        <v>14</v>
      </c>
      <c r="F31" s="21">
        <v>101461</v>
      </c>
      <c r="G31" s="21">
        <v>103083.7</v>
      </c>
      <c r="H31" s="21">
        <v>101603.7</v>
      </c>
      <c r="I31" s="21">
        <f t="shared" si="0"/>
        <v>1480</v>
      </c>
      <c r="J31" s="17">
        <f t="shared" si="1"/>
        <v>0.98564273498137922</v>
      </c>
    </row>
    <row r="32" spans="1:10" ht="31" x14ac:dyDescent="0.4">
      <c r="A32" s="16" t="s">
        <v>31</v>
      </c>
      <c r="B32" s="3" t="s">
        <v>3</v>
      </c>
      <c r="C32" s="3" t="s">
        <v>16</v>
      </c>
      <c r="D32" s="3" t="s">
        <v>29</v>
      </c>
      <c r="E32" s="3" t="s">
        <v>30</v>
      </c>
      <c r="F32" s="10">
        <f>F33</f>
        <v>17943.400000000001</v>
      </c>
      <c r="G32" s="10">
        <f>G33</f>
        <v>16268.4</v>
      </c>
      <c r="H32" s="10">
        <f>H33</f>
        <v>12713.4</v>
      </c>
      <c r="I32" s="10">
        <f t="shared" si="0"/>
        <v>3555</v>
      </c>
      <c r="J32" s="5">
        <f t="shared" si="1"/>
        <v>0.78147820314228811</v>
      </c>
    </row>
    <row r="33" spans="1:209" ht="31" x14ac:dyDescent="0.4">
      <c r="A33" s="18" t="s">
        <v>33</v>
      </c>
      <c r="B33" s="8" t="s">
        <v>3</v>
      </c>
      <c r="C33" s="8" t="s">
        <v>16</v>
      </c>
      <c r="D33" s="8" t="s">
        <v>29</v>
      </c>
      <c r="E33" s="8" t="s">
        <v>32</v>
      </c>
      <c r="F33" s="21">
        <v>17943.400000000001</v>
      </c>
      <c r="G33" s="21">
        <v>16268.4</v>
      </c>
      <c r="H33" s="21">
        <v>12713.4</v>
      </c>
      <c r="I33" s="21">
        <f t="shared" si="0"/>
        <v>3555</v>
      </c>
      <c r="J33" s="17">
        <f t="shared" si="1"/>
        <v>0.78147820314228811</v>
      </c>
    </row>
    <row r="34" spans="1:209" ht="18" x14ac:dyDescent="0.4">
      <c r="A34" s="16" t="s">
        <v>35</v>
      </c>
      <c r="B34" s="3" t="s">
        <v>3</v>
      </c>
      <c r="C34" s="3" t="s">
        <v>16</v>
      </c>
      <c r="D34" s="3" t="s">
        <v>29</v>
      </c>
      <c r="E34" s="3" t="s">
        <v>34</v>
      </c>
      <c r="F34" s="10">
        <f>F35</f>
        <v>89.4</v>
      </c>
      <c r="G34" s="10">
        <f>G35</f>
        <v>89.4</v>
      </c>
      <c r="H34" s="10">
        <f>H35</f>
        <v>0</v>
      </c>
      <c r="I34" s="10">
        <f t="shared" si="0"/>
        <v>89.4</v>
      </c>
      <c r="J34" s="5">
        <f t="shared" si="1"/>
        <v>0</v>
      </c>
    </row>
    <row r="35" spans="1:209" ht="39" customHeight="1" x14ac:dyDescent="0.4">
      <c r="A35" s="18" t="s">
        <v>37</v>
      </c>
      <c r="B35" s="8" t="s">
        <v>3</v>
      </c>
      <c r="C35" s="8" t="s">
        <v>16</v>
      </c>
      <c r="D35" s="8" t="s">
        <v>29</v>
      </c>
      <c r="E35" s="8" t="s">
        <v>36</v>
      </c>
      <c r="F35" s="21">
        <v>89.4</v>
      </c>
      <c r="G35" s="21">
        <v>89.4</v>
      </c>
      <c r="H35" s="21">
        <v>0</v>
      </c>
      <c r="I35" s="21">
        <f t="shared" si="0"/>
        <v>89.4</v>
      </c>
      <c r="J35" s="17">
        <f t="shared" si="1"/>
        <v>0</v>
      </c>
    </row>
    <row r="36" spans="1:209" ht="60" x14ac:dyDescent="0.4">
      <c r="A36" s="14" t="s">
        <v>39</v>
      </c>
      <c r="B36" s="1" t="s">
        <v>3</v>
      </c>
      <c r="C36" s="1" t="s">
        <v>38</v>
      </c>
      <c r="D36" s="1"/>
      <c r="E36" s="1"/>
      <c r="F36" s="20">
        <f>F37+F46+F51+F62+F69</f>
        <v>1188397.5</v>
      </c>
      <c r="G36" s="20">
        <f>G37+G46+G51+G62+G69</f>
        <v>1189935.1000000001</v>
      </c>
      <c r="H36" s="20">
        <f>H37+H46+H51+H62+H69</f>
        <v>1050380.7000000002</v>
      </c>
      <c r="I36" s="20">
        <f t="shared" si="0"/>
        <v>139554.39999999991</v>
      </c>
      <c r="J36" s="7">
        <f t="shared" si="1"/>
        <v>0.88272099881749866</v>
      </c>
    </row>
    <row r="37" spans="1:209" ht="45" x14ac:dyDescent="0.4">
      <c r="A37" s="14" t="s">
        <v>41</v>
      </c>
      <c r="B37" s="1" t="s">
        <v>3</v>
      </c>
      <c r="C37" s="1" t="s">
        <v>38</v>
      </c>
      <c r="D37" s="1" t="s">
        <v>40</v>
      </c>
      <c r="E37" s="1"/>
      <c r="F37" s="20">
        <f>F38+F42</f>
        <v>28126.400000000001</v>
      </c>
      <c r="G37" s="20">
        <f>G38+G42</f>
        <v>28126.400000000001</v>
      </c>
      <c r="H37" s="20">
        <f>H38+H42</f>
        <v>26083.3</v>
      </c>
      <c r="I37" s="20">
        <f t="shared" si="0"/>
        <v>2043.1000000000022</v>
      </c>
      <c r="J37" s="7">
        <f t="shared" si="1"/>
        <v>0.92736006029922058</v>
      </c>
    </row>
    <row r="38" spans="1:209" ht="62" x14ac:dyDescent="0.4">
      <c r="A38" s="16" t="s">
        <v>43</v>
      </c>
      <c r="B38" s="3" t="s">
        <v>3</v>
      </c>
      <c r="C38" s="3" t="s">
        <v>38</v>
      </c>
      <c r="D38" s="3" t="s">
        <v>42</v>
      </c>
      <c r="E38" s="3"/>
      <c r="F38" s="10">
        <f t="shared" ref="F38:H40" si="5">F39</f>
        <v>26179</v>
      </c>
      <c r="G38" s="10">
        <f t="shared" si="5"/>
        <v>26179</v>
      </c>
      <c r="H38" s="10">
        <f t="shared" si="5"/>
        <v>25857.7</v>
      </c>
      <c r="I38" s="10">
        <f t="shared" si="0"/>
        <v>321.29999999999927</v>
      </c>
      <c r="J38" s="5">
        <f t="shared" si="1"/>
        <v>0.98772680392681156</v>
      </c>
    </row>
    <row r="39" spans="1:209" ht="31" x14ac:dyDescent="0.4">
      <c r="A39" s="16" t="s">
        <v>45</v>
      </c>
      <c r="B39" s="3" t="s">
        <v>3</v>
      </c>
      <c r="C39" s="3" t="s">
        <v>38</v>
      </c>
      <c r="D39" s="3" t="s">
        <v>44</v>
      </c>
      <c r="E39" s="3"/>
      <c r="F39" s="10">
        <f t="shared" si="5"/>
        <v>26179</v>
      </c>
      <c r="G39" s="10">
        <f t="shared" si="5"/>
        <v>26179</v>
      </c>
      <c r="H39" s="10">
        <f t="shared" si="5"/>
        <v>25857.7</v>
      </c>
      <c r="I39" s="10">
        <f t="shared" si="0"/>
        <v>321.29999999999927</v>
      </c>
      <c r="J39" s="5">
        <f t="shared" si="1"/>
        <v>0.98772680392681156</v>
      </c>
    </row>
    <row r="40" spans="1:209" ht="31" x14ac:dyDescent="0.4">
      <c r="A40" s="16" t="s">
        <v>31</v>
      </c>
      <c r="B40" s="3" t="s">
        <v>3</v>
      </c>
      <c r="C40" s="3" t="s">
        <v>38</v>
      </c>
      <c r="D40" s="3" t="s">
        <v>44</v>
      </c>
      <c r="E40" s="3" t="s">
        <v>30</v>
      </c>
      <c r="F40" s="10">
        <f t="shared" si="5"/>
        <v>26179</v>
      </c>
      <c r="G40" s="10">
        <f t="shared" si="5"/>
        <v>26179</v>
      </c>
      <c r="H40" s="10">
        <f t="shared" si="5"/>
        <v>25857.7</v>
      </c>
      <c r="I40" s="10">
        <f t="shared" si="0"/>
        <v>321.29999999999927</v>
      </c>
      <c r="J40" s="5">
        <f t="shared" si="1"/>
        <v>0.98772680392681156</v>
      </c>
      <c r="K40" s="43"/>
      <c r="L40" s="43"/>
      <c r="M40" s="44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4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5"/>
      <c r="ES40" s="43"/>
      <c r="ET40" s="43"/>
      <c r="EU40" s="43"/>
      <c r="EV40" s="43"/>
      <c r="EW40" s="43"/>
      <c r="EX40" s="43"/>
      <c r="EY40" s="43"/>
      <c r="EZ40" s="45"/>
      <c r="FA40" s="45"/>
      <c r="FB40" s="45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  <c r="GP40" s="43"/>
      <c r="GQ40" s="43"/>
      <c r="GR40" s="43"/>
      <c r="GS40" s="43"/>
      <c r="GT40" s="43"/>
      <c r="GU40" s="43"/>
      <c r="GV40" s="43"/>
      <c r="GW40" s="43"/>
      <c r="GX40" s="43"/>
      <c r="GY40" s="46"/>
      <c r="GZ40" s="43"/>
      <c r="HA40" s="43"/>
    </row>
    <row r="41" spans="1:209" ht="31" x14ac:dyDescent="0.4">
      <c r="A41" s="18" t="s">
        <v>33</v>
      </c>
      <c r="B41" s="8" t="s">
        <v>3</v>
      </c>
      <c r="C41" s="8" t="s">
        <v>38</v>
      </c>
      <c r="D41" s="8" t="s">
        <v>44</v>
      </c>
      <c r="E41" s="8" t="s">
        <v>32</v>
      </c>
      <c r="F41" s="21">
        <v>26179</v>
      </c>
      <c r="G41" s="21">
        <v>26179</v>
      </c>
      <c r="H41" s="21">
        <v>25857.7</v>
      </c>
      <c r="I41" s="21">
        <f t="shared" si="0"/>
        <v>321.29999999999927</v>
      </c>
      <c r="J41" s="17">
        <f t="shared" si="1"/>
        <v>0.98772680392681156</v>
      </c>
      <c r="K41" s="43"/>
      <c r="L41" s="43"/>
      <c r="M41" s="44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4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5"/>
      <c r="ES41" s="43"/>
      <c r="ET41" s="43"/>
      <c r="EU41" s="43"/>
      <c r="EV41" s="43"/>
      <c r="EW41" s="43"/>
      <c r="EX41" s="43"/>
      <c r="EY41" s="43"/>
      <c r="EZ41" s="45"/>
      <c r="FA41" s="45"/>
      <c r="FB41" s="45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  <c r="GP41" s="43"/>
      <c r="GQ41" s="43"/>
      <c r="GR41" s="43"/>
      <c r="GS41" s="43"/>
      <c r="GT41" s="43"/>
      <c r="GU41" s="43"/>
      <c r="GV41" s="43"/>
      <c r="GW41" s="43"/>
      <c r="GX41" s="43"/>
      <c r="GY41" s="46"/>
      <c r="GZ41" s="43"/>
      <c r="HA41" s="43"/>
    </row>
    <row r="42" spans="1:209" ht="54" customHeight="1" x14ac:dyDescent="0.4">
      <c r="A42" s="16" t="s">
        <v>47</v>
      </c>
      <c r="B42" s="3" t="s">
        <v>3</v>
      </c>
      <c r="C42" s="3" t="s">
        <v>38</v>
      </c>
      <c r="D42" s="3" t="s">
        <v>46</v>
      </c>
      <c r="E42" s="3"/>
      <c r="F42" s="10">
        <f t="shared" ref="F42:H44" si="6">F43</f>
        <v>1947.4</v>
      </c>
      <c r="G42" s="10">
        <f t="shared" si="6"/>
        <v>1947.4</v>
      </c>
      <c r="H42" s="10">
        <f>H43</f>
        <v>225.6</v>
      </c>
      <c r="I42" s="10">
        <f t="shared" si="0"/>
        <v>1721.8000000000002</v>
      </c>
      <c r="J42" s="5">
        <f t="shared" si="1"/>
        <v>0.11584677005237752</v>
      </c>
      <c r="K42" s="44"/>
      <c r="L42" s="43"/>
      <c r="M42" s="44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4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5"/>
      <c r="ES42" s="43"/>
      <c r="ET42" s="43"/>
      <c r="EU42" s="43"/>
      <c r="EV42" s="43"/>
      <c r="EW42" s="43"/>
      <c r="EX42" s="43"/>
      <c r="EY42" s="43"/>
      <c r="EZ42" s="45"/>
      <c r="FA42" s="45"/>
      <c r="FB42" s="45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  <c r="FP42" s="43"/>
      <c r="FQ42" s="43"/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  <c r="GD42" s="43"/>
      <c r="GE42" s="43"/>
      <c r="GF42" s="43"/>
      <c r="GG42" s="43"/>
      <c r="GH42" s="43"/>
      <c r="GI42" s="43"/>
      <c r="GJ42" s="43"/>
      <c r="GK42" s="43"/>
      <c r="GL42" s="43"/>
      <c r="GM42" s="43"/>
      <c r="GN42" s="43"/>
      <c r="GO42" s="43"/>
      <c r="GP42" s="43"/>
      <c r="GQ42" s="43"/>
      <c r="GR42" s="43"/>
      <c r="GS42" s="43"/>
      <c r="GT42" s="43"/>
      <c r="GU42" s="43"/>
      <c r="GV42" s="43"/>
      <c r="GW42" s="43"/>
      <c r="GX42" s="43"/>
      <c r="GY42" s="46"/>
      <c r="GZ42" s="43"/>
      <c r="HA42" s="43"/>
    </row>
    <row r="43" spans="1:209" ht="70.5" customHeight="1" x14ac:dyDescent="0.4">
      <c r="A43" s="16" t="s">
        <v>49</v>
      </c>
      <c r="B43" s="3" t="s">
        <v>3</v>
      </c>
      <c r="C43" s="3" t="s">
        <v>38</v>
      </c>
      <c r="D43" s="3" t="s">
        <v>48</v>
      </c>
      <c r="E43" s="3"/>
      <c r="F43" s="10">
        <f t="shared" si="6"/>
        <v>1947.4</v>
      </c>
      <c r="G43" s="10">
        <f t="shared" si="6"/>
        <v>1947.4</v>
      </c>
      <c r="H43" s="10">
        <f t="shared" si="6"/>
        <v>225.6</v>
      </c>
      <c r="I43" s="10">
        <f t="shared" si="0"/>
        <v>1721.8000000000002</v>
      </c>
      <c r="J43" s="5">
        <f t="shared" si="1"/>
        <v>0.11584677005237752</v>
      </c>
      <c r="K43" s="43"/>
      <c r="L43" s="43"/>
      <c r="M43" s="44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4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5"/>
      <c r="ES43" s="43"/>
      <c r="ET43" s="43"/>
      <c r="EU43" s="43"/>
      <c r="EV43" s="43"/>
      <c r="EW43" s="43"/>
      <c r="EX43" s="43"/>
      <c r="EY43" s="43"/>
      <c r="EZ43" s="45"/>
      <c r="FA43" s="45"/>
      <c r="FB43" s="45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  <c r="FP43" s="43"/>
      <c r="FQ43" s="43"/>
      <c r="FR43" s="43"/>
      <c r="FS43" s="43"/>
      <c r="FT43" s="43"/>
      <c r="FU43" s="43"/>
      <c r="FV43" s="43"/>
      <c r="FW43" s="43"/>
      <c r="FX43" s="43"/>
      <c r="FY43" s="43"/>
      <c r="FZ43" s="43"/>
      <c r="GA43" s="43"/>
      <c r="GB43" s="43"/>
      <c r="GC43" s="43"/>
      <c r="GD43" s="43"/>
      <c r="GE43" s="43"/>
      <c r="GF43" s="43"/>
      <c r="GG43" s="43"/>
      <c r="GH43" s="43"/>
      <c r="GI43" s="43"/>
      <c r="GJ43" s="43"/>
      <c r="GK43" s="43"/>
      <c r="GL43" s="43"/>
      <c r="GM43" s="43"/>
      <c r="GN43" s="43"/>
      <c r="GO43" s="43"/>
      <c r="GP43" s="43"/>
      <c r="GQ43" s="43"/>
      <c r="GR43" s="43"/>
      <c r="GS43" s="43"/>
      <c r="GT43" s="43"/>
      <c r="GU43" s="43"/>
      <c r="GV43" s="43"/>
      <c r="GW43" s="43"/>
      <c r="GX43" s="43"/>
      <c r="GY43" s="46"/>
      <c r="GZ43" s="43"/>
      <c r="HA43" s="43"/>
    </row>
    <row r="44" spans="1:209" ht="31" x14ac:dyDescent="0.4">
      <c r="A44" s="16" t="s">
        <v>31</v>
      </c>
      <c r="B44" s="3" t="s">
        <v>3</v>
      </c>
      <c r="C44" s="3" t="s">
        <v>38</v>
      </c>
      <c r="D44" s="3" t="s">
        <v>48</v>
      </c>
      <c r="E44" s="3" t="s">
        <v>30</v>
      </c>
      <c r="F44" s="10">
        <f t="shared" si="6"/>
        <v>1947.4</v>
      </c>
      <c r="G44" s="10">
        <f t="shared" si="6"/>
        <v>1947.4</v>
      </c>
      <c r="H44" s="10">
        <f t="shared" si="6"/>
        <v>225.6</v>
      </c>
      <c r="I44" s="10">
        <f t="shared" si="0"/>
        <v>1721.8000000000002</v>
      </c>
      <c r="J44" s="5">
        <f t="shared" si="1"/>
        <v>0.11584677005237752</v>
      </c>
      <c r="K44" s="43"/>
      <c r="L44" s="43"/>
      <c r="M44" s="44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4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5"/>
      <c r="ES44" s="43"/>
      <c r="ET44" s="43"/>
      <c r="EU44" s="43"/>
      <c r="EV44" s="43"/>
      <c r="EW44" s="43"/>
      <c r="EX44" s="43"/>
      <c r="EY44" s="43"/>
      <c r="EZ44" s="45"/>
      <c r="FA44" s="45"/>
      <c r="FB44" s="45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  <c r="FP44" s="43"/>
      <c r="FQ44" s="43"/>
      <c r="FR44" s="43"/>
      <c r="FS44" s="43"/>
      <c r="FT44" s="43"/>
      <c r="FU44" s="43"/>
      <c r="FV44" s="43"/>
      <c r="FW44" s="43"/>
      <c r="FX44" s="43"/>
      <c r="FY44" s="43"/>
      <c r="FZ44" s="43"/>
      <c r="GA44" s="43"/>
      <c r="GB44" s="43"/>
      <c r="GC44" s="43"/>
      <c r="GD44" s="43"/>
      <c r="GE44" s="43"/>
      <c r="GF44" s="43"/>
      <c r="GG44" s="43"/>
      <c r="GH44" s="43"/>
      <c r="GI44" s="43"/>
      <c r="GJ44" s="43"/>
      <c r="GK44" s="43"/>
      <c r="GL44" s="43"/>
      <c r="GM44" s="43"/>
      <c r="GN44" s="43"/>
      <c r="GO44" s="43"/>
      <c r="GP44" s="43"/>
      <c r="GQ44" s="43"/>
      <c r="GR44" s="43"/>
      <c r="GS44" s="43"/>
      <c r="GT44" s="43"/>
      <c r="GU44" s="43"/>
      <c r="GV44" s="43"/>
      <c r="GW44" s="43"/>
      <c r="GX44" s="43"/>
      <c r="GY44" s="46"/>
      <c r="GZ44" s="43"/>
      <c r="HA44" s="43"/>
    </row>
    <row r="45" spans="1:209" ht="31" x14ac:dyDescent="0.4">
      <c r="A45" s="18" t="s">
        <v>33</v>
      </c>
      <c r="B45" s="8" t="s">
        <v>3</v>
      </c>
      <c r="C45" s="8" t="s">
        <v>38</v>
      </c>
      <c r="D45" s="8" t="s">
        <v>48</v>
      </c>
      <c r="E45" s="8" t="s">
        <v>32</v>
      </c>
      <c r="F45" s="21">
        <v>1947.4</v>
      </c>
      <c r="G45" s="21">
        <v>1947.4</v>
      </c>
      <c r="H45" s="21">
        <v>225.6</v>
      </c>
      <c r="I45" s="21">
        <f t="shared" si="0"/>
        <v>1721.8000000000002</v>
      </c>
      <c r="J45" s="17">
        <f t="shared" si="1"/>
        <v>0.11584677005237752</v>
      </c>
      <c r="K45" s="43"/>
      <c r="L45" s="43"/>
      <c r="M45" s="44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4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5"/>
      <c r="ES45" s="43"/>
      <c r="ET45" s="43"/>
      <c r="EU45" s="43"/>
      <c r="EV45" s="43"/>
      <c r="EW45" s="43"/>
      <c r="EX45" s="43"/>
      <c r="EY45" s="43"/>
      <c r="EZ45" s="45"/>
      <c r="FA45" s="45"/>
      <c r="FB45" s="45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  <c r="FP45" s="43"/>
      <c r="FQ45" s="43"/>
      <c r="FR45" s="43"/>
      <c r="FS45" s="43"/>
      <c r="FT45" s="43"/>
      <c r="FU45" s="43"/>
      <c r="FV45" s="43"/>
      <c r="FW45" s="43"/>
      <c r="FX45" s="43"/>
      <c r="FY45" s="43"/>
      <c r="FZ45" s="43"/>
      <c r="GA45" s="43"/>
      <c r="GB45" s="43"/>
      <c r="GC45" s="43"/>
      <c r="GD45" s="43"/>
      <c r="GE45" s="43"/>
      <c r="GF45" s="43"/>
      <c r="GG45" s="43"/>
      <c r="GH45" s="43"/>
      <c r="GI45" s="43"/>
      <c r="GJ45" s="43"/>
      <c r="GK45" s="43"/>
      <c r="GL45" s="43"/>
      <c r="GM45" s="43"/>
      <c r="GN45" s="43"/>
      <c r="GO45" s="43"/>
      <c r="GP45" s="43"/>
      <c r="GQ45" s="43"/>
      <c r="GR45" s="43"/>
      <c r="GS45" s="43"/>
      <c r="GT45" s="43"/>
      <c r="GU45" s="43"/>
      <c r="GV45" s="43"/>
      <c r="GW45" s="43"/>
      <c r="GX45" s="43"/>
      <c r="GY45" s="46"/>
      <c r="GZ45" s="43"/>
      <c r="HA45" s="43"/>
    </row>
    <row r="46" spans="1:209" ht="30" x14ac:dyDescent="0.4">
      <c r="A46" s="14" t="s">
        <v>51</v>
      </c>
      <c r="B46" s="1" t="s">
        <v>3</v>
      </c>
      <c r="C46" s="1" t="s">
        <v>38</v>
      </c>
      <c r="D46" s="1" t="s">
        <v>50</v>
      </c>
      <c r="E46" s="1"/>
      <c r="F46" s="20">
        <f t="shared" ref="F46:H49" si="7">F47</f>
        <v>23093.9</v>
      </c>
      <c r="G46" s="20">
        <f t="shared" si="7"/>
        <v>23093.9</v>
      </c>
      <c r="H46" s="20">
        <f t="shared" si="7"/>
        <v>18750</v>
      </c>
      <c r="I46" s="20">
        <f t="shared" si="0"/>
        <v>4343.9000000000015</v>
      </c>
      <c r="J46" s="7">
        <f t="shared" si="1"/>
        <v>0.81190271023950045</v>
      </c>
      <c r="K46" s="43"/>
      <c r="L46" s="43"/>
      <c r="M46" s="44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4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5"/>
      <c r="ES46" s="43"/>
      <c r="ET46" s="43"/>
      <c r="EU46" s="43"/>
      <c r="EV46" s="43"/>
      <c r="EW46" s="43"/>
      <c r="EX46" s="43"/>
      <c r="EY46" s="43"/>
      <c r="EZ46" s="45"/>
      <c r="FA46" s="45"/>
      <c r="FB46" s="45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  <c r="FP46" s="43"/>
      <c r="FQ46" s="43"/>
      <c r="FR46" s="43"/>
      <c r="FS46" s="43"/>
      <c r="FT46" s="43"/>
      <c r="FU46" s="43"/>
      <c r="FV46" s="43"/>
      <c r="FW46" s="43"/>
      <c r="FX46" s="43"/>
      <c r="FY46" s="43"/>
      <c r="FZ46" s="43"/>
      <c r="GA46" s="43"/>
      <c r="GB46" s="43"/>
      <c r="GC46" s="43"/>
      <c r="GD46" s="43"/>
      <c r="GE46" s="43"/>
      <c r="GF46" s="43"/>
      <c r="GG46" s="43"/>
      <c r="GH46" s="43"/>
      <c r="GI46" s="43"/>
      <c r="GJ46" s="43"/>
      <c r="GK46" s="43"/>
      <c r="GL46" s="43"/>
      <c r="GM46" s="43"/>
      <c r="GN46" s="43"/>
      <c r="GO46" s="43"/>
      <c r="GP46" s="43"/>
      <c r="GQ46" s="43"/>
      <c r="GR46" s="43"/>
      <c r="GS46" s="43"/>
      <c r="GT46" s="43"/>
      <c r="GU46" s="43"/>
      <c r="GV46" s="43"/>
      <c r="GW46" s="43"/>
      <c r="GX46" s="43"/>
      <c r="GY46" s="46"/>
      <c r="GZ46" s="43"/>
      <c r="HA46" s="43"/>
    </row>
    <row r="47" spans="1:209" ht="31" x14ac:dyDescent="0.4">
      <c r="A47" s="16" t="s">
        <v>53</v>
      </c>
      <c r="B47" s="3" t="s">
        <v>3</v>
      </c>
      <c r="C47" s="3" t="s">
        <v>38</v>
      </c>
      <c r="D47" s="3" t="s">
        <v>52</v>
      </c>
      <c r="E47" s="3"/>
      <c r="F47" s="10">
        <f t="shared" si="7"/>
        <v>23093.9</v>
      </c>
      <c r="G47" s="10">
        <f t="shared" si="7"/>
        <v>23093.9</v>
      </c>
      <c r="H47" s="10">
        <f t="shared" si="7"/>
        <v>18750</v>
      </c>
      <c r="I47" s="10">
        <f t="shared" si="0"/>
        <v>4343.9000000000015</v>
      </c>
      <c r="J47" s="5">
        <f t="shared" si="1"/>
        <v>0.81190271023950045</v>
      </c>
      <c r="K47" s="43"/>
      <c r="L47" s="43"/>
      <c r="M47" s="44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4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5"/>
      <c r="ES47" s="43"/>
      <c r="ET47" s="43"/>
      <c r="EU47" s="43"/>
      <c r="EV47" s="43"/>
      <c r="EW47" s="43"/>
      <c r="EX47" s="43"/>
      <c r="EY47" s="43"/>
      <c r="EZ47" s="45"/>
      <c r="FA47" s="45"/>
      <c r="FB47" s="45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  <c r="FP47" s="43"/>
      <c r="FQ47" s="43"/>
      <c r="FR47" s="43"/>
      <c r="FS47" s="43"/>
      <c r="FT47" s="43"/>
      <c r="FU47" s="43"/>
      <c r="FV47" s="43"/>
      <c r="FW47" s="43"/>
      <c r="FX47" s="43"/>
      <c r="FY47" s="43"/>
      <c r="FZ47" s="43"/>
      <c r="GA47" s="43"/>
      <c r="GB47" s="43"/>
      <c r="GC47" s="43"/>
      <c r="GD47" s="43"/>
      <c r="GE47" s="43"/>
      <c r="GF47" s="43"/>
      <c r="GG47" s="43"/>
      <c r="GH47" s="43"/>
      <c r="GI47" s="43"/>
      <c r="GJ47" s="43"/>
      <c r="GK47" s="43"/>
      <c r="GL47" s="43"/>
      <c r="GM47" s="43"/>
      <c r="GN47" s="43"/>
      <c r="GO47" s="43"/>
      <c r="GP47" s="43"/>
      <c r="GQ47" s="43"/>
      <c r="GR47" s="43"/>
      <c r="GS47" s="43"/>
      <c r="GT47" s="43"/>
      <c r="GU47" s="43"/>
      <c r="GV47" s="43"/>
      <c r="GW47" s="43"/>
      <c r="GX47" s="43"/>
      <c r="GY47" s="46"/>
      <c r="GZ47" s="43"/>
      <c r="HA47" s="43"/>
    </row>
    <row r="48" spans="1:209" ht="31" x14ac:dyDescent="0.4">
      <c r="A48" s="16" t="s">
        <v>55</v>
      </c>
      <c r="B48" s="3" t="s">
        <v>3</v>
      </c>
      <c r="C48" s="3" t="s">
        <v>38</v>
      </c>
      <c r="D48" s="3" t="s">
        <v>54</v>
      </c>
      <c r="E48" s="3"/>
      <c r="F48" s="10">
        <f t="shared" si="7"/>
        <v>23093.9</v>
      </c>
      <c r="G48" s="10">
        <f t="shared" si="7"/>
        <v>23093.9</v>
      </c>
      <c r="H48" s="10">
        <f t="shared" si="7"/>
        <v>18750</v>
      </c>
      <c r="I48" s="10">
        <f t="shared" si="0"/>
        <v>4343.9000000000015</v>
      </c>
      <c r="J48" s="5">
        <f t="shared" si="1"/>
        <v>0.81190271023950045</v>
      </c>
      <c r="K48" s="43"/>
      <c r="L48" s="43"/>
      <c r="M48" s="44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4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5"/>
      <c r="ES48" s="43"/>
      <c r="ET48" s="43"/>
      <c r="EU48" s="43"/>
      <c r="EV48" s="43"/>
      <c r="EW48" s="43"/>
      <c r="EX48" s="43"/>
      <c r="EY48" s="43"/>
      <c r="EZ48" s="45"/>
      <c r="FA48" s="45"/>
      <c r="FB48" s="45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6"/>
      <c r="GZ48" s="43"/>
      <c r="HA48" s="43"/>
    </row>
    <row r="49" spans="1:209" ht="77.5" x14ac:dyDescent="0.4">
      <c r="A49" s="16" t="s">
        <v>13</v>
      </c>
      <c r="B49" s="3" t="s">
        <v>3</v>
      </c>
      <c r="C49" s="3" t="s">
        <v>38</v>
      </c>
      <c r="D49" s="3" t="s">
        <v>54</v>
      </c>
      <c r="E49" s="3" t="s">
        <v>12</v>
      </c>
      <c r="F49" s="10">
        <f t="shared" si="7"/>
        <v>23093.9</v>
      </c>
      <c r="G49" s="10">
        <f t="shared" si="7"/>
        <v>23093.9</v>
      </c>
      <c r="H49" s="10">
        <f t="shared" si="7"/>
        <v>18750</v>
      </c>
      <c r="I49" s="10">
        <f t="shared" si="0"/>
        <v>4343.9000000000015</v>
      </c>
      <c r="J49" s="5">
        <f t="shared" si="1"/>
        <v>0.81190271023950045</v>
      </c>
      <c r="K49" s="43"/>
      <c r="L49" s="43"/>
      <c r="M49" s="44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4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5"/>
      <c r="ES49" s="43"/>
      <c r="ET49" s="43"/>
      <c r="EU49" s="43"/>
      <c r="EV49" s="43"/>
      <c r="EW49" s="43"/>
      <c r="EX49" s="43"/>
      <c r="EY49" s="43"/>
      <c r="EZ49" s="45"/>
      <c r="FA49" s="45"/>
      <c r="FB49" s="45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6"/>
      <c r="GZ49" s="43"/>
      <c r="HA49" s="43"/>
    </row>
    <row r="50" spans="1:209" ht="31" x14ac:dyDescent="0.4">
      <c r="A50" s="18" t="s">
        <v>15</v>
      </c>
      <c r="B50" s="8" t="s">
        <v>3</v>
      </c>
      <c r="C50" s="8" t="s">
        <v>38</v>
      </c>
      <c r="D50" s="8" t="s">
        <v>54</v>
      </c>
      <c r="E50" s="8" t="s">
        <v>14</v>
      </c>
      <c r="F50" s="21">
        <v>23093.9</v>
      </c>
      <c r="G50" s="21">
        <v>23093.9</v>
      </c>
      <c r="H50" s="21">
        <v>18750</v>
      </c>
      <c r="I50" s="21">
        <f t="shared" si="0"/>
        <v>4343.9000000000015</v>
      </c>
      <c r="J50" s="17">
        <f t="shared" si="1"/>
        <v>0.81190271023950045</v>
      </c>
      <c r="K50" s="43"/>
      <c r="L50" s="43"/>
      <c r="M50" s="44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4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5"/>
      <c r="ES50" s="43"/>
      <c r="ET50" s="43"/>
      <c r="EU50" s="43"/>
      <c r="EV50" s="43"/>
      <c r="EW50" s="43"/>
      <c r="EX50" s="43"/>
      <c r="EY50" s="43"/>
      <c r="EZ50" s="45"/>
      <c r="FA50" s="45"/>
      <c r="FB50" s="45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  <c r="FP50" s="43"/>
      <c r="FQ50" s="43"/>
      <c r="FR50" s="43"/>
      <c r="FS50" s="43"/>
      <c r="FT50" s="43"/>
      <c r="FU50" s="43"/>
      <c r="FV50" s="43"/>
      <c r="FW50" s="43"/>
      <c r="FX50" s="43"/>
      <c r="FY50" s="43"/>
      <c r="FZ50" s="43"/>
      <c r="GA50" s="43"/>
      <c r="GB50" s="43"/>
      <c r="GC50" s="43"/>
      <c r="GD50" s="43"/>
      <c r="GE50" s="43"/>
      <c r="GF50" s="43"/>
      <c r="GG50" s="43"/>
      <c r="GH50" s="43"/>
      <c r="GI50" s="43"/>
      <c r="GJ50" s="43"/>
      <c r="GK50" s="43"/>
      <c r="GL50" s="43"/>
      <c r="GM50" s="43"/>
      <c r="GN50" s="43"/>
      <c r="GO50" s="43"/>
      <c r="GP50" s="43"/>
      <c r="GQ50" s="43"/>
      <c r="GR50" s="43"/>
      <c r="GS50" s="43"/>
      <c r="GT50" s="43"/>
      <c r="GU50" s="43"/>
      <c r="GV50" s="43"/>
      <c r="GW50" s="43"/>
      <c r="GX50" s="43"/>
      <c r="GY50" s="46"/>
      <c r="GZ50" s="43"/>
      <c r="HA50" s="43"/>
    </row>
    <row r="51" spans="1:209" ht="45" x14ac:dyDescent="0.4">
      <c r="A51" s="14" t="s">
        <v>57</v>
      </c>
      <c r="B51" s="1" t="s">
        <v>3</v>
      </c>
      <c r="C51" s="1" t="s">
        <v>38</v>
      </c>
      <c r="D51" s="1" t="s">
        <v>56</v>
      </c>
      <c r="E51" s="1"/>
      <c r="F51" s="20">
        <f>F52+F57</f>
        <v>28315.9</v>
      </c>
      <c r="G51" s="20">
        <f>G52+G57</f>
        <v>28315.899999999998</v>
      </c>
      <c r="H51" s="20">
        <f>H52+H57</f>
        <v>28233.399999999998</v>
      </c>
      <c r="I51" s="20">
        <f t="shared" si="0"/>
        <v>82.5</v>
      </c>
      <c r="J51" s="7">
        <f t="shared" si="1"/>
        <v>0.99708644259938761</v>
      </c>
      <c r="K51" s="43"/>
      <c r="L51" s="43"/>
      <c r="M51" s="44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4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5"/>
      <c r="ES51" s="43"/>
      <c r="ET51" s="43"/>
      <c r="EU51" s="43"/>
      <c r="EV51" s="43"/>
      <c r="EW51" s="43"/>
      <c r="EX51" s="43"/>
      <c r="EY51" s="43"/>
      <c r="EZ51" s="45"/>
      <c r="FA51" s="45"/>
      <c r="FB51" s="45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  <c r="GK51" s="43"/>
      <c r="GL51" s="43"/>
      <c r="GM51" s="43"/>
      <c r="GN51" s="43"/>
      <c r="GO51" s="43"/>
      <c r="GP51" s="43"/>
      <c r="GQ51" s="43"/>
      <c r="GR51" s="43"/>
      <c r="GS51" s="43"/>
      <c r="GT51" s="43"/>
      <c r="GU51" s="43"/>
      <c r="GV51" s="43"/>
      <c r="GW51" s="43"/>
      <c r="GX51" s="43"/>
      <c r="GY51" s="46"/>
      <c r="GZ51" s="43"/>
      <c r="HA51" s="43"/>
    </row>
    <row r="52" spans="1:209" ht="46.5" x14ac:dyDescent="0.4">
      <c r="A52" s="16" t="s">
        <v>59</v>
      </c>
      <c r="B52" s="3" t="s">
        <v>3</v>
      </c>
      <c r="C52" s="3" t="s">
        <v>38</v>
      </c>
      <c r="D52" s="3" t="s">
        <v>58</v>
      </c>
      <c r="E52" s="3"/>
      <c r="F52" s="10">
        <f>F53+F55</f>
        <v>8025.3</v>
      </c>
      <c r="G52" s="10">
        <f>G53+G55</f>
        <v>8025.3</v>
      </c>
      <c r="H52" s="10">
        <f>H53+H55</f>
        <v>7961.3</v>
      </c>
      <c r="I52" s="10">
        <f t="shared" si="0"/>
        <v>64</v>
      </c>
      <c r="J52" s="5">
        <f t="shared" si="1"/>
        <v>0.99202522024098783</v>
      </c>
      <c r="K52" s="43"/>
      <c r="L52" s="43"/>
      <c r="M52" s="44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4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5"/>
      <c r="ES52" s="43"/>
      <c r="ET52" s="43"/>
      <c r="EU52" s="43"/>
      <c r="EV52" s="43"/>
      <c r="EW52" s="43"/>
      <c r="EX52" s="43"/>
      <c r="EY52" s="43"/>
      <c r="EZ52" s="45"/>
      <c r="FA52" s="45"/>
      <c r="FB52" s="45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  <c r="GK52" s="43"/>
      <c r="GL52" s="43"/>
      <c r="GM52" s="43"/>
      <c r="GN52" s="43"/>
      <c r="GO52" s="43"/>
      <c r="GP52" s="43"/>
      <c r="GQ52" s="43"/>
      <c r="GR52" s="43"/>
      <c r="GS52" s="43"/>
      <c r="GT52" s="43"/>
      <c r="GU52" s="43"/>
      <c r="GV52" s="43"/>
      <c r="GW52" s="43"/>
      <c r="GX52" s="43"/>
      <c r="GY52" s="46"/>
      <c r="GZ52" s="43"/>
      <c r="HA52" s="43"/>
    </row>
    <row r="53" spans="1:209" ht="77.5" x14ac:dyDescent="0.4">
      <c r="A53" s="16" t="s">
        <v>13</v>
      </c>
      <c r="B53" s="3" t="s">
        <v>3</v>
      </c>
      <c r="C53" s="3" t="s">
        <v>38</v>
      </c>
      <c r="D53" s="3" t="s">
        <v>58</v>
      </c>
      <c r="E53" s="3" t="s">
        <v>12</v>
      </c>
      <c r="F53" s="10">
        <f>F54</f>
        <v>7430.7</v>
      </c>
      <c r="G53" s="10">
        <f>G54</f>
        <v>7430.7</v>
      </c>
      <c r="H53" s="10">
        <f>H54</f>
        <v>7430.6</v>
      </c>
      <c r="I53" s="10">
        <f t="shared" si="0"/>
        <v>9.9999999999454303E-2</v>
      </c>
      <c r="J53" s="5">
        <f t="shared" si="1"/>
        <v>0.99998654231768214</v>
      </c>
      <c r="K53" s="43"/>
      <c r="L53" s="43"/>
      <c r="M53" s="44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4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5"/>
      <c r="ES53" s="43"/>
      <c r="ET53" s="43"/>
      <c r="EU53" s="43"/>
      <c r="EV53" s="43"/>
      <c r="EW53" s="43"/>
      <c r="EX53" s="43"/>
      <c r="EY53" s="43"/>
      <c r="EZ53" s="45"/>
      <c r="FA53" s="45"/>
      <c r="FB53" s="45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  <c r="FP53" s="43"/>
      <c r="FQ53" s="43"/>
      <c r="FR53" s="43"/>
      <c r="FS53" s="43"/>
      <c r="FT53" s="43"/>
      <c r="FU53" s="43"/>
      <c r="FV53" s="43"/>
      <c r="FW53" s="43"/>
      <c r="FX53" s="43"/>
      <c r="FY53" s="43"/>
      <c r="FZ53" s="43"/>
      <c r="GA53" s="43"/>
      <c r="GB53" s="43"/>
      <c r="GC53" s="43"/>
      <c r="GD53" s="43"/>
      <c r="GE53" s="43"/>
      <c r="GF53" s="43"/>
      <c r="GG53" s="43"/>
      <c r="GH53" s="43"/>
      <c r="GI53" s="43"/>
      <c r="GJ53" s="43"/>
      <c r="GK53" s="43"/>
      <c r="GL53" s="43"/>
      <c r="GM53" s="43"/>
      <c r="GN53" s="43"/>
      <c r="GO53" s="43"/>
      <c r="GP53" s="43"/>
      <c r="GQ53" s="43"/>
      <c r="GR53" s="43"/>
      <c r="GS53" s="43"/>
      <c r="GT53" s="43"/>
      <c r="GU53" s="43"/>
      <c r="GV53" s="43"/>
      <c r="GW53" s="43"/>
      <c r="GX53" s="43"/>
      <c r="GY53" s="46"/>
      <c r="GZ53" s="43"/>
      <c r="HA53" s="43"/>
    </row>
    <row r="54" spans="1:209" ht="31" x14ac:dyDescent="0.4">
      <c r="A54" s="18" t="s">
        <v>15</v>
      </c>
      <c r="B54" s="8" t="s">
        <v>3</v>
      </c>
      <c r="C54" s="8" t="s">
        <v>38</v>
      </c>
      <c r="D54" s="8" t="s">
        <v>58</v>
      </c>
      <c r="E54" s="8" t="s">
        <v>14</v>
      </c>
      <c r="F54" s="21">
        <v>7430.7</v>
      </c>
      <c r="G54" s="21">
        <v>7430.7</v>
      </c>
      <c r="H54" s="21">
        <v>7430.6</v>
      </c>
      <c r="I54" s="21">
        <f t="shared" si="0"/>
        <v>9.9999999999454303E-2</v>
      </c>
      <c r="J54" s="17">
        <f t="shared" si="1"/>
        <v>0.99998654231768214</v>
      </c>
      <c r="K54" s="43"/>
      <c r="L54" s="43"/>
      <c r="M54" s="44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4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5"/>
      <c r="ES54" s="43"/>
      <c r="ET54" s="43"/>
      <c r="EU54" s="43"/>
      <c r="EV54" s="43"/>
      <c r="EW54" s="43"/>
      <c r="EX54" s="43"/>
      <c r="EY54" s="43"/>
      <c r="EZ54" s="45"/>
      <c r="FA54" s="45"/>
      <c r="FB54" s="45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  <c r="FP54" s="43"/>
      <c r="FQ54" s="43"/>
      <c r="FR54" s="43"/>
      <c r="FS54" s="43"/>
      <c r="FT54" s="43"/>
      <c r="FU54" s="43"/>
      <c r="FV54" s="43"/>
      <c r="FW54" s="43"/>
      <c r="FX54" s="43"/>
      <c r="FY54" s="43"/>
      <c r="FZ54" s="43"/>
      <c r="GA54" s="43"/>
      <c r="GB54" s="43"/>
      <c r="GC54" s="43"/>
      <c r="GD54" s="43"/>
      <c r="GE54" s="43"/>
      <c r="GF54" s="43"/>
      <c r="GG54" s="43"/>
      <c r="GH54" s="43"/>
      <c r="GI54" s="43"/>
      <c r="GJ54" s="43"/>
      <c r="GK54" s="43"/>
      <c r="GL54" s="43"/>
      <c r="GM54" s="43"/>
      <c r="GN54" s="43"/>
      <c r="GO54" s="43"/>
      <c r="GP54" s="43"/>
      <c r="GQ54" s="43"/>
      <c r="GR54" s="43"/>
      <c r="GS54" s="43"/>
      <c r="GT54" s="43"/>
      <c r="GU54" s="43"/>
      <c r="GV54" s="43"/>
      <c r="GW54" s="43"/>
      <c r="GX54" s="43"/>
      <c r="GY54" s="46"/>
      <c r="GZ54" s="43"/>
      <c r="HA54" s="43"/>
    </row>
    <row r="55" spans="1:209" ht="31" x14ac:dyDescent="0.4">
      <c r="A55" s="16" t="s">
        <v>31</v>
      </c>
      <c r="B55" s="3" t="s">
        <v>3</v>
      </c>
      <c r="C55" s="3" t="s">
        <v>38</v>
      </c>
      <c r="D55" s="3" t="s">
        <v>58</v>
      </c>
      <c r="E55" s="3" t="s">
        <v>30</v>
      </c>
      <c r="F55" s="10">
        <f>F56</f>
        <v>594.6</v>
      </c>
      <c r="G55" s="10">
        <f>G56</f>
        <v>594.6</v>
      </c>
      <c r="H55" s="10">
        <f>H56</f>
        <v>530.70000000000005</v>
      </c>
      <c r="I55" s="10">
        <f t="shared" si="0"/>
        <v>63.899999999999977</v>
      </c>
      <c r="J55" s="5">
        <f t="shared" si="1"/>
        <v>0.89253279515640771</v>
      </c>
      <c r="K55" s="43"/>
      <c r="L55" s="43"/>
      <c r="M55" s="44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4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5"/>
      <c r="ES55" s="43"/>
      <c r="ET55" s="43"/>
      <c r="EU55" s="43"/>
      <c r="EV55" s="43"/>
      <c r="EW55" s="43"/>
      <c r="EX55" s="43"/>
      <c r="EY55" s="43"/>
      <c r="EZ55" s="45"/>
      <c r="FA55" s="45"/>
      <c r="FB55" s="45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  <c r="FP55" s="43"/>
      <c r="FQ55" s="43"/>
      <c r="FR55" s="43"/>
      <c r="FS55" s="43"/>
      <c r="FT55" s="43"/>
      <c r="FU55" s="43"/>
      <c r="FV55" s="43"/>
      <c r="FW55" s="43"/>
      <c r="FX55" s="43"/>
      <c r="FY55" s="43"/>
      <c r="FZ55" s="43"/>
      <c r="GA55" s="43"/>
      <c r="GB55" s="43"/>
      <c r="GC55" s="43"/>
      <c r="GD55" s="43"/>
      <c r="GE55" s="43"/>
      <c r="GF55" s="43"/>
      <c r="GG55" s="43"/>
      <c r="GH55" s="43"/>
      <c r="GI55" s="43"/>
      <c r="GJ55" s="43"/>
      <c r="GK55" s="43"/>
      <c r="GL55" s="43"/>
      <c r="GM55" s="43"/>
      <c r="GN55" s="43"/>
      <c r="GO55" s="43"/>
      <c r="GP55" s="43"/>
      <c r="GQ55" s="43"/>
      <c r="GR55" s="43"/>
      <c r="GS55" s="43"/>
      <c r="GT55" s="43"/>
      <c r="GU55" s="43"/>
      <c r="GV55" s="43"/>
      <c r="GW55" s="43"/>
      <c r="GX55" s="43"/>
      <c r="GY55" s="46"/>
      <c r="GZ55" s="43"/>
      <c r="HA55" s="43"/>
    </row>
    <row r="56" spans="1:209" ht="31" x14ac:dyDescent="0.4">
      <c r="A56" s="18" t="s">
        <v>33</v>
      </c>
      <c r="B56" s="8" t="s">
        <v>3</v>
      </c>
      <c r="C56" s="8" t="s">
        <v>38</v>
      </c>
      <c r="D56" s="8" t="s">
        <v>58</v>
      </c>
      <c r="E56" s="8" t="s">
        <v>32</v>
      </c>
      <c r="F56" s="21">
        <v>594.6</v>
      </c>
      <c r="G56" s="21">
        <v>594.6</v>
      </c>
      <c r="H56" s="21">
        <v>530.70000000000005</v>
      </c>
      <c r="I56" s="21">
        <f t="shared" si="0"/>
        <v>63.899999999999977</v>
      </c>
      <c r="J56" s="17">
        <f t="shared" si="1"/>
        <v>0.89253279515640771</v>
      </c>
      <c r="K56" s="43"/>
      <c r="L56" s="43"/>
      <c r="M56" s="44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4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5"/>
      <c r="ES56" s="43"/>
      <c r="ET56" s="43"/>
      <c r="EU56" s="43"/>
      <c r="EV56" s="43"/>
      <c r="EW56" s="43"/>
      <c r="EX56" s="43"/>
      <c r="EY56" s="43"/>
      <c r="EZ56" s="45"/>
      <c r="FA56" s="45"/>
      <c r="FB56" s="45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  <c r="FP56" s="43"/>
      <c r="FQ56" s="43"/>
      <c r="FR56" s="43"/>
      <c r="FS56" s="43"/>
      <c r="FT56" s="43"/>
      <c r="FU56" s="43"/>
      <c r="FV56" s="43"/>
      <c r="FW56" s="43"/>
      <c r="FX56" s="43"/>
      <c r="FY56" s="43"/>
      <c r="FZ56" s="43"/>
      <c r="GA56" s="43"/>
      <c r="GB56" s="43"/>
      <c r="GC56" s="43"/>
      <c r="GD56" s="43"/>
      <c r="GE56" s="43"/>
      <c r="GF56" s="43"/>
      <c r="GG56" s="43"/>
      <c r="GH56" s="43"/>
      <c r="GI56" s="43"/>
      <c r="GJ56" s="43"/>
      <c r="GK56" s="43"/>
      <c r="GL56" s="43"/>
      <c r="GM56" s="43"/>
      <c r="GN56" s="43"/>
      <c r="GO56" s="43"/>
      <c r="GP56" s="43"/>
      <c r="GQ56" s="43"/>
      <c r="GR56" s="43"/>
      <c r="GS56" s="43"/>
      <c r="GT56" s="43"/>
      <c r="GU56" s="43"/>
      <c r="GV56" s="43"/>
      <c r="GW56" s="43"/>
      <c r="GX56" s="43"/>
      <c r="GY56" s="46"/>
      <c r="GZ56" s="43"/>
      <c r="HA56" s="43"/>
    </row>
    <row r="57" spans="1:209" ht="46.5" x14ac:dyDescent="0.4">
      <c r="A57" s="16" t="s">
        <v>61</v>
      </c>
      <c r="B57" s="3" t="s">
        <v>3</v>
      </c>
      <c r="C57" s="3" t="s">
        <v>38</v>
      </c>
      <c r="D57" s="3" t="s">
        <v>60</v>
      </c>
      <c r="E57" s="3"/>
      <c r="F57" s="10">
        <f>F58+F60</f>
        <v>20290.600000000002</v>
      </c>
      <c r="G57" s="10">
        <f>G58+G60</f>
        <v>20290.599999999999</v>
      </c>
      <c r="H57" s="10">
        <f>H58+H60</f>
        <v>20272.099999999999</v>
      </c>
      <c r="I57" s="10">
        <f t="shared" si="0"/>
        <v>18.5</v>
      </c>
      <c r="J57" s="5">
        <f t="shared" si="1"/>
        <v>0.99908824776004657</v>
      </c>
      <c r="K57" s="43"/>
      <c r="L57" s="43"/>
      <c r="M57" s="44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4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5"/>
      <c r="ES57" s="43"/>
      <c r="ET57" s="43"/>
      <c r="EU57" s="43"/>
      <c r="EV57" s="43"/>
      <c r="EW57" s="43"/>
      <c r="EX57" s="43"/>
      <c r="EY57" s="43"/>
      <c r="EZ57" s="45"/>
      <c r="FA57" s="45"/>
      <c r="FB57" s="45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  <c r="FP57" s="43"/>
      <c r="FQ57" s="43"/>
      <c r="FR57" s="43"/>
      <c r="FS57" s="43"/>
      <c r="FT57" s="43"/>
      <c r="FU57" s="43"/>
      <c r="FV57" s="43"/>
      <c r="FW57" s="43"/>
      <c r="FX57" s="43"/>
      <c r="FY57" s="43"/>
      <c r="FZ57" s="43"/>
      <c r="GA57" s="43"/>
      <c r="GB57" s="43"/>
      <c r="GC57" s="43"/>
      <c r="GD57" s="43"/>
      <c r="GE57" s="43"/>
      <c r="GF57" s="43"/>
      <c r="GG57" s="43"/>
      <c r="GH57" s="43"/>
      <c r="GI57" s="43"/>
      <c r="GJ57" s="43"/>
      <c r="GK57" s="43"/>
      <c r="GL57" s="43"/>
      <c r="GM57" s="43"/>
      <c r="GN57" s="43"/>
      <c r="GO57" s="43"/>
      <c r="GP57" s="43"/>
      <c r="GQ57" s="43"/>
      <c r="GR57" s="43"/>
      <c r="GS57" s="43"/>
      <c r="GT57" s="43"/>
      <c r="GU57" s="43"/>
      <c r="GV57" s="43"/>
      <c r="GW57" s="43"/>
      <c r="GX57" s="43"/>
      <c r="GY57" s="46"/>
      <c r="GZ57" s="43"/>
      <c r="HA57" s="43"/>
    </row>
    <row r="58" spans="1:209" ht="77.5" x14ac:dyDescent="0.4">
      <c r="A58" s="16" t="s">
        <v>13</v>
      </c>
      <c r="B58" s="3" t="s">
        <v>3</v>
      </c>
      <c r="C58" s="3" t="s">
        <v>38</v>
      </c>
      <c r="D58" s="3" t="s">
        <v>60</v>
      </c>
      <c r="E58" s="3" t="s">
        <v>12</v>
      </c>
      <c r="F58" s="10">
        <f>F59</f>
        <v>19609.7</v>
      </c>
      <c r="G58" s="10">
        <f>G59</f>
        <v>19598.5</v>
      </c>
      <c r="H58" s="10">
        <f>H59</f>
        <v>19580.099999999999</v>
      </c>
      <c r="I58" s="10">
        <f t="shared" si="0"/>
        <v>18.400000000001455</v>
      </c>
      <c r="J58" s="5">
        <f t="shared" si="1"/>
        <v>0.99906115263923256</v>
      </c>
      <c r="K58" s="43"/>
      <c r="L58" s="43"/>
      <c r="M58" s="44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4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5"/>
      <c r="ES58" s="43"/>
      <c r="ET58" s="43"/>
      <c r="EU58" s="43"/>
      <c r="EV58" s="43"/>
      <c r="EW58" s="43"/>
      <c r="EX58" s="43"/>
      <c r="EY58" s="43"/>
      <c r="EZ58" s="45"/>
      <c r="FA58" s="45"/>
      <c r="FB58" s="45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  <c r="FP58" s="43"/>
      <c r="FQ58" s="43"/>
      <c r="FR58" s="43"/>
      <c r="FS58" s="43"/>
      <c r="FT58" s="43"/>
      <c r="FU58" s="43"/>
      <c r="FV58" s="43"/>
      <c r="FW58" s="43"/>
      <c r="FX58" s="43"/>
      <c r="FY58" s="43"/>
      <c r="FZ58" s="43"/>
      <c r="GA58" s="43"/>
      <c r="GB58" s="43"/>
      <c r="GC58" s="43"/>
      <c r="GD58" s="43"/>
      <c r="GE58" s="43"/>
      <c r="GF58" s="43"/>
      <c r="GG58" s="43"/>
      <c r="GH58" s="43"/>
      <c r="GI58" s="43"/>
      <c r="GJ58" s="43"/>
      <c r="GK58" s="43"/>
      <c r="GL58" s="43"/>
      <c r="GM58" s="43"/>
      <c r="GN58" s="43"/>
      <c r="GO58" s="43"/>
      <c r="GP58" s="43"/>
      <c r="GQ58" s="43"/>
      <c r="GR58" s="43"/>
      <c r="GS58" s="43"/>
      <c r="GT58" s="43"/>
      <c r="GU58" s="43"/>
      <c r="GV58" s="43"/>
      <c r="GW58" s="43"/>
      <c r="GX58" s="43"/>
      <c r="GY58" s="46"/>
      <c r="GZ58" s="43"/>
      <c r="HA58" s="43"/>
    </row>
    <row r="59" spans="1:209" ht="31" x14ac:dyDescent="0.4">
      <c r="A59" s="18" t="s">
        <v>15</v>
      </c>
      <c r="B59" s="8" t="s">
        <v>3</v>
      </c>
      <c r="C59" s="8" t="s">
        <v>38</v>
      </c>
      <c r="D59" s="8" t="s">
        <v>60</v>
      </c>
      <c r="E59" s="8" t="s">
        <v>14</v>
      </c>
      <c r="F59" s="21">
        <v>19609.7</v>
      </c>
      <c r="G59" s="21">
        <v>19598.5</v>
      </c>
      <c r="H59" s="21">
        <v>19580.099999999999</v>
      </c>
      <c r="I59" s="21">
        <f t="shared" si="0"/>
        <v>18.400000000001455</v>
      </c>
      <c r="J59" s="17">
        <f t="shared" si="1"/>
        <v>0.99906115263923256</v>
      </c>
      <c r="K59" s="43"/>
      <c r="L59" s="43"/>
      <c r="M59" s="44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4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5"/>
      <c r="ES59" s="43"/>
      <c r="ET59" s="43"/>
      <c r="EU59" s="43"/>
      <c r="EV59" s="43"/>
      <c r="EW59" s="43"/>
      <c r="EX59" s="43"/>
      <c r="EY59" s="43"/>
      <c r="EZ59" s="45"/>
      <c r="FA59" s="45"/>
      <c r="FB59" s="45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  <c r="FP59" s="43"/>
      <c r="FQ59" s="43"/>
      <c r="FR59" s="43"/>
      <c r="FS59" s="43"/>
      <c r="FT59" s="43"/>
      <c r="FU59" s="43"/>
      <c r="FV59" s="43"/>
      <c r="FW59" s="43"/>
      <c r="FX59" s="43"/>
      <c r="FY59" s="43"/>
      <c r="FZ59" s="43"/>
      <c r="GA59" s="43"/>
      <c r="GB59" s="43"/>
      <c r="GC59" s="43"/>
      <c r="GD59" s="43"/>
      <c r="GE59" s="43"/>
      <c r="GF59" s="43"/>
      <c r="GG59" s="43"/>
      <c r="GH59" s="43"/>
      <c r="GI59" s="43"/>
      <c r="GJ59" s="43"/>
      <c r="GK59" s="43"/>
      <c r="GL59" s="43"/>
      <c r="GM59" s="43"/>
      <c r="GN59" s="43"/>
      <c r="GO59" s="43"/>
      <c r="GP59" s="43"/>
      <c r="GQ59" s="43"/>
      <c r="GR59" s="43"/>
      <c r="GS59" s="43"/>
      <c r="GT59" s="43"/>
      <c r="GU59" s="43"/>
      <c r="GV59" s="43"/>
      <c r="GW59" s="43"/>
      <c r="GX59" s="43"/>
      <c r="GY59" s="46"/>
      <c r="GZ59" s="43"/>
      <c r="HA59" s="43"/>
    </row>
    <row r="60" spans="1:209" ht="31" x14ac:dyDescent="0.4">
      <c r="A60" s="16" t="s">
        <v>31</v>
      </c>
      <c r="B60" s="3" t="s">
        <v>3</v>
      </c>
      <c r="C60" s="3" t="s">
        <v>38</v>
      </c>
      <c r="D60" s="3" t="s">
        <v>60</v>
      </c>
      <c r="E60" s="3" t="s">
        <v>30</v>
      </c>
      <c r="F60" s="10">
        <f>F61</f>
        <v>680.9</v>
      </c>
      <c r="G60" s="10">
        <f>G61</f>
        <v>692.1</v>
      </c>
      <c r="H60" s="10">
        <f>H61</f>
        <v>692</v>
      </c>
      <c r="I60" s="10">
        <f t="shared" si="0"/>
        <v>0.10000000000002274</v>
      </c>
      <c r="J60" s="5">
        <f t="shared" si="1"/>
        <v>0.99985551220921831</v>
      </c>
      <c r="K60" s="43"/>
      <c r="L60" s="43"/>
      <c r="M60" s="44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4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5"/>
      <c r="ES60" s="43"/>
      <c r="ET60" s="43"/>
      <c r="EU60" s="43"/>
      <c r="EV60" s="43"/>
      <c r="EW60" s="43"/>
      <c r="EX60" s="43"/>
      <c r="EY60" s="43"/>
      <c r="EZ60" s="45"/>
      <c r="FA60" s="45"/>
      <c r="FB60" s="45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  <c r="FP60" s="43"/>
      <c r="FQ60" s="43"/>
      <c r="FR60" s="43"/>
      <c r="FS60" s="43"/>
      <c r="FT60" s="43"/>
      <c r="FU60" s="43"/>
      <c r="FV60" s="43"/>
      <c r="FW60" s="43"/>
      <c r="FX60" s="43"/>
      <c r="FY60" s="43"/>
      <c r="FZ60" s="43"/>
      <c r="GA60" s="43"/>
      <c r="GB60" s="43"/>
      <c r="GC60" s="43"/>
      <c r="GD60" s="43"/>
      <c r="GE60" s="43"/>
      <c r="GF60" s="43"/>
      <c r="GG60" s="43"/>
      <c r="GH60" s="43"/>
      <c r="GI60" s="43"/>
      <c r="GJ60" s="43"/>
      <c r="GK60" s="43"/>
      <c r="GL60" s="43"/>
      <c r="GM60" s="43"/>
      <c r="GN60" s="43"/>
      <c r="GO60" s="43"/>
      <c r="GP60" s="43"/>
      <c r="GQ60" s="43"/>
      <c r="GR60" s="43"/>
      <c r="GS60" s="43"/>
      <c r="GT60" s="43"/>
      <c r="GU60" s="43"/>
      <c r="GV60" s="43"/>
      <c r="GW60" s="43"/>
      <c r="GX60" s="43"/>
      <c r="GY60" s="46"/>
      <c r="GZ60" s="43"/>
      <c r="HA60" s="43"/>
    </row>
    <row r="61" spans="1:209" ht="31" x14ac:dyDescent="0.4">
      <c r="A61" s="18" t="s">
        <v>33</v>
      </c>
      <c r="B61" s="8" t="s">
        <v>3</v>
      </c>
      <c r="C61" s="8" t="s">
        <v>38</v>
      </c>
      <c r="D61" s="8" t="s">
        <v>60</v>
      </c>
      <c r="E61" s="8" t="s">
        <v>32</v>
      </c>
      <c r="F61" s="21">
        <v>680.9</v>
      </c>
      <c r="G61" s="21">
        <v>692.1</v>
      </c>
      <c r="H61" s="21">
        <v>692</v>
      </c>
      <c r="I61" s="21">
        <f t="shared" si="0"/>
        <v>0.10000000000002274</v>
      </c>
      <c r="J61" s="17">
        <f t="shared" si="1"/>
        <v>0.99985551220921831</v>
      </c>
      <c r="K61" s="43"/>
      <c r="L61" s="43"/>
      <c r="M61" s="44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4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5"/>
      <c r="ES61" s="43"/>
      <c r="ET61" s="43"/>
      <c r="EU61" s="43"/>
      <c r="EV61" s="43"/>
      <c r="EW61" s="43"/>
      <c r="EX61" s="43"/>
      <c r="EY61" s="43"/>
      <c r="EZ61" s="45"/>
      <c r="FA61" s="45"/>
      <c r="FB61" s="45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  <c r="FP61" s="43"/>
      <c r="FQ61" s="43"/>
      <c r="FR61" s="43"/>
      <c r="FS61" s="43"/>
      <c r="FT61" s="43"/>
      <c r="FU61" s="43"/>
      <c r="FV61" s="43"/>
      <c r="FW61" s="43"/>
      <c r="FX61" s="43"/>
      <c r="FY61" s="43"/>
      <c r="FZ61" s="43"/>
      <c r="GA61" s="43"/>
      <c r="GB61" s="43"/>
      <c r="GC61" s="43"/>
      <c r="GD61" s="43"/>
      <c r="GE61" s="43"/>
      <c r="GF61" s="43"/>
      <c r="GG61" s="43"/>
      <c r="GH61" s="43"/>
      <c r="GI61" s="43"/>
      <c r="GJ61" s="43"/>
      <c r="GK61" s="43"/>
      <c r="GL61" s="43"/>
      <c r="GM61" s="43"/>
      <c r="GN61" s="43"/>
      <c r="GO61" s="43"/>
      <c r="GP61" s="43"/>
      <c r="GQ61" s="43"/>
      <c r="GR61" s="43"/>
      <c r="GS61" s="43"/>
      <c r="GT61" s="43"/>
      <c r="GU61" s="43"/>
      <c r="GV61" s="43"/>
      <c r="GW61" s="43"/>
      <c r="GX61" s="43"/>
      <c r="GY61" s="46"/>
      <c r="GZ61" s="43"/>
      <c r="HA61" s="43"/>
    </row>
    <row r="62" spans="1:209" ht="45" x14ac:dyDescent="0.4">
      <c r="A62" s="14" t="s">
        <v>63</v>
      </c>
      <c r="B62" s="1" t="s">
        <v>3</v>
      </c>
      <c r="C62" s="1" t="s">
        <v>38</v>
      </c>
      <c r="D62" s="1" t="s">
        <v>62</v>
      </c>
      <c r="E62" s="1"/>
      <c r="F62" s="20">
        <f>F63+F67</f>
        <v>10318.9</v>
      </c>
      <c r="G62" s="20">
        <f>G63+G67</f>
        <v>15937.9</v>
      </c>
      <c r="H62" s="20">
        <f>H63+H67</f>
        <v>9019</v>
      </c>
      <c r="I62" s="20">
        <f t="shared" si="0"/>
        <v>6918.9</v>
      </c>
      <c r="J62" s="7">
        <f t="shared" si="1"/>
        <v>0.56588383664096276</v>
      </c>
      <c r="K62" s="43"/>
      <c r="L62" s="43"/>
      <c r="M62" s="44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4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5"/>
      <c r="ES62" s="43"/>
      <c r="ET62" s="43"/>
      <c r="EU62" s="43"/>
      <c r="EV62" s="43"/>
      <c r="EW62" s="43"/>
      <c r="EX62" s="43"/>
      <c r="EY62" s="43"/>
      <c r="EZ62" s="45"/>
      <c r="FA62" s="45"/>
      <c r="FB62" s="45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  <c r="FP62" s="43"/>
      <c r="FQ62" s="43"/>
      <c r="FR62" s="43"/>
      <c r="FS62" s="43"/>
      <c r="FT62" s="43"/>
      <c r="FU62" s="43"/>
      <c r="FV62" s="43"/>
      <c r="FW62" s="43"/>
      <c r="FX62" s="43"/>
      <c r="FY62" s="43"/>
      <c r="FZ62" s="43"/>
      <c r="GA62" s="43"/>
      <c r="GB62" s="43"/>
      <c r="GC62" s="43"/>
      <c r="GD62" s="43"/>
      <c r="GE62" s="43"/>
      <c r="GF62" s="43"/>
      <c r="GG62" s="43"/>
      <c r="GH62" s="43"/>
      <c r="GI62" s="43"/>
      <c r="GJ62" s="43"/>
      <c r="GK62" s="43"/>
      <c r="GL62" s="43"/>
      <c r="GM62" s="43"/>
      <c r="GN62" s="43"/>
      <c r="GO62" s="43"/>
      <c r="GP62" s="43"/>
      <c r="GQ62" s="43"/>
      <c r="GR62" s="43"/>
      <c r="GS62" s="43"/>
      <c r="GT62" s="43"/>
      <c r="GU62" s="43"/>
      <c r="GV62" s="43"/>
      <c r="GW62" s="43"/>
      <c r="GX62" s="43"/>
      <c r="GY62" s="46"/>
      <c r="GZ62" s="43"/>
      <c r="HA62" s="43"/>
    </row>
    <row r="63" spans="1:209" ht="31" x14ac:dyDescent="0.4">
      <c r="A63" s="16" t="s">
        <v>65</v>
      </c>
      <c r="B63" s="3" t="s">
        <v>3</v>
      </c>
      <c r="C63" s="3" t="s">
        <v>38</v>
      </c>
      <c r="D63" s="3" t="s">
        <v>64</v>
      </c>
      <c r="E63" s="3"/>
      <c r="F63" s="10">
        <f t="shared" ref="F63:H65" si="8">F64</f>
        <v>10318.9</v>
      </c>
      <c r="G63" s="10">
        <f t="shared" si="8"/>
        <v>10318.9</v>
      </c>
      <c r="H63" s="10">
        <f t="shared" si="8"/>
        <v>3400</v>
      </c>
      <c r="I63" s="10">
        <f t="shared" si="0"/>
        <v>6918.9</v>
      </c>
      <c r="J63" s="5">
        <f t="shared" si="1"/>
        <v>0.32949248466406306</v>
      </c>
      <c r="K63" s="43"/>
      <c r="L63" s="43"/>
      <c r="M63" s="44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4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5"/>
      <c r="ES63" s="43"/>
      <c r="ET63" s="43"/>
      <c r="EU63" s="43"/>
      <c r="EV63" s="43"/>
      <c r="EW63" s="43"/>
      <c r="EX63" s="43"/>
      <c r="EY63" s="43"/>
      <c r="EZ63" s="45"/>
      <c r="FA63" s="45"/>
      <c r="FB63" s="45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  <c r="FP63" s="43"/>
      <c r="FQ63" s="43"/>
      <c r="FR63" s="43"/>
      <c r="FS63" s="43"/>
      <c r="FT63" s="43"/>
      <c r="FU63" s="43"/>
      <c r="FV63" s="43"/>
      <c r="FW63" s="43"/>
      <c r="FX63" s="43"/>
      <c r="FY63" s="43"/>
      <c r="FZ63" s="43"/>
      <c r="GA63" s="43"/>
      <c r="GB63" s="43"/>
      <c r="GC63" s="43"/>
      <c r="GD63" s="43"/>
      <c r="GE63" s="43"/>
      <c r="GF63" s="43"/>
      <c r="GG63" s="43"/>
      <c r="GH63" s="43"/>
      <c r="GI63" s="43"/>
      <c r="GJ63" s="43"/>
      <c r="GK63" s="43"/>
      <c r="GL63" s="43"/>
      <c r="GM63" s="43"/>
      <c r="GN63" s="43"/>
      <c r="GO63" s="43"/>
      <c r="GP63" s="43"/>
      <c r="GQ63" s="43"/>
      <c r="GR63" s="43"/>
      <c r="GS63" s="43"/>
      <c r="GT63" s="43"/>
      <c r="GU63" s="43"/>
      <c r="GV63" s="43"/>
      <c r="GW63" s="43"/>
      <c r="GX63" s="43"/>
      <c r="GY63" s="46"/>
      <c r="GZ63" s="43"/>
      <c r="HA63" s="43"/>
    </row>
    <row r="64" spans="1:209" ht="31" x14ac:dyDescent="0.4">
      <c r="A64" s="16" t="s">
        <v>67</v>
      </c>
      <c r="B64" s="3" t="s">
        <v>3</v>
      </c>
      <c r="C64" s="3" t="s">
        <v>38</v>
      </c>
      <c r="D64" s="3" t="s">
        <v>66</v>
      </c>
      <c r="E64" s="3"/>
      <c r="F64" s="10">
        <f t="shared" si="8"/>
        <v>10318.9</v>
      </c>
      <c r="G64" s="10">
        <f t="shared" si="8"/>
        <v>10318.9</v>
      </c>
      <c r="H64" s="10">
        <f t="shared" si="8"/>
        <v>3400</v>
      </c>
      <c r="I64" s="10">
        <f t="shared" si="0"/>
        <v>6918.9</v>
      </c>
      <c r="J64" s="5">
        <f t="shared" si="1"/>
        <v>0.32949248466406306</v>
      </c>
      <c r="K64" s="43"/>
      <c r="L64" s="43"/>
      <c r="M64" s="44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4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5"/>
      <c r="ES64" s="43"/>
      <c r="ET64" s="43"/>
      <c r="EU64" s="43"/>
      <c r="EV64" s="43"/>
      <c r="EW64" s="43"/>
      <c r="EX64" s="43"/>
      <c r="EY64" s="43"/>
      <c r="EZ64" s="45"/>
      <c r="FA64" s="45"/>
      <c r="FB64" s="45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  <c r="FP64" s="43"/>
      <c r="FQ64" s="43"/>
      <c r="FR64" s="43"/>
      <c r="FS64" s="43"/>
      <c r="FT64" s="43"/>
      <c r="FU64" s="43"/>
      <c r="FV64" s="43"/>
      <c r="FW64" s="43"/>
      <c r="FX64" s="43"/>
      <c r="FY64" s="43"/>
      <c r="FZ64" s="43"/>
      <c r="GA64" s="43"/>
      <c r="GB64" s="43"/>
      <c r="GC64" s="43"/>
      <c r="GD64" s="43"/>
      <c r="GE64" s="43"/>
      <c r="GF64" s="43"/>
      <c r="GG64" s="43"/>
      <c r="GH64" s="43"/>
      <c r="GI64" s="43"/>
      <c r="GJ64" s="43"/>
      <c r="GK64" s="43"/>
      <c r="GL64" s="43"/>
      <c r="GM64" s="43"/>
      <c r="GN64" s="43"/>
      <c r="GO64" s="43"/>
      <c r="GP64" s="43"/>
      <c r="GQ64" s="43"/>
      <c r="GR64" s="43"/>
      <c r="GS64" s="43"/>
      <c r="GT64" s="43"/>
      <c r="GU64" s="43"/>
      <c r="GV64" s="43"/>
      <c r="GW64" s="43"/>
      <c r="GX64" s="43"/>
      <c r="GY64" s="46"/>
      <c r="GZ64" s="43"/>
      <c r="HA64" s="43"/>
    </row>
    <row r="65" spans="1:209" ht="31" x14ac:dyDescent="0.4">
      <c r="A65" s="16" t="s">
        <v>31</v>
      </c>
      <c r="B65" s="3" t="s">
        <v>3</v>
      </c>
      <c r="C65" s="3" t="s">
        <v>38</v>
      </c>
      <c r="D65" s="3" t="s">
        <v>66</v>
      </c>
      <c r="E65" s="3" t="s">
        <v>30</v>
      </c>
      <c r="F65" s="10">
        <f t="shared" si="8"/>
        <v>10318.9</v>
      </c>
      <c r="G65" s="10">
        <f t="shared" si="8"/>
        <v>10318.9</v>
      </c>
      <c r="H65" s="10">
        <f t="shared" si="8"/>
        <v>3400</v>
      </c>
      <c r="I65" s="10">
        <f t="shared" si="0"/>
        <v>6918.9</v>
      </c>
      <c r="J65" s="5">
        <f t="shared" si="1"/>
        <v>0.32949248466406306</v>
      </c>
      <c r="K65" s="43"/>
      <c r="L65" s="43"/>
      <c r="M65" s="44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4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5"/>
      <c r="ES65" s="43"/>
      <c r="ET65" s="43"/>
      <c r="EU65" s="43"/>
      <c r="EV65" s="43"/>
      <c r="EW65" s="43"/>
      <c r="EX65" s="43"/>
      <c r="EY65" s="43"/>
      <c r="EZ65" s="45"/>
      <c r="FA65" s="45"/>
      <c r="FB65" s="45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  <c r="FP65" s="43"/>
      <c r="FQ65" s="43"/>
      <c r="FR65" s="43"/>
      <c r="FS65" s="43"/>
      <c r="FT65" s="43"/>
      <c r="FU65" s="43"/>
      <c r="FV65" s="43"/>
      <c r="FW65" s="43"/>
      <c r="FX65" s="43"/>
      <c r="FY65" s="43"/>
      <c r="FZ65" s="43"/>
      <c r="GA65" s="43"/>
      <c r="GB65" s="43"/>
      <c r="GC65" s="43"/>
      <c r="GD65" s="43"/>
      <c r="GE65" s="43"/>
      <c r="GF65" s="43"/>
      <c r="GG65" s="43"/>
      <c r="GH65" s="43"/>
      <c r="GI65" s="43"/>
      <c r="GJ65" s="43"/>
      <c r="GK65" s="43"/>
      <c r="GL65" s="43"/>
      <c r="GM65" s="43"/>
      <c r="GN65" s="43"/>
      <c r="GO65" s="43"/>
      <c r="GP65" s="43"/>
      <c r="GQ65" s="43"/>
      <c r="GR65" s="43"/>
      <c r="GS65" s="43"/>
      <c r="GT65" s="43"/>
      <c r="GU65" s="43"/>
      <c r="GV65" s="43"/>
      <c r="GW65" s="43"/>
      <c r="GX65" s="43"/>
      <c r="GY65" s="46"/>
      <c r="GZ65" s="43"/>
      <c r="HA65" s="43"/>
    </row>
    <row r="66" spans="1:209" ht="31" x14ac:dyDescent="0.4">
      <c r="A66" s="18" t="s">
        <v>33</v>
      </c>
      <c r="B66" s="8" t="s">
        <v>3</v>
      </c>
      <c r="C66" s="8" t="s">
        <v>38</v>
      </c>
      <c r="D66" s="8" t="s">
        <v>66</v>
      </c>
      <c r="E66" s="8" t="s">
        <v>32</v>
      </c>
      <c r="F66" s="21">
        <v>10318.9</v>
      </c>
      <c r="G66" s="21">
        <v>10318.9</v>
      </c>
      <c r="H66" s="21">
        <v>3400</v>
      </c>
      <c r="I66" s="21">
        <f t="shared" si="0"/>
        <v>6918.9</v>
      </c>
      <c r="J66" s="17">
        <f t="shared" si="1"/>
        <v>0.32949248466406306</v>
      </c>
      <c r="K66" s="43"/>
      <c r="L66" s="43"/>
      <c r="M66" s="44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4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5"/>
      <c r="ES66" s="43"/>
      <c r="ET66" s="43"/>
      <c r="EU66" s="43"/>
      <c r="EV66" s="43"/>
      <c r="EW66" s="43"/>
      <c r="EX66" s="43"/>
      <c r="EY66" s="43"/>
      <c r="EZ66" s="45"/>
      <c r="FA66" s="45"/>
      <c r="FB66" s="45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  <c r="FP66" s="43"/>
      <c r="FQ66" s="43"/>
      <c r="FR66" s="43"/>
      <c r="FS66" s="43"/>
      <c r="FT66" s="43"/>
      <c r="FU66" s="43"/>
      <c r="FV66" s="43"/>
      <c r="FW66" s="43"/>
      <c r="FX66" s="43"/>
      <c r="FY66" s="43"/>
      <c r="FZ66" s="43"/>
      <c r="GA66" s="43"/>
      <c r="GB66" s="43"/>
      <c r="GC66" s="43"/>
      <c r="GD66" s="43"/>
      <c r="GE66" s="43"/>
      <c r="GF66" s="43"/>
      <c r="GG66" s="43"/>
      <c r="GH66" s="43"/>
      <c r="GI66" s="43"/>
      <c r="GJ66" s="43"/>
      <c r="GK66" s="43"/>
      <c r="GL66" s="43"/>
      <c r="GM66" s="43"/>
      <c r="GN66" s="43"/>
      <c r="GO66" s="43"/>
      <c r="GP66" s="43"/>
      <c r="GQ66" s="43"/>
      <c r="GR66" s="43"/>
      <c r="GS66" s="43"/>
      <c r="GT66" s="43"/>
      <c r="GU66" s="43"/>
      <c r="GV66" s="43"/>
      <c r="GW66" s="43"/>
      <c r="GX66" s="43"/>
      <c r="GY66" s="46"/>
      <c r="GZ66" s="43"/>
      <c r="HA66" s="43"/>
    </row>
    <row r="67" spans="1:209" ht="77.5" x14ac:dyDescent="0.4">
      <c r="A67" s="16" t="s">
        <v>13</v>
      </c>
      <c r="B67" s="3" t="s">
        <v>3</v>
      </c>
      <c r="C67" s="3" t="s">
        <v>38</v>
      </c>
      <c r="D67" s="3" t="s">
        <v>916</v>
      </c>
      <c r="E67" s="3" t="s">
        <v>12</v>
      </c>
      <c r="F67" s="10">
        <v>0</v>
      </c>
      <c r="G67" s="10">
        <f>G68</f>
        <v>5619</v>
      </c>
      <c r="H67" s="10">
        <f>H68</f>
        <v>5619</v>
      </c>
      <c r="I67" s="10">
        <f t="shared" si="0"/>
        <v>0</v>
      </c>
      <c r="J67" s="5">
        <f t="shared" si="1"/>
        <v>1</v>
      </c>
      <c r="K67" s="43"/>
      <c r="L67" s="43"/>
      <c r="M67" s="44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4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5"/>
      <c r="ES67" s="43"/>
      <c r="ET67" s="43"/>
      <c r="EU67" s="43"/>
      <c r="EV67" s="43"/>
      <c r="EW67" s="43"/>
      <c r="EX67" s="43"/>
      <c r="EY67" s="43"/>
      <c r="EZ67" s="45"/>
      <c r="FA67" s="45"/>
      <c r="FB67" s="45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  <c r="FP67" s="43"/>
      <c r="FQ67" s="43"/>
      <c r="FR67" s="43"/>
      <c r="FS67" s="43"/>
      <c r="FT67" s="43"/>
      <c r="FU67" s="43"/>
      <c r="FV67" s="43"/>
      <c r="FW67" s="43"/>
      <c r="FX67" s="43"/>
      <c r="FY67" s="43"/>
      <c r="FZ67" s="43"/>
      <c r="GA67" s="43"/>
      <c r="GB67" s="43"/>
      <c r="GC67" s="43"/>
      <c r="GD67" s="43"/>
      <c r="GE67" s="43"/>
      <c r="GF67" s="43"/>
      <c r="GG67" s="43"/>
      <c r="GH67" s="43"/>
      <c r="GI67" s="43"/>
      <c r="GJ67" s="43"/>
      <c r="GK67" s="43"/>
      <c r="GL67" s="43"/>
      <c r="GM67" s="43"/>
      <c r="GN67" s="43"/>
      <c r="GO67" s="43"/>
      <c r="GP67" s="43"/>
      <c r="GQ67" s="43"/>
      <c r="GR67" s="43"/>
      <c r="GS67" s="43"/>
      <c r="GT67" s="43"/>
      <c r="GU67" s="43"/>
      <c r="GV67" s="43"/>
      <c r="GW67" s="43"/>
      <c r="GX67" s="43"/>
      <c r="GY67" s="46"/>
      <c r="GZ67" s="43"/>
      <c r="HA67" s="43"/>
    </row>
    <row r="68" spans="1:209" ht="31" x14ac:dyDescent="0.4">
      <c r="A68" s="18" t="s">
        <v>15</v>
      </c>
      <c r="B68" s="8" t="s">
        <v>3</v>
      </c>
      <c r="C68" s="8" t="s">
        <v>38</v>
      </c>
      <c r="D68" s="8" t="s">
        <v>916</v>
      </c>
      <c r="E68" s="8" t="s">
        <v>14</v>
      </c>
      <c r="F68" s="21">
        <v>0</v>
      </c>
      <c r="G68" s="21">
        <v>5619</v>
      </c>
      <c r="H68" s="21">
        <v>5619</v>
      </c>
      <c r="I68" s="21">
        <f t="shared" si="0"/>
        <v>0</v>
      </c>
      <c r="J68" s="17">
        <f t="shared" si="1"/>
        <v>1</v>
      </c>
      <c r="K68" s="43"/>
      <c r="L68" s="43"/>
      <c r="M68" s="44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4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5"/>
      <c r="ES68" s="43"/>
      <c r="ET68" s="43"/>
      <c r="EU68" s="43"/>
      <c r="EV68" s="43"/>
      <c r="EW68" s="43"/>
      <c r="EX68" s="43"/>
      <c r="EY68" s="43"/>
      <c r="EZ68" s="45"/>
      <c r="FA68" s="45"/>
      <c r="FB68" s="45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  <c r="FP68" s="43"/>
      <c r="FQ68" s="43"/>
      <c r="FR68" s="43"/>
      <c r="FS68" s="43"/>
      <c r="FT68" s="43"/>
      <c r="FU68" s="43"/>
      <c r="FV68" s="43"/>
      <c r="FW68" s="43"/>
      <c r="FX68" s="43"/>
      <c r="FY68" s="43"/>
      <c r="FZ68" s="43"/>
      <c r="GA68" s="43"/>
      <c r="GB68" s="43"/>
      <c r="GC68" s="43"/>
      <c r="GD68" s="43"/>
      <c r="GE68" s="43"/>
      <c r="GF68" s="43"/>
      <c r="GG68" s="43"/>
      <c r="GH68" s="43"/>
      <c r="GI68" s="43"/>
      <c r="GJ68" s="43"/>
      <c r="GK68" s="43"/>
      <c r="GL68" s="43"/>
      <c r="GM68" s="43"/>
      <c r="GN68" s="43"/>
      <c r="GO68" s="43"/>
      <c r="GP68" s="43"/>
      <c r="GQ68" s="43"/>
      <c r="GR68" s="43"/>
      <c r="GS68" s="43"/>
      <c r="GT68" s="43"/>
      <c r="GU68" s="43"/>
      <c r="GV68" s="43"/>
      <c r="GW68" s="43"/>
      <c r="GX68" s="43"/>
      <c r="GY68" s="46"/>
      <c r="GZ68" s="43"/>
      <c r="HA68" s="43"/>
    </row>
    <row r="69" spans="1:209" ht="30" x14ac:dyDescent="0.4">
      <c r="A69" s="14" t="s">
        <v>7</v>
      </c>
      <c r="B69" s="1" t="s">
        <v>3</v>
      </c>
      <c r="C69" s="1" t="s">
        <v>38</v>
      </c>
      <c r="D69" s="1" t="s">
        <v>6</v>
      </c>
      <c r="E69" s="1"/>
      <c r="F69" s="20">
        <f>F70+F81+F89+F95</f>
        <v>1098542.3999999999</v>
      </c>
      <c r="G69" s="20">
        <f>G70+G81+G89+G95</f>
        <v>1094461</v>
      </c>
      <c r="H69" s="20">
        <f>H70+H81+H89+H95</f>
        <v>968295.00000000023</v>
      </c>
      <c r="I69" s="20">
        <f t="shared" si="0"/>
        <v>126165.99999999977</v>
      </c>
      <c r="J69" s="7">
        <f t="shared" si="1"/>
        <v>0.88472316510136062</v>
      </c>
      <c r="K69" s="43"/>
      <c r="L69" s="43"/>
      <c r="M69" s="44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4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5"/>
      <c r="ES69" s="43"/>
      <c r="ET69" s="43"/>
      <c r="EU69" s="43"/>
      <c r="EV69" s="43"/>
      <c r="EW69" s="43"/>
      <c r="EX69" s="43"/>
      <c r="EY69" s="43"/>
      <c r="EZ69" s="45"/>
      <c r="FA69" s="45"/>
      <c r="FB69" s="45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  <c r="FP69" s="43"/>
      <c r="FQ69" s="43"/>
      <c r="FR69" s="43"/>
      <c r="FS69" s="43"/>
      <c r="FT69" s="43"/>
      <c r="FU69" s="43"/>
      <c r="FV69" s="43"/>
      <c r="FW69" s="43"/>
      <c r="FX69" s="43"/>
      <c r="FY69" s="43"/>
      <c r="FZ69" s="43"/>
      <c r="GA69" s="43"/>
      <c r="GB69" s="43"/>
      <c r="GC69" s="43"/>
      <c r="GD69" s="43"/>
      <c r="GE69" s="43"/>
      <c r="GF69" s="43"/>
      <c r="GG69" s="43"/>
      <c r="GH69" s="43"/>
      <c r="GI69" s="43"/>
      <c r="GJ69" s="43"/>
      <c r="GK69" s="43"/>
      <c r="GL69" s="43"/>
      <c r="GM69" s="43"/>
      <c r="GN69" s="43"/>
      <c r="GO69" s="43"/>
      <c r="GP69" s="43"/>
      <c r="GQ69" s="43"/>
      <c r="GR69" s="43"/>
      <c r="GS69" s="43"/>
      <c r="GT69" s="43"/>
      <c r="GU69" s="43"/>
      <c r="GV69" s="43"/>
      <c r="GW69" s="43"/>
      <c r="GX69" s="43"/>
      <c r="GY69" s="46"/>
      <c r="GZ69" s="43"/>
      <c r="HA69" s="43"/>
    </row>
    <row r="70" spans="1:209" ht="46.5" x14ac:dyDescent="0.4">
      <c r="A70" s="16" t="s">
        <v>9</v>
      </c>
      <c r="B70" s="3" t="s">
        <v>3</v>
      </c>
      <c r="C70" s="3" t="s">
        <v>38</v>
      </c>
      <c r="D70" s="3" t="s">
        <v>8</v>
      </c>
      <c r="E70" s="3"/>
      <c r="F70" s="10">
        <f>F71</f>
        <v>913000.9</v>
      </c>
      <c r="G70" s="10">
        <f>G71</f>
        <v>908918.8</v>
      </c>
      <c r="H70" s="10">
        <f>H71</f>
        <v>786429.10000000009</v>
      </c>
      <c r="I70" s="10">
        <f t="shared" si="0"/>
        <v>122489.69999999995</v>
      </c>
      <c r="J70" s="5">
        <f t="shared" si="1"/>
        <v>0.86523581644476943</v>
      </c>
      <c r="K70" s="43"/>
      <c r="L70" s="43"/>
      <c r="M70" s="44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4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5"/>
      <c r="ES70" s="43"/>
      <c r="ET70" s="43"/>
      <c r="EU70" s="43"/>
      <c r="EV70" s="43"/>
      <c r="EW70" s="43"/>
      <c r="EX70" s="43"/>
      <c r="EY70" s="43"/>
      <c r="EZ70" s="45"/>
      <c r="FA70" s="45"/>
      <c r="FB70" s="45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  <c r="FP70" s="43"/>
      <c r="FQ70" s="43"/>
      <c r="FR70" s="43"/>
      <c r="FS70" s="43"/>
      <c r="FT70" s="43"/>
      <c r="FU70" s="43"/>
      <c r="FV70" s="43"/>
      <c r="FW70" s="43"/>
      <c r="FX70" s="43"/>
      <c r="FY70" s="43"/>
      <c r="FZ70" s="43"/>
      <c r="GA70" s="43"/>
      <c r="GB70" s="43"/>
      <c r="GC70" s="43"/>
      <c r="GD70" s="43"/>
      <c r="GE70" s="43"/>
      <c r="GF70" s="43"/>
      <c r="GG70" s="43"/>
      <c r="GH70" s="43"/>
      <c r="GI70" s="43"/>
      <c r="GJ70" s="43"/>
      <c r="GK70" s="43"/>
      <c r="GL70" s="43"/>
      <c r="GM70" s="43"/>
      <c r="GN70" s="43"/>
      <c r="GO70" s="43"/>
      <c r="GP70" s="43"/>
      <c r="GQ70" s="43"/>
      <c r="GR70" s="43"/>
      <c r="GS70" s="43"/>
      <c r="GT70" s="43"/>
      <c r="GU70" s="43"/>
      <c r="GV70" s="43"/>
      <c r="GW70" s="43"/>
      <c r="GX70" s="43"/>
      <c r="GY70" s="46"/>
      <c r="GZ70" s="43"/>
      <c r="HA70" s="43"/>
    </row>
    <row r="71" spans="1:209" ht="46.5" x14ac:dyDescent="0.4">
      <c r="A71" s="16" t="s">
        <v>69</v>
      </c>
      <c r="B71" s="3" t="s">
        <v>3</v>
      </c>
      <c r="C71" s="3" t="s">
        <v>38</v>
      </c>
      <c r="D71" s="3" t="s">
        <v>68</v>
      </c>
      <c r="E71" s="3"/>
      <c r="F71" s="10">
        <f>F72+F74+F76+F79</f>
        <v>913000.9</v>
      </c>
      <c r="G71" s="10">
        <f>G72+G74+G76+G79</f>
        <v>908918.8</v>
      </c>
      <c r="H71" s="10">
        <f>H72+H74+H76+H79</f>
        <v>786429.10000000009</v>
      </c>
      <c r="I71" s="10">
        <f t="shared" si="0"/>
        <v>122489.69999999995</v>
      </c>
      <c r="J71" s="5">
        <f t="shared" si="1"/>
        <v>0.86523581644476943</v>
      </c>
      <c r="K71" s="43"/>
      <c r="L71" s="43"/>
      <c r="M71" s="44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4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5"/>
      <c r="ES71" s="43"/>
      <c r="ET71" s="43"/>
      <c r="EU71" s="43"/>
      <c r="EV71" s="43"/>
      <c r="EW71" s="43"/>
      <c r="EX71" s="43"/>
      <c r="EY71" s="43"/>
      <c r="EZ71" s="45"/>
      <c r="FA71" s="45"/>
      <c r="FB71" s="45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  <c r="FP71" s="43"/>
      <c r="FQ71" s="43"/>
      <c r="FR71" s="43"/>
      <c r="FS71" s="43"/>
      <c r="FT71" s="43"/>
      <c r="FU71" s="43"/>
      <c r="FV71" s="43"/>
      <c r="FW71" s="43"/>
      <c r="FX71" s="43"/>
      <c r="FY71" s="43"/>
      <c r="FZ71" s="43"/>
      <c r="GA71" s="43"/>
      <c r="GB71" s="43"/>
      <c r="GC71" s="43"/>
      <c r="GD71" s="43"/>
      <c r="GE71" s="43"/>
      <c r="GF71" s="43"/>
      <c r="GG71" s="43"/>
      <c r="GH71" s="43"/>
      <c r="GI71" s="43"/>
      <c r="GJ71" s="43"/>
      <c r="GK71" s="43"/>
      <c r="GL71" s="43"/>
      <c r="GM71" s="43"/>
      <c r="GN71" s="43"/>
      <c r="GO71" s="43"/>
      <c r="GP71" s="43"/>
      <c r="GQ71" s="43"/>
      <c r="GR71" s="43"/>
      <c r="GS71" s="43"/>
      <c r="GT71" s="43"/>
      <c r="GU71" s="43"/>
      <c r="GV71" s="43"/>
      <c r="GW71" s="43"/>
      <c r="GX71" s="43"/>
      <c r="GY71" s="46"/>
      <c r="GZ71" s="43"/>
      <c r="HA71" s="43"/>
    </row>
    <row r="72" spans="1:209" ht="77.5" x14ac:dyDescent="0.4">
      <c r="A72" s="16" t="s">
        <v>13</v>
      </c>
      <c r="B72" s="3" t="s">
        <v>3</v>
      </c>
      <c r="C72" s="3" t="s">
        <v>38</v>
      </c>
      <c r="D72" s="3" t="s">
        <v>68</v>
      </c>
      <c r="E72" s="3" t="s">
        <v>12</v>
      </c>
      <c r="F72" s="10">
        <f>F73</f>
        <v>812476.2</v>
      </c>
      <c r="G72" s="10">
        <f>G73</f>
        <v>808448.6</v>
      </c>
      <c r="H72" s="10">
        <f>H73</f>
        <v>696708.3</v>
      </c>
      <c r="I72" s="10">
        <f t="shared" si="0"/>
        <v>111740.29999999993</v>
      </c>
      <c r="J72" s="5">
        <f t="shared" si="1"/>
        <v>0.86178428659533834</v>
      </c>
      <c r="K72" s="43"/>
      <c r="L72" s="43"/>
      <c r="M72" s="44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4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5"/>
      <c r="ES72" s="43"/>
      <c r="ET72" s="43"/>
      <c r="EU72" s="43"/>
      <c r="EV72" s="43"/>
      <c r="EW72" s="43"/>
      <c r="EX72" s="43"/>
      <c r="EY72" s="43"/>
      <c r="EZ72" s="45"/>
      <c r="FA72" s="45"/>
      <c r="FB72" s="45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  <c r="FP72" s="43"/>
      <c r="FQ72" s="43"/>
      <c r="FR72" s="43"/>
      <c r="FS72" s="43"/>
      <c r="FT72" s="43"/>
      <c r="FU72" s="43"/>
      <c r="FV72" s="43"/>
      <c r="FW72" s="43"/>
      <c r="FX72" s="43"/>
      <c r="FY72" s="43"/>
      <c r="FZ72" s="43"/>
      <c r="GA72" s="43"/>
      <c r="GB72" s="43"/>
      <c r="GC72" s="43"/>
      <c r="GD72" s="43"/>
      <c r="GE72" s="43"/>
      <c r="GF72" s="43"/>
      <c r="GG72" s="43"/>
      <c r="GH72" s="43"/>
      <c r="GI72" s="43"/>
      <c r="GJ72" s="43"/>
      <c r="GK72" s="43"/>
      <c r="GL72" s="43"/>
      <c r="GM72" s="43"/>
      <c r="GN72" s="43"/>
      <c r="GO72" s="43"/>
      <c r="GP72" s="43"/>
      <c r="GQ72" s="43"/>
      <c r="GR72" s="43"/>
      <c r="GS72" s="43"/>
      <c r="GT72" s="43"/>
      <c r="GU72" s="43"/>
      <c r="GV72" s="43"/>
      <c r="GW72" s="43"/>
      <c r="GX72" s="43"/>
      <c r="GY72" s="46"/>
      <c r="GZ72" s="43"/>
      <c r="HA72" s="43"/>
    </row>
    <row r="73" spans="1:209" ht="31" x14ac:dyDescent="0.4">
      <c r="A73" s="18" t="s">
        <v>15</v>
      </c>
      <c r="B73" s="8" t="s">
        <v>3</v>
      </c>
      <c r="C73" s="8" t="s">
        <v>38</v>
      </c>
      <c r="D73" s="8" t="s">
        <v>68</v>
      </c>
      <c r="E73" s="8" t="s">
        <v>14</v>
      </c>
      <c r="F73" s="21">
        <v>812476.2</v>
      </c>
      <c r="G73" s="21">
        <v>808448.6</v>
      </c>
      <c r="H73" s="21">
        <v>696708.3</v>
      </c>
      <c r="I73" s="21">
        <f t="shared" si="0"/>
        <v>111740.29999999993</v>
      </c>
      <c r="J73" s="17">
        <f t="shared" si="1"/>
        <v>0.86178428659533834</v>
      </c>
      <c r="K73" s="43"/>
      <c r="L73" s="43"/>
      <c r="M73" s="44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4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5"/>
      <c r="ES73" s="43"/>
      <c r="ET73" s="43"/>
      <c r="EU73" s="43"/>
      <c r="EV73" s="43"/>
      <c r="EW73" s="43"/>
      <c r="EX73" s="43"/>
      <c r="EY73" s="43"/>
      <c r="EZ73" s="45"/>
      <c r="FA73" s="45"/>
      <c r="FB73" s="45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  <c r="FP73" s="43"/>
      <c r="FQ73" s="43"/>
      <c r="FR73" s="43"/>
      <c r="FS73" s="43"/>
      <c r="FT73" s="43"/>
      <c r="FU73" s="43"/>
      <c r="FV73" s="43"/>
      <c r="FW73" s="43"/>
      <c r="FX73" s="43"/>
      <c r="FY73" s="43"/>
      <c r="FZ73" s="43"/>
      <c r="GA73" s="43"/>
      <c r="GB73" s="43"/>
      <c r="GC73" s="43"/>
      <c r="GD73" s="43"/>
      <c r="GE73" s="43"/>
      <c r="GF73" s="43"/>
      <c r="GG73" s="43"/>
      <c r="GH73" s="43"/>
      <c r="GI73" s="43"/>
      <c r="GJ73" s="43"/>
      <c r="GK73" s="43"/>
      <c r="GL73" s="43"/>
      <c r="GM73" s="43"/>
      <c r="GN73" s="43"/>
      <c r="GO73" s="43"/>
      <c r="GP73" s="43"/>
      <c r="GQ73" s="43"/>
      <c r="GR73" s="43"/>
      <c r="GS73" s="43"/>
      <c r="GT73" s="43"/>
      <c r="GU73" s="43"/>
      <c r="GV73" s="43"/>
      <c r="GW73" s="43"/>
      <c r="GX73" s="43"/>
      <c r="GY73" s="46"/>
      <c r="GZ73" s="43"/>
      <c r="HA73" s="43"/>
    </row>
    <row r="74" spans="1:209" ht="31" x14ac:dyDescent="0.4">
      <c r="A74" s="16" t="s">
        <v>31</v>
      </c>
      <c r="B74" s="3" t="s">
        <v>3</v>
      </c>
      <c r="C74" s="3" t="s">
        <v>38</v>
      </c>
      <c r="D74" s="3" t="s">
        <v>68</v>
      </c>
      <c r="E74" s="3" t="s">
        <v>30</v>
      </c>
      <c r="F74" s="10">
        <f>F75</f>
        <v>93601.4</v>
      </c>
      <c r="G74" s="10">
        <f>G75</f>
        <v>92095.1</v>
      </c>
      <c r="H74" s="10">
        <f>H75</f>
        <v>82330.399999999994</v>
      </c>
      <c r="I74" s="10">
        <f t="shared" si="0"/>
        <v>9764.7000000000116</v>
      </c>
      <c r="J74" s="5">
        <f t="shared" si="1"/>
        <v>0.89397155766159098</v>
      </c>
      <c r="K74" s="43"/>
      <c r="L74" s="43"/>
      <c r="M74" s="44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4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5"/>
      <c r="ES74" s="43"/>
      <c r="ET74" s="43"/>
      <c r="EU74" s="43"/>
      <c r="EV74" s="43"/>
      <c r="EW74" s="43"/>
      <c r="EX74" s="43"/>
      <c r="EY74" s="43"/>
      <c r="EZ74" s="45"/>
      <c r="FA74" s="45"/>
      <c r="FB74" s="45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  <c r="FP74" s="43"/>
      <c r="FQ74" s="43"/>
      <c r="FR74" s="43"/>
      <c r="FS74" s="43"/>
      <c r="FT74" s="43"/>
      <c r="FU74" s="43"/>
      <c r="FV74" s="43"/>
      <c r="FW74" s="43"/>
      <c r="FX74" s="43"/>
      <c r="FY74" s="43"/>
      <c r="FZ74" s="43"/>
      <c r="GA74" s="43"/>
      <c r="GB74" s="43"/>
      <c r="GC74" s="43"/>
      <c r="GD74" s="43"/>
      <c r="GE74" s="43"/>
      <c r="GF74" s="43"/>
      <c r="GG74" s="43"/>
      <c r="GH74" s="43"/>
      <c r="GI74" s="43"/>
      <c r="GJ74" s="43"/>
      <c r="GK74" s="43"/>
      <c r="GL74" s="43"/>
      <c r="GM74" s="43"/>
      <c r="GN74" s="43"/>
      <c r="GO74" s="43"/>
      <c r="GP74" s="43"/>
      <c r="GQ74" s="43"/>
      <c r="GR74" s="43"/>
      <c r="GS74" s="43"/>
      <c r="GT74" s="43"/>
      <c r="GU74" s="43"/>
      <c r="GV74" s="43"/>
      <c r="GW74" s="43"/>
      <c r="GX74" s="43"/>
      <c r="GY74" s="46"/>
      <c r="GZ74" s="43"/>
      <c r="HA74" s="43"/>
    </row>
    <row r="75" spans="1:209" ht="31" x14ac:dyDescent="0.4">
      <c r="A75" s="18" t="s">
        <v>33</v>
      </c>
      <c r="B75" s="8" t="s">
        <v>3</v>
      </c>
      <c r="C75" s="8" t="s">
        <v>38</v>
      </c>
      <c r="D75" s="8" t="s">
        <v>68</v>
      </c>
      <c r="E75" s="8" t="s">
        <v>32</v>
      </c>
      <c r="F75" s="21">
        <v>93601.4</v>
      </c>
      <c r="G75" s="21">
        <v>92095.1</v>
      </c>
      <c r="H75" s="21">
        <v>82330.399999999994</v>
      </c>
      <c r="I75" s="21">
        <f t="shared" ref="I75:I138" si="9">G75-H75</f>
        <v>9764.7000000000116</v>
      </c>
      <c r="J75" s="17">
        <f t="shared" si="1"/>
        <v>0.89397155766159098</v>
      </c>
      <c r="K75" s="43"/>
      <c r="L75" s="43"/>
      <c r="M75" s="44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4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5"/>
      <c r="ES75" s="43"/>
      <c r="ET75" s="43"/>
      <c r="EU75" s="43"/>
      <c r="EV75" s="43"/>
      <c r="EW75" s="43"/>
      <c r="EX75" s="43"/>
      <c r="EY75" s="43"/>
      <c r="EZ75" s="45"/>
      <c r="FA75" s="45"/>
      <c r="FB75" s="45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  <c r="FP75" s="43"/>
      <c r="FQ75" s="43"/>
      <c r="FR75" s="43"/>
      <c r="FS75" s="43"/>
      <c r="FT75" s="43"/>
      <c r="FU75" s="43"/>
      <c r="FV75" s="43"/>
      <c r="FW75" s="43"/>
      <c r="FX75" s="43"/>
      <c r="FY75" s="43"/>
      <c r="FZ75" s="43"/>
      <c r="GA75" s="43"/>
      <c r="GB75" s="43"/>
      <c r="GC75" s="43"/>
      <c r="GD75" s="43"/>
      <c r="GE75" s="43"/>
      <c r="GF75" s="43"/>
      <c r="GG75" s="43"/>
      <c r="GH75" s="43"/>
      <c r="GI75" s="43"/>
      <c r="GJ75" s="43"/>
      <c r="GK75" s="43"/>
      <c r="GL75" s="43"/>
      <c r="GM75" s="43"/>
      <c r="GN75" s="43"/>
      <c r="GO75" s="43"/>
      <c r="GP75" s="43"/>
      <c r="GQ75" s="43"/>
      <c r="GR75" s="43"/>
      <c r="GS75" s="43"/>
      <c r="GT75" s="43"/>
      <c r="GU75" s="43"/>
      <c r="GV75" s="43"/>
      <c r="GW75" s="43"/>
      <c r="GX75" s="43"/>
      <c r="GY75" s="46"/>
      <c r="GZ75" s="43"/>
      <c r="HA75" s="43"/>
    </row>
    <row r="76" spans="1:209" ht="18" x14ac:dyDescent="0.4">
      <c r="A76" s="16" t="s">
        <v>35</v>
      </c>
      <c r="B76" s="3" t="s">
        <v>3</v>
      </c>
      <c r="C76" s="3" t="s">
        <v>38</v>
      </c>
      <c r="D76" s="3" t="s">
        <v>68</v>
      </c>
      <c r="E76" s="3" t="s">
        <v>34</v>
      </c>
      <c r="F76" s="10">
        <f>F77+F78</f>
        <v>1891.8</v>
      </c>
      <c r="G76" s="10">
        <f>G77+G78</f>
        <v>1891.8</v>
      </c>
      <c r="H76" s="10">
        <f>H77+H78</f>
        <v>907.1</v>
      </c>
      <c r="I76" s="10">
        <f t="shared" si="9"/>
        <v>984.69999999999993</v>
      </c>
      <c r="J76" s="5">
        <f t="shared" si="1"/>
        <v>0.4794904323924305</v>
      </c>
      <c r="K76" s="43"/>
      <c r="L76" s="43"/>
      <c r="M76" s="44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4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5"/>
      <c r="ES76" s="43"/>
      <c r="ET76" s="43"/>
      <c r="EU76" s="43"/>
      <c r="EV76" s="43"/>
      <c r="EW76" s="43"/>
      <c r="EX76" s="43"/>
      <c r="EY76" s="43"/>
      <c r="EZ76" s="45"/>
      <c r="FA76" s="45"/>
      <c r="FB76" s="45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  <c r="FP76" s="43"/>
      <c r="FQ76" s="43"/>
      <c r="FR76" s="43"/>
      <c r="FS76" s="43"/>
      <c r="FT76" s="43"/>
      <c r="FU76" s="43"/>
      <c r="FV76" s="43"/>
      <c r="FW76" s="43"/>
      <c r="FX76" s="43"/>
      <c r="FY76" s="43"/>
      <c r="FZ76" s="43"/>
      <c r="GA76" s="43"/>
      <c r="GB76" s="43"/>
      <c r="GC76" s="43"/>
      <c r="GD76" s="43"/>
      <c r="GE76" s="43"/>
      <c r="GF76" s="43"/>
      <c r="GG76" s="43"/>
      <c r="GH76" s="43"/>
      <c r="GI76" s="43"/>
      <c r="GJ76" s="43"/>
      <c r="GK76" s="43"/>
      <c r="GL76" s="43"/>
      <c r="GM76" s="43"/>
      <c r="GN76" s="43"/>
      <c r="GO76" s="43"/>
      <c r="GP76" s="43"/>
      <c r="GQ76" s="43"/>
      <c r="GR76" s="43"/>
      <c r="GS76" s="43"/>
      <c r="GT76" s="43"/>
      <c r="GU76" s="43"/>
      <c r="GV76" s="43"/>
      <c r="GW76" s="43"/>
      <c r="GX76" s="43"/>
      <c r="GY76" s="46"/>
      <c r="GZ76" s="43"/>
      <c r="HA76" s="43"/>
    </row>
    <row r="77" spans="1:209" ht="31" x14ac:dyDescent="0.4">
      <c r="A77" s="18" t="s">
        <v>37</v>
      </c>
      <c r="B77" s="8" t="s">
        <v>3</v>
      </c>
      <c r="C77" s="8" t="s">
        <v>38</v>
      </c>
      <c r="D77" s="8" t="s">
        <v>68</v>
      </c>
      <c r="E77" s="8" t="s">
        <v>36</v>
      </c>
      <c r="F77" s="21">
        <v>681.8</v>
      </c>
      <c r="G77" s="21">
        <v>681.8</v>
      </c>
      <c r="H77" s="21">
        <v>267.10000000000002</v>
      </c>
      <c r="I77" s="21">
        <f t="shared" si="9"/>
        <v>414.69999999999993</v>
      </c>
      <c r="J77" s="17">
        <f t="shared" ref="J77:J144" si="10">H77/G77</f>
        <v>0.39175711352302733</v>
      </c>
      <c r="K77" s="43"/>
      <c r="L77" s="43"/>
      <c r="M77" s="44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4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5"/>
      <c r="ES77" s="43"/>
      <c r="ET77" s="43"/>
      <c r="EU77" s="43"/>
      <c r="EV77" s="43"/>
      <c r="EW77" s="43"/>
      <c r="EX77" s="43"/>
      <c r="EY77" s="43"/>
      <c r="EZ77" s="45"/>
      <c r="FA77" s="45"/>
      <c r="FB77" s="45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  <c r="FP77" s="43"/>
      <c r="FQ77" s="43"/>
      <c r="FR77" s="43"/>
      <c r="FS77" s="43"/>
      <c r="FT77" s="43"/>
      <c r="FU77" s="43"/>
      <c r="FV77" s="43"/>
      <c r="FW77" s="43"/>
      <c r="FX77" s="43"/>
      <c r="FY77" s="43"/>
      <c r="FZ77" s="43"/>
      <c r="GA77" s="43"/>
      <c r="GB77" s="43"/>
      <c r="GC77" s="43"/>
      <c r="GD77" s="43"/>
      <c r="GE77" s="43"/>
      <c r="GF77" s="43"/>
      <c r="GG77" s="43"/>
      <c r="GH77" s="43"/>
      <c r="GI77" s="43"/>
      <c r="GJ77" s="43"/>
      <c r="GK77" s="43"/>
      <c r="GL77" s="43"/>
      <c r="GM77" s="43"/>
      <c r="GN77" s="43"/>
      <c r="GO77" s="43"/>
      <c r="GP77" s="43"/>
      <c r="GQ77" s="43"/>
      <c r="GR77" s="43"/>
      <c r="GS77" s="43"/>
      <c r="GT77" s="43"/>
      <c r="GU77" s="43"/>
      <c r="GV77" s="43"/>
      <c r="GW77" s="43"/>
      <c r="GX77" s="43"/>
      <c r="GY77" s="46"/>
      <c r="GZ77" s="43"/>
      <c r="HA77" s="43"/>
    </row>
    <row r="78" spans="1:209" ht="18" x14ac:dyDescent="0.4">
      <c r="A78" s="18" t="s">
        <v>71</v>
      </c>
      <c r="B78" s="8" t="s">
        <v>3</v>
      </c>
      <c r="C78" s="8" t="s">
        <v>38</v>
      </c>
      <c r="D78" s="8" t="s">
        <v>68</v>
      </c>
      <c r="E78" s="8" t="s">
        <v>70</v>
      </c>
      <c r="F78" s="21">
        <v>1210</v>
      </c>
      <c r="G78" s="21">
        <v>1210</v>
      </c>
      <c r="H78" s="21">
        <v>640</v>
      </c>
      <c r="I78" s="21">
        <f t="shared" si="9"/>
        <v>570</v>
      </c>
      <c r="J78" s="17">
        <f t="shared" si="10"/>
        <v>0.52892561983471076</v>
      </c>
      <c r="K78" s="43"/>
      <c r="L78" s="43"/>
      <c r="M78" s="44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4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5"/>
      <c r="ES78" s="43"/>
      <c r="ET78" s="43"/>
      <c r="EU78" s="43"/>
      <c r="EV78" s="43"/>
      <c r="EW78" s="43"/>
      <c r="EX78" s="43"/>
      <c r="EY78" s="43"/>
      <c r="EZ78" s="45"/>
      <c r="FA78" s="45"/>
      <c r="FB78" s="45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  <c r="FP78" s="43"/>
      <c r="FQ78" s="43"/>
      <c r="FR78" s="43"/>
      <c r="FS78" s="43"/>
      <c r="FT78" s="43"/>
      <c r="FU78" s="43"/>
      <c r="FV78" s="43"/>
      <c r="FW78" s="43"/>
      <c r="FX78" s="43"/>
      <c r="FY78" s="43"/>
      <c r="FZ78" s="43"/>
      <c r="GA78" s="43"/>
      <c r="GB78" s="43"/>
      <c r="GC78" s="43"/>
      <c r="GD78" s="43"/>
      <c r="GE78" s="43"/>
      <c r="GF78" s="43"/>
      <c r="GG78" s="43"/>
      <c r="GH78" s="43"/>
      <c r="GI78" s="43"/>
      <c r="GJ78" s="43"/>
      <c r="GK78" s="43"/>
      <c r="GL78" s="43"/>
      <c r="GM78" s="43"/>
      <c r="GN78" s="43"/>
      <c r="GO78" s="43"/>
      <c r="GP78" s="43"/>
      <c r="GQ78" s="43"/>
      <c r="GR78" s="43"/>
      <c r="GS78" s="43"/>
      <c r="GT78" s="43"/>
      <c r="GU78" s="43"/>
      <c r="GV78" s="43"/>
      <c r="GW78" s="43"/>
      <c r="GX78" s="43"/>
      <c r="GY78" s="46"/>
      <c r="GZ78" s="43"/>
      <c r="HA78" s="43"/>
    </row>
    <row r="79" spans="1:209" ht="18" x14ac:dyDescent="0.4">
      <c r="A79" s="16" t="s">
        <v>73</v>
      </c>
      <c r="B79" s="3" t="s">
        <v>3</v>
      </c>
      <c r="C79" s="3" t="s">
        <v>38</v>
      </c>
      <c r="D79" s="3" t="s">
        <v>68</v>
      </c>
      <c r="E79" s="3" t="s">
        <v>72</v>
      </c>
      <c r="F79" s="10">
        <f>F80</f>
        <v>5031.5</v>
      </c>
      <c r="G79" s="10">
        <f>G80</f>
        <v>6483.3</v>
      </c>
      <c r="H79" s="10">
        <f>H80</f>
        <v>6483.3</v>
      </c>
      <c r="I79" s="10">
        <f t="shared" si="9"/>
        <v>0</v>
      </c>
      <c r="J79" s="5">
        <f t="shared" si="10"/>
        <v>1</v>
      </c>
      <c r="K79" s="43"/>
      <c r="L79" s="43"/>
      <c r="M79" s="44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4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5"/>
      <c r="ES79" s="43"/>
      <c r="ET79" s="43"/>
      <c r="EU79" s="43"/>
      <c r="EV79" s="43"/>
      <c r="EW79" s="43"/>
      <c r="EX79" s="43"/>
      <c r="EY79" s="43"/>
      <c r="EZ79" s="45"/>
      <c r="FA79" s="45"/>
      <c r="FB79" s="45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  <c r="FP79" s="43"/>
      <c r="FQ79" s="43"/>
      <c r="FR79" s="43"/>
      <c r="FS79" s="43"/>
      <c r="FT79" s="43"/>
      <c r="FU79" s="43"/>
      <c r="FV79" s="43"/>
      <c r="FW79" s="43"/>
      <c r="FX79" s="43"/>
      <c r="FY79" s="43"/>
      <c r="FZ79" s="43"/>
      <c r="GA79" s="43"/>
      <c r="GB79" s="43"/>
      <c r="GC79" s="43"/>
      <c r="GD79" s="43"/>
      <c r="GE79" s="43"/>
      <c r="GF79" s="43"/>
      <c r="GG79" s="43"/>
      <c r="GH79" s="43"/>
      <c r="GI79" s="43"/>
      <c r="GJ79" s="43"/>
      <c r="GK79" s="43"/>
      <c r="GL79" s="43"/>
      <c r="GM79" s="43"/>
      <c r="GN79" s="43"/>
      <c r="GO79" s="43"/>
      <c r="GP79" s="43"/>
      <c r="GQ79" s="43"/>
      <c r="GR79" s="43"/>
      <c r="GS79" s="43"/>
      <c r="GT79" s="43"/>
      <c r="GU79" s="43"/>
      <c r="GV79" s="43"/>
      <c r="GW79" s="43"/>
      <c r="GX79" s="43"/>
      <c r="GY79" s="46"/>
      <c r="GZ79" s="43"/>
      <c r="HA79" s="43"/>
    </row>
    <row r="80" spans="1:209" ht="18" x14ac:dyDescent="0.4">
      <c r="A80" s="18" t="s">
        <v>75</v>
      </c>
      <c r="B80" s="8" t="s">
        <v>3</v>
      </c>
      <c r="C80" s="8" t="s">
        <v>38</v>
      </c>
      <c r="D80" s="8" t="s">
        <v>68</v>
      </c>
      <c r="E80" s="8" t="s">
        <v>74</v>
      </c>
      <c r="F80" s="21">
        <v>5031.5</v>
      </c>
      <c r="G80" s="21">
        <v>6483.3</v>
      </c>
      <c r="H80" s="21">
        <v>6483.3</v>
      </c>
      <c r="I80" s="21">
        <f t="shared" si="9"/>
        <v>0</v>
      </c>
      <c r="J80" s="17">
        <f t="shared" si="10"/>
        <v>1</v>
      </c>
      <c r="K80" s="43"/>
      <c r="L80" s="43"/>
      <c r="M80" s="44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4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5"/>
      <c r="ES80" s="43"/>
      <c r="ET80" s="43"/>
      <c r="EU80" s="43"/>
      <c r="EV80" s="43"/>
      <c r="EW80" s="43"/>
      <c r="EX80" s="43"/>
      <c r="EY80" s="43"/>
      <c r="EZ80" s="45"/>
      <c r="FA80" s="45"/>
      <c r="FB80" s="45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  <c r="FP80" s="43"/>
      <c r="FQ80" s="43"/>
      <c r="FR80" s="43"/>
      <c r="FS80" s="43"/>
      <c r="FT80" s="43"/>
      <c r="FU80" s="43"/>
      <c r="FV80" s="43"/>
      <c r="FW80" s="43"/>
      <c r="FX80" s="43"/>
      <c r="FY80" s="43"/>
      <c r="FZ80" s="43"/>
      <c r="GA80" s="43"/>
      <c r="GB80" s="43"/>
      <c r="GC80" s="43"/>
      <c r="GD80" s="43"/>
      <c r="GE80" s="43"/>
      <c r="GF80" s="43"/>
      <c r="GG80" s="43"/>
      <c r="GH80" s="43"/>
      <c r="GI80" s="43"/>
      <c r="GJ80" s="43"/>
      <c r="GK80" s="43"/>
      <c r="GL80" s="43"/>
      <c r="GM80" s="43"/>
      <c r="GN80" s="43"/>
      <c r="GO80" s="43"/>
      <c r="GP80" s="43"/>
      <c r="GQ80" s="43"/>
      <c r="GR80" s="43"/>
      <c r="GS80" s="43"/>
      <c r="GT80" s="43"/>
      <c r="GU80" s="43"/>
      <c r="GV80" s="43"/>
      <c r="GW80" s="43"/>
      <c r="GX80" s="43"/>
      <c r="GY80" s="46"/>
      <c r="GZ80" s="43"/>
      <c r="HA80" s="43"/>
    </row>
    <row r="81" spans="1:209" ht="62" x14ac:dyDescent="0.4">
      <c r="A81" s="16" t="s">
        <v>77</v>
      </c>
      <c r="B81" s="3" t="s">
        <v>3</v>
      </c>
      <c r="C81" s="3" t="s">
        <v>38</v>
      </c>
      <c r="D81" s="3" t="s">
        <v>76</v>
      </c>
      <c r="E81" s="3"/>
      <c r="F81" s="10">
        <f>F82</f>
        <v>82700.899999999994</v>
      </c>
      <c r="G81" s="10">
        <f>G82</f>
        <v>82688.399999999994</v>
      </c>
      <c r="H81" s="10">
        <f>H82</f>
        <v>82169.8</v>
      </c>
      <c r="I81" s="10">
        <f t="shared" si="9"/>
        <v>518.59999999999127</v>
      </c>
      <c r="J81" s="5">
        <f t="shared" si="10"/>
        <v>0.99372826176343976</v>
      </c>
      <c r="K81" s="43"/>
      <c r="L81" s="43"/>
      <c r="M81" s="44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4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5"/>
      <c r="ES81" s="43"/>
      <c r="ET81" s="43"/>
      <c r="EU81" s="43"/>
      <c r="EV81" s="43"/>
      <c r="EW81" s="43"/>
      <c r="EX81" s="43"/>
      <c r="EY81" s="43"/>
      <c r="EZ81" s="45"/>
      <c r="FA81" s="45"/>
      <c r="FB81" s="45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  <c r="FP81" s="43"/>
      <c r="FQ81" s="43"/>
      <c r="FR81" s="43"/>
      <c r="FS81" s="43"/>
      <c r="FT81" s="43"/>
      <c r="FU81" s="43"/>
      <c r="FV81" s="43"/>
      <c r="FW81" s="43"/>
      <c r="FX81" s="43"/>
      <c r="FY81" s="43"/>
      <c r="FZ81" s="43"/>
      <c r="GA81" s="43"/>
      <c r="GB81" s="43"/>
      <c r="GC81" s="43"/>
      <c r="GD81" s="43"/>
      <c r="GE81" s="43"/>
      <c r="GF81" s="43"/>
      <c r="GG81" s="43"/>
      <c r="GH81" s="43"/>
      <c r="GI81" s="43"/>
      <c r="GJ81" s="43"/>
      <c r="GK81" s="43"/>
      <c r="GL81" s="43"/>
      <c r="GM81" s="43"/>
      <c r="GN81" s="43"/>
      <c r="GO81" s="43"/>
      <c r="GP81" s="43"/>
      <c r="GQ81" s="43"/>
      <c r="GR81" s="43"/>
      <c r="GS81" s="43"/>
      <c r="GT81" s="43"/>
      <c r="GU81" s="43"/>
      <c r="GV81" s="43"/>
      <c r="GW81" s="43"/>
      <c r="GX81" s="43"/>
      <c r="GY81" s="46"/>
      <c r="GZ81" s="43"/>
      <c r="HA81" s="43"/>
    </row>
    <row r="82" spans="1:209" ht="31" x14ac:dyDescent="0.4">
      <c r="A82" s="16" t="s">
        <v>79</v>
      </c>
      <c r="B82" s="3" t="s">
        <v>3</v>
      </c>
      <c r="C82" s="3" t="s">
        <v>38</v>
      </c>
      <c r="D82" s="3" t="s">
        <v>78</v>
      </c>
      <c r="E82" s="3"/>
      <c r="F82" s="10">
        <f>F83+F85+F87</f>
        <v>82700.899999999994</v>
      </c>
      <c r="G82" s="10">
        <f>G83+G85+G87</f>
        <v>82688.399999999994</v>
      </c>
      <c r="H82" s="10">
        <f>H83+H85+H87</f>
        <v>82169.8</v>
      </c>
      <c r="I82" s="10">
        <f t="shared" si="9"/>
        <v>518.59999999999127</v>
      </c>
      <c r="J82" s="5">
        <f t="shared" si="10"/>
        <v>0.99372826176343976</v>
      </c>
      <c r="K82" s="43"/>
      <c r="L82" s="43"/>
      <c r="M82" s="44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4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5"/>
      <c r="ES82" s="43"/>
      <c r="ET82" s="43"/>
      <c r="EU82" s="43"/>
      <c r="EV82" s="43"/>
      <c r="EW82" s="43"/>
      <c r="EX82" s="43"/>
      <c r="EY82" s="43"/>
      <c r="EZ82" s="45"/>
      <c r="FA82" s="45"/>
      <c r="FB82" s="45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  <c r="FP82" s="43"/>
      <c r="FQ82" s="43"/>
      <c r="FR82" s="43"/>
      <c r="FS82" s="43"/>
      <c r="FT82" s="43"/>
      <c r="FU82" s="43"/>
      <c r="FV82" s="43"/>
      <c r="FW82" s="43"/>
      <c r="FX82" s="43"/>
      <c r="FY82" s="43"/>
      <c r="FZ82" s="43"/>
      <c r="GA82" s="43"/>
      <c r="GB82" s="43"/>
      <c r="GC82" s="43"/>
      <c r="GD82" s="43"/>
      <c r="GE82" s="43"/>
      <c r="GF82" s="43"/>
      <c r="GG82" s="43"/>
      <c r="GH82" s="43"/>
      <c r="GI82" s="43"/>
      <c r="GJ82" s="43"/>
      <c r="GK82" s="43"/>
      <c r="GL82" s="43"/>
      <c r="GM82" s="43"/>
      <c r="GN82" s="43"/>
      <c r="GO82" s="43"/>
      <c r="GP82" s="43"/>
      <c r="GQ82" s="43"/>
      <c r="GR82" s="43"/>
      <c r="GS82" s="43"/>
      <c r="GT82" s="43"/>
      <c r="GU82" s="43"/>
      <c r="GV82" s="43"/>
      <c r="GW82" s="43"/>
      <c r="GX82" s="43"/>
      <c r="GY82" s="46"/>
      <c r="GZ82" s="43"/>
      <c r="HA82" s="43"/>
    </row>
    <row r="83" spans="1:209" ht="77.5" x14ac:dyDescent="0.4">
      <c r="A83" s="16" t="s">
        <v>13</v>
      </c>
      <c r="B83" s="3" t="s">
        <v>3</v>
      </c>
      <c r="C83" s="3" t="s">
        <v>38</v>
      </c>
      <c r="D83" s="3" t="s">
        <v>78</v>
      </c>
      <c r="E83" s="3" t="s">
        <v>12</v>
      </c>
      <c r="F83" s="10">
        <f>F84</f>
        <v>66625.2</v>
      </c>
      <c r="G83" s="10">
        <f>G84</f>
        <v>66515.199999999997</v>
      </c>
      <c r="H83" s="10">
        <f>H84</f>
        <v>66317.100000000006</v>
      </c>
      <c r="I83" s="10">
        <f t="shared" si="9"/>
        <v>198.09999999999127</v>
      </c>
      <c r="J83" s="5">
        <f t="shared" si="10"/>
        <v>0.99702173337823552</v>
      </c>
      <c r="K83" s="43"/>
      <c r="L83" s="43"/>
      <c r="M83" s="44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4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5"/>
      <c r="ES83" s="43"/>
      <c r="ET83" s="43"/>
      <c r="EU83" s="43"/>
      <c r="EV83" s="43"/>
      <c r="EW83" s="43"/>
      <c r="EX83" s="43"/>
      <c r="EY83" s="43"/>
      <c r="EZ83" s="45"/>
      <c r="FA83" s="45"/>
      <c r="FB83" s="45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  <c r="FP83" s="43"/>
      <c r="FQ83" s="43"/>
      <c r="FR83" s="43"/>
      <c r="FS83" s="43"/>
      <c r="FT83" s="43"/>
      <c r="FU83" s="43"/>
      <c r="FV83" s="43"/>
      <c r="FW83" s="43"/>
      <c r="FX83" s="43"/>
      <c r="FY83" s="43"/>
      <c r="FZ83" s="43"/>
      <c r="GA83" s="43"/>
      <c r="GB83" s="43"/>
      <c r="GC83" s="43"/>
      <c r="GD83" s="43"/>
      <c r="GE83" s="43"/>
      <c r="GF83" s="43"/>
      <c r="GG83" s="43"/>
      <c r="GH83" s="43"/>
      <c r="GI83" s="43"/>
      <c r="GJ83" s="43"/>
      <c r="GK83" s="43"/>
      <c r="GL83" s="43"/>
      <c r="GM83" s="43"/>
      <c r="GN83" s="43"/>
      <c r="GO83" s="43"/>
      <c r="GP83" s="43"/>
      <c r="GQ83" s="43"/>
      <c r="GR83" s="43"/>
      <c r="GS83" s="43"/>
      <c r="GT83" s="43"/>
      <c r="GU83" s="43"/>
      <c r="GV83" s="43"/>
      <c r="GW83" s="43"/>
      <c r="GX83" s="43"/>
      <c r="GY83" s="46"/>
      <c r="GZ83" s="43"/>
      <c r="HA83" s="43"/>
    </row>
    <row r="84" spans="1:209" ht="31" x14ac:dyDescent="0.4">
      <c r="A84" s="18" t="s">
        <v>15</v>
      </c>
      <c r="B84" s="8" t="s">
        <v>3</v>
      </c>
      <c r="C84" s="8" t="s">
        <v>38</v>
      </c>
      <c r="D84" s="8" t="s">
        <v>78</v>
      </c>
      <c r="E84" s="8" t="s">
        <v>14</v>
      </c>
      <c r="F84" s="21">
        <v>66625.2</v>
      </c>
      <c r="G84" s="21">
        <v>66515.199999999997</v>
      </c>
      <c r="H84" s="21">
        <v>66317.100000000006</v>
      </c>
      <c r="I84" s="21">
        <f t="shared" si="9"/>
        <v>198.09999999999127</v>
      </c>
      <c r="J84" s="17">
        <f t="shared" si="10"/>
        <v>0.99702173337823552</v>
      </c>
      <c r="K84" s="43"/>
      <c r="L84" s="43"/>
      <c r="M84" s="44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4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5"/>
      <c r="ES84" s="43"/>
      <c r="ET84" s="43"/>
      <c r="EU84" s="43"/>
      <c r="EV84" s="43"/>
      <c r="EW84" s="43"/>
      <c r="EX84" s="43"/>
      <c r="EY84" s="43"/>
      <c r="EZ84" s="45"/>
      <c r="FA84" s="45"/>
      <c r="FB84" s="45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/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/>
      <c r="GE84" s="43"/>
      <c r="GF84" s="43"/>
      <c r="GG84" s="43"/>
      <c r="GH84" s="43"/>
      <c r="GI84" s="43"/>
      <c r="GJ84" s="43"/>
      <c r="GK84" s="43"/>
      <c r="GL84" s="43"/>
      <c r="GM84" s="43"/>
      <c r="GN84" s="43"/>
      <c r="GO84" s="43"/>
      <c r="GP84" s="43"/>
      <c r="GQ84" s="43"/>
      <c r="GR84" s="43"/>
      <c r="GS84" s="43"/>
      <c r="GT84" s="43"/>
      <c r="GU84" s="43"/>
      <c r="GV84" s="43"/>
      <c r="GW84" s="43"/>
      <c r="GX84" s="43"/>
      <c r="GY84" s="46"/>
      <c r="GZ84" s="43"/>
      <c r="HA84" s="43"/>
    </row>
    <row r="85" spans="1:209" ht="31" x14ac:dyDescent="0.4">
      <c r="A85" s="16" t="s">
        <v>31</v>
      </c>
      <c r="B85" s="3" t="s">
        <v>3</v>
      </c>
      <c r="C85" s="3" t="s">
        <v>38</v>
      </c>
      <c r="D85" s="3" t="s">
        <v>78</v>
      </c>
      <c r="E85" s="3" t="s">
        <v>30</v>
      </c>
      <c r="F85" s="10">
        <f>F86</f>
        <v>16075.7</v>
      </c>
      <c r="G85" s="10">
        <f>G86</f>
        <v>16063.2</v>
      </c>
      <c r="H85" s="10">
        <f>H86</f>
        <v>15742.8</v>
      </c>
      <c r="I85" s="10">
        <f t="shared" si="9"/>
        <v>320.40000000000146</v>
      </c>
      <c r="J85" s="5">
        <f t="shared" si="10"/>
        <v>0.98005378753922001</v>
      </c>
      <c r="K85" s="43"/>
      <c r="L85" s="43"/>
      <c r="M85" s="44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4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5"/>
      <c r="ES85" s="43"/>
      <c r="ET85" s="43"/>
      <c r="EU85" s="43"/>
      <c r="EV85" s="43"/>
      <c r="EW85" s="43"/>
      <c r="EX85" s="43"/>
      <c r="EY85" s="43"/>
      <c r="EZ85" s="45"/>
      <c r="FA85" s="45"/>
      <c r="FB85" s="45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  <c r="FP85" s="43"/>
      <c r="FQ85" s="43"/>
      <c r="FR85" s="43"/>
      <c r="FS85" s="43"/>
      <c r="FT85" s="43"/>
      <c r="FU85" s="43"/>
      <c r="FV85" s="43"/>
      <c r="FW85" s="43"/>
      <c r="FX85" s="43"/>
      <c r="FY85" s="43"/>
      <c r="FZ85" s="43"/>
      <c r="GA85" s="43"/>
      <c r="GB85" s="43"/>
      <c r="GC85" s="43"/>
      <c r="GD85" s="43"/>
      <c r="GE85" s="43"/>
      <c r="GF85" s="43"/>
      <c r="GG85" s="43"/>
      <c r="GH85" s="43"/>
      <c r="GI85" s="43"/>
      <c r="GJ85" s="43"/>
      <c r="GK85" s="43"/>
      <c r="GL85" s="43"/>
      <c r="GM85" s="43"/>
      <c r="GN85" s="43"/>
      <c r="GO85" s="43"/>
      <c r="GP85" s="43"/>
      <c r="GQ85" s="43"/>
      <c r="GR85" s="43"/>
      <c r="GS85" s="43"/>
      <c r="GT85" s="43"/>
      <c r="GU85" s="43"/>
      <c r="GV85" s="43"/>
      <c r="GW85" s="43"/>
      <c r="GX85" s="43"/>
      <c r="GY85" s="46"/>
      <c r="GZ85" s="43"/>
      <c r="HA85" s="43"/>
    </row>
    <row r="86" spans="1:209" ht="31" x14ac:dyDescent="0.4">
      <c r="A86" s="18" t="s">
        <v>33</v>
      </c>
      <c r="B86" s="8" t="s">
        <v>3</v>
      </c>
      <c r="C86" s="8" t="s">
        <v>38</v>
      </c>
      <c r="D86" s="8" t="s">
        <v>78</v>
      </c>
      <c r="E86" s="8" t="s">
        <v>32</v>
      </c>
      <c r="F86" s="21">
        <v>16075.7</v>
      </c>
      <c r="G86" s="21">
        <v>16063.2</v>
      </c>
      <c r="H86" s="21">
        <v>15742.8</v>
      </c>
      <c r="I86" s="21">
        <f t="shared" si="9"/>
        <v>320.40000000000146</v>
      </c>
      <c r="J86" s="17">
        <f t="shared" si="10"/>
        <v>0.98005378753922001</v>
      </c>
      <c r="K86" s="43"/>
      <c r="L86" s="43"/>
      <c r="M86" s="44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4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5"/>
      <c r="ES86" s="43"/>
      <c r="ET86" s="43"/>
      <c r="EU86" s="43"/>
      <c r="EV86" s="43"/>
      <c r="EW86" s="43"/>
      <c r="EX86" s="43"/>
      <c r="EY86" s="43"/>
      <c r="EZ86" s="45"/>
      <c r="FA86" s="45"/>
      <c r="FB86" s="45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  <c r="FP86" s="43"/>
      <c r="FQ86" s="43"/>
      <c r="FR86" s="43"/>
      <c r="FS86" s="43"/>
      <c r="FT86" s="43"/>
      <c r="FU86" s="43"/>
      <c r="FV86" s="43"/>
      <c r="FW86" s="43"/>
      <c r="FX86" s="43"/>
      <c r="FY86" s="43"/>
      <c r="FZ86" s="43"/>
      <c r="GA86" s="43"/>
      <c r="GB86" s="43"/>
      <c r="GC86" s="43"/>
      <c r="GD86" s="43"/>
      <c r="GE86" s="43"/>
      <c r="GF86" s="43"/>
      <c r="GG86" s="43"/>
      <c r="GH86" s="43"/>
      <c r="GI86" s="43"/>
      <c r="GJ86" s="43"/>
      <c r="GK86" s="43"/>
      <c r="GL86" s="43"/>
      <c r="GM86" s="43"/>
      <c r="GN86" s="43"/>
      <c r="GO86" s="43"/>
      <c r="GP86" s="43"/>
      <c r="GQ86" s="43"/>
      <c r="GR86" s="43"/>
      <c r="GS86" s="43"/>
      <c r="GT86" s="43"/>
      <c r="GU86" s="43"/>
      <c r="GV86" s="43"/>
      <c r="GW86" s="43"/>
      <c r="GX86" s="43"/>
      <c r="GY86" s="46"/>
      <c r="GZ86" s="43"/>
      <c r="HA86" s="43"/>
    </row>
    <row r="87" spans="1:209" ht="18" x14ac:dyDescent="0.4">
      <c r="A87" s="16" t="s">
        <v>35</v>
      </c>
      <c r="B87" s="3" t="s">
        <v>3</v>
      </c>
      <c r="C87" s="3" t="s">
        <v>38</v>
      </c>
      <c r="D87" s="3" t="s">
        <v>78</v>
      </c>
      <c r="E87" s="3" t="s">
        <v>34</v>
      </c>
      <c r="F87" s="10">
        <f>F88</f>
        <v>0</v>
      </c>
      <c r="G87" s="10">
        <f>G88</f>
        <v>110</v>
      </c>
      <c r="H87" s="10">
        <f>H88</f>
        <v>109.9</v>
      </c>
      <c r="I87" s="10">
        <f t="shared" si="9"/>
        <v>9.9999999999994316E-2</v>
      </c>
      <c r="J87" s="5">
        <f t="shared" si="10"/>
        <v>0.99909090909090914</v>
      </c>
      <c r="K87" s="43"/>
      <c r="L87" s="43"/>
      <c r="M87" s="44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4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5"/>
      <c r="ES87" s="43"/>
      <c r="ET87" s="43"/>
      <c r="EU87" s="43"/>
      <c r="EV87" s="43"/>
      <c r="EW87" s="43"/>
      <c r="EX87" s="43"/>
      <c r="EY87" s="43"/>
      <c r="EZ87" s="45"/>
      <c r="FA87" s="45"/>
      <c r="FB87" s="45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  <c r="FP87" s="43"/>
      <c r="FQ87" s="43"/>
      <c r="FR87" s="43"/>
      <c r="FS87" s="43"/>
      <c r="FT87" s="43"/>
      <c r="FU87" s="43"/>
      <c r="FV87" s="43"/>
      <c r="FW87" s="43"/>
      <c r="FX87" s="43"/>
      <c r="FY87" s="43"/>
      <c r="FZ87" s="43"/>
      <c r="GA87" s="43"/>
      <c r="GB87" s="43"/>
      <c r="GC87" s="43"/>
      <c r="GD87" s="43"/>
      <c r="GE87" s="43"/>
      <c r="GF87" s="43"/>
      <c r="GG87" s="43"/>
      <c r="GH87" s="43"/>
      <c r="GI87" s="43"/>
      <c r="GJ87" s="43"/>
      <c r="GK87" s="43"/>
      <c r="GL87" s="43"/>
      <c r="GM87" s="43"/>
      <c r="GN87" s="43"/>
      <c r="GO87" s="43"/>
      <c r="GP87" s="43"/>
      <c r="GQ87" s="43"/>
      <c r="GR87" s="43"/>
      <c r="GS87" s="43"/>
      <c r="GT87" s="43"/>
      <c r="GU87" s="43"/>
      <c r="GV87" s="43"/>
      <c r="GW87" s="43"/>
      <c r="GX87" s="43"/>
      <c r="GY87" s="46"/>
      <c r="GZ87" s="43"/>
      <c r="HA87" s="43"/>
    </row>
    <row r="88" spans="1:209" ht="31" x14ac:dyDescent="0.4">
      <c r="A88" s="18" t="s">
        <v>37</v>
      </c>
      <c r="B88" s="8" t="s">
        <v>3</v>
      </c>
      <c r="C88" s="8" t="s">
        <v>38</v>
      </c>
      <c r="D88" s="8" t="s">
        <v>78</v>
      </c>
      <c r="E88" s="8" t="s">
        <v>36</v>
      </c>
      <c r="F88" s="21">
        <v>0</v>
      </c>
      <c r="G88" s="21">
        <v>110</v>
      </c>
      <c r="H88" s="21">
        <v>109.9</v>
      </c>
      <c r="I88" s="21">
        <f t="shared" si="9"/>
        <v>9.9999999999994316E-2</v>
      </c>
      <c r="J88" s="17">
        <f t="shared" si="10"/>
        <v>0.99909090909090914</v>
      </c>
      <c r="K88" s="43"/>
      <c r="L88" s="43"/>
      <c r="M88" s="44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4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5"/>
      <c r="ES88" s="43"/>
      <c r="ET88" s="43"/>
      <c r="EU88" s="43"/>
      <c r="EV88" s="43"/>
      <c r="EW88" s="43"/>
      <c r="EX88" s="43"/>
      <c r="EY88" s="43"/>
      <c r="EZ88" s="45"/>
      <c r="FA88" s="45"/>
      <c r="FB88" s="45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  <c r="FP88" s="43"/>
      <c r="FQ88" s="43"/>
      <c r="FR88" s="43"/>
      <c r="FS88" s="43"/>
      <c r="FT88" s="43"/>
      <c r="FU88" s="43"/>
      <c r="FV88" s="43"/>
      <c r="FW88" s="43"/>
      <c r="FX88" s="43"/>
      <c r="FY88" s="43"/>
      <c r="FZ88" s="43"/>
      <c r="GA88" s="43"/>
      <c r="GB88" s="43"/>
      <c r="GC88" s="43"/>
      <c r="GD88" s="43"/>
      <c r="GE88" s="43"/>
      <c r="GF88" s="43"/>
      <c r="GG88" s="43"/>
      <c r="GH88" s="43"/>
      <c r="GI88" s="43"/>
      <c r="GJ88" s="43"/>
      <c r="GK88" s="43"/>
      <c r="GL88" s="43"/>
      <c r="GM88" s="43"/>
      <c r="GN88" s="43"/>
      <c r="GO88" s="43"/>
      <c r="GP88" s="43"/>
      <c r="GQ88" s="43"/>
      <c r="GR88" s="43"/>
      <c r="GS88" s="43"/>
      <c r="GT88" s="43"/>
      <c r="GU88" s="43"/>
      <c r="GV88" s="43"/>
      <c r="GW88" s="43"/>
      <c r="GX88" s="43"/>
      <c r="GY88" s="46"/>
      <c r="GZ88" s="43"/>
      <c r="HA88" s="43"/>
    </row>
    <row r="89" spans="1:209" ht="62" x14ac:dyDescent="0.4">
      <c r="A89" s="16" t="s">
        <v>81</v>
      </c>
      <c r="B89" s="3" t="s">
        <v>3</v>
      </c>
      <c r="C89" s="3" t="s">
        <v>38</v>
      </c>
      <c r="D89" s="3" t="s">
        <v>80</v>
      </c>
      <c r="E89" s="3"/>
      <c r="F89" s="10">
        <f>F90</f>
        <v>66340.899999999994</v>
      </c>
      <c r="G89" s="10">
        <f>G90</f>
        <v>66354.099999999991</v>
      </c>
      <c r="H89" s="10">
        <f>H90</f>
        <v>66202.8</v>
      </c>
      <c r="I89" s="10">
        <f t="shared" si="9"/>
        <v>151.29999999998836</v>
      </c>
      <c r="J89" s="5">
        <f t="shared" si="10"/>
        <v>0.99771980932602522</v>
      </c>
      <c r="K89" s="43"/>
      <c r="L89" s="43"/>
      <c r="M89" s="44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4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5"/>
      <c r="ES89" s="43"/>
      <c r="ET89" s="43"/>
      <c r="EU89" s="43"/>
      <c r="EV89" s="43"/>
      <c r="EW89" s="43"/>
      <c r="EX89" s="43"/>
      <c r="EY89" s="43"/>
      <c r="EZ89" s="45"/>
      <c r="FA89" s="45"/>
      <c r="FB89" s="45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  <c r="FP89" s="43"/>
      <c r="FQ89" s="43"/>
      <c r="FR89" s="43"/>
      <c r="FS89" s="43"/>
      <c r="FT89" s="43"/>
      <c r="FU89" s="43"/>
      <c r="FV89" s="43"/>
      <c r="FW89" s="43"/>
      <c r="FX89" s="43"/>
      <c r="FY89" s="43"/>
      <c r="FZ89" s="43"/>
      <c r="GA89" s="43"/>
      <c r="GB89" s="43"/>
      <c r="GC89" s="43"/>
      <c r="GD89" s="43"/>
      <c r="GE89" s="43"/>
      <c r="GF89" s="43"/>
      <c r="GG89" s="43"/>
      <c r="GH89" s="43"/>
      <c r="GI89" s="43"/>
      <c r="GJ89" s="43"/>
      <c r="GK89" s="43"/>
      <c r="GL89" s="43"/>
      <c r="GM89" s="43"/>
      <c r="GN89" s="43"/>
      <c r="GO89" s="43"/>
      <c r="GP89" s="43"/>
      <c r="GQ89" s="43"/>
      <c r="GR89" s="43"/>
      <c r="GS89" s="43"/>
      <c r="GT89" s="43"/>
      <c r="GU89" s="43"/>
      <c r="GV89" s="43"/>
      <c r="GW89" s="43"/>
      <c r="GX89" s="43"/>
      <c r="GY89" s="46"/>
      <c r="GZ89" s="43"/>
      <c r="HA89" s="43"/>
    </row>
    <row r="90" spans="1:209" ht="31" x14ac:dyDescent="0.4">
      <c r="A90" s="16" t="s">
        <v>79</v>
      </c>
      <c r="B90" s="3" t="s">
        <v>3</v>
      </c>
      <c r="C90" s="3" t="s">
        <v>38</v>
      </c>
      <c r="D90" s="3" t="s">
        <v>82</v>
      </c>
      <c r="E90" s="3"/>
      <c r="F90" s="10">
        <f>F91+F93</f>
        <v>66340.899999999994</v>
      </c>
      <c r="G90" s="10">
        <f>G91+G93</f>
        <v>66354.099999999991</v>
      </c>
      <c r="H90" s="10">
        <f>H91+H93</f>
        <v>66202.8</v>
      </c>
      <c r="I90" s="10">
        <f t="shared" si="9"/>
        <v>151.29999999998836</v>
      </c>
      <c r="J90" s="5">
        <f t="shared" si="10"/>
        <v>0.99771980932602522</v>
      </c>
      <c r="K90" s="43"/>
      <c r="L90" s="43"/>
      <c r="M90" s="44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4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5"/>
      <c r="ES90" s="43"/>
      <c r="ET90" s="43"/>
      <c r="EU90" s="43"/>
      <c r="EV90" s="43"/>
      <c r="EW90" s="43"/>
      <c r="EX90" s="43"/>
      <c r="EY90" s="43"/>
      <c r="EZ90" s="45"/>
      <c r="FA90" s="45"/>
      <c r="FB90" s="45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  <c r="FP90" s="43"/>
      <c r="FQ90" s="43"/>
      <c r="FR90" s="43"/>
      <c r="FS90" s="43"/>
      <c r="FT90" s="43"/>
      <c r="FU90" s="43"/>
      <c r="FV90" s="43"/>
      <c r="FW90" s="43"/>
      <c r="FX90" s="43"/>
      <c r="FY90" s="43"/>
      <c r="FZ90" s="43"/>
      <c r="GA90" s="43"/>
      <c r="GB90" s="43"/>
      <c r="GC90" s="43"/>
      <c r="GD90" s="43"/>
      <c r="GE90" s="43"/>
      <c r="GF90" s="43"/>
      <c r="GG90" s="43"/>
      <c r="GH90" s="43"/>
      <c r="GI90" s="43"/>
      <c r="GJ90" s="43"/>
      <c r="GK90" s="43"/>
      <c r="GL90" s="43"/>
      <c r="GM90" s="43"/>
      <c r="GN90" s="43"/>
      <c r="GO90" s="43"/>
      <c r="GP90" s="43"/>
      <c r="GQ90" s="43"/>
      <c r="GR90" s="43"/>
      <c r="GS90" s="43"/>
      <c r="GT90" s="43"/>
      <c r="GU90" s="43"/>
      <c r="GV90" s="43"/>
      <c r="GW90" s="43"/>
      <c r="GX90" s="43"/>
      <c r="GY90" s="46"/>
      <c r="GZ90" s="43"/>
      <c r="HA90" s="43"/>
    </row>
    <row r="91" spans="1:209" ht="77.5" x14ac:dyDescent="0.4">
      <c r="A91" s="16" t="s">
        <v>13</v>
      </c>
      <c r="B91" s="3" t="s">
        <v>3</v>
      </c>
      <c r="C91" s="3" t="s">
        <v>38</v>
      </c>
      <c r="D91" s="3" t="s">
        <v>82</v>
      </c>
      <c r="E91" s="3" t="s">
        <v>12</v>
      </c>
      <c r="F91" s="10">
        <f>F92</f>
        <v>57721.5</v>
      </c>
      <c r="G91" s="10">
        <f>G92</f>
        <v>57740.7</v>
      </c>
      <c r="H91" s="10">
        <f>H92</f>
        <v>57727.7</v>
      </c>
      <c r="I91" s="10">
        <f t="shared" si="9"/>
        <v>13</v>
      </c>
      <c r="J91" s="5">
        <f t="shared" si="10"/>
        <v>0.99977485551785827</v>
      </c>
      <c r="K91" s="43"/>
      <c r="L91" s="43"/>
      <c r="M91" s="44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4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5"/>
      <c r="ES91" s="43"/>
      <c r="ET91" s="43"/>
      <c r="EU91" s="43"/>
      <c r="EV91" s="43"/>
      <c r="EW91" s="43"/>
      <c r="EX91" s="43"/>
      <c r="EY91" s="43"/>
      <c r="EZ91" s="45"/>
      <c r="FA91" s="45"/>
      <c r="FB91" s="45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  <c r="FP91" s="43"/>
      <c r="FQ91" s="43"/>
      <c r="FR91" s="43"/>
      <c r="FS91" s="43"/>
      <c r="FT91" s="43"/>
      <c r="FU91" s="43"/>
      <c r="FV91" s="43"/>
      <c r="FW91" s="43"/>
      <c r="FX91" s="43"/>
      <c r="FY91" s="43"/>
      <c r="FZ91" s="43"/>
      <c r="GA91" s="43"/>
      <c r="GB91" s="43"/>
      <c r="GC91" s="43"/>
      <c r="GD91" s="43"/>
      <c r="GE91" s="43"/>
      <c r="GF91" s="43"/>
      <c r="GG91" s="43"/>
      <c r="GH91" s="43"/>
      <c r="GI91" s="43"/>
      <c r="GJ91" s="43"/>
      <c r="GK91" s="43"/>
      <c r="GL91" s="43"/>
      <c r="GM91" s="43"/>
      <c r="GN91" s="43"/>
      <c r="GO91" s="43"/>
      <c r="GP91" s="43"/>
      <c r="GQ91" s="43"/>
      <c r="GR91" s="43"/>
      <c r="GS91" s="43"/>
      <c r="GT91" s="43"/>
      <c r="GU91" s="43"/>
      <c r="GV91" s="43"/>
      <c r="GW91" s="43"/>
      <c r="GX91" s="43"/>
      <c r="GY91" s="46"/>
      <c r="GZ91" s="43"/>
      <c r="HA91" s="43"/>
    </row>
    <row r="92" spans="1:209" ht="31" x14ac:dyDescent="0.4">
      <c r="A92" s="18" t="s">
        <v>15</v>
      </c>
      <c r="B92" s="8" t="s">
        <v>3</v>
      </c>
      <c r="C92" s="8" t="s">
        <v>38</v>
      </c>
      <c r="D92" s="8" t="s">
        <v>82</v>
      </c>
      <c r="E92" s="8" t="s">
        <v>14</v>
      </c>
      <c r="F92" s="21">
        <v>57721.5</v>
      </c>
      <c r="G92" s="21">
        <v>57740.7</v>
      </c>
      <c r="H92" s="21">
        <v>57727.7</v>
      </c>
      <c r="I92" s="21">
        <f t="shared" si="9"/>
        <v>13</v>
      </c>
      <c r="J92" s="17">
        <f t="shared" si="10"/>
        <v>0.99977485551785827</v>
      </c>
      <c r="K92" s="43"/>
      <c r="L92" s="43"/>
      <c r="M92" s="44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4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5"/>
      <c r="ES92" s="43"/>
      <c r="ET92" s="43"/>
      <c r="EU92" s="43"/>
      <c r="EV92" s="43"/>
      <c r="EW92" s="43"/>
      <c r="EX92" s="43"/>
      <c r="EY92" s="43"/>
      <c r="EZ92" s="45"/>
      <c r="FA92" s="45"/>
      <c r="FB92" s="45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  <c r="FP92" s="43"/>
      <c r="FQ92" s="43"/>
      <c r="FR92" s="43"/>
      <c r="FS92" s="43"/>
      <c r="FT92" s="43"/>
      <c r="FU92" s="43"/>
      <c r="FV92" s="43"/>
      <c r="FW92" s="43"/>
      <c r="FX92" s="43"/>
      <c r="FY92" s="43"/>
      <c r="FZ92" s="43"/>
      <c r="GA92" s="43"/>
      <c r="GB92" s="43"/>
      <c r="GC92" s="43"/>
      <c r="GD92" s="43"/>
      <c r="GE92" s="43"/>
      <c r="GF92" s="43"/>
      <c r="GG92" s="43"/>
      <c r="GH92" s="43"/>
      <c r="GI92" s="43"/>
      <c r="GJ92" s="43"/>
      <c r="GK92" s="43"/>
      <c r="GL92" s="43"/>
      <c r="GM92" s="43"/>
      <c r="GN92" s="43"/>
      <c r="GO92" s="43"/>
      <c r="GP92" s="43"/>
      <c r="GQ92" s="43"/>
      <c r="GR92" s="43"/>
      <c r="GS92" s="43"/>
      <c r="GT92" s="43"/>
      <c r="GU92" s="43"/>
      <c r="GV92" s="43"/>
      <c r="GW92" s="43"/>
      <c r="GX92" s="43"/>
      <c r="GY92" s="46"/>
      <c r="GZ92" s="43"/>
      <c r="HA92" s="43"/>
    </row>
    <row r="93" spans="1:209" ht="31" x14ac:dyDescent="0.4">
      <c r="A93" s="16" t="s">
        <v>31</v>
      </c>
      <c r="B93" s="3" t="s">
        <v>3</v>
      </c>
      <c r="C93" s="3" t="s">
        <v>38</v>
      </c>
      <c r="D93" s="3" t="s">
        <v>82</v>
      </c>
      <c r="E93" s="3" t="s">
        <v>30</v>
      </c>
      <c r="F93" s="10">
        <f>F94</f>
        <v>8619.4</v>
      </c>
      <c r="G93" s="10">
        <f>G94</f>
        <v>8613.4</v>
      </c>
      <c r="H93" s="10">
        <f>H94</f>
        <v>8475.1</v>
      </c>
      <c r="I93" s="10">
        <f t="shared" si="9"/>
        <v>138.29999999999927</v>
      </c>
      <c r="J93" s="5">
        <f t="shared" si="10"/>
        <v>0.98394362272737834</v>
      </c>
      <c r="K93" s="43"/>
      <c r="L93" s="43"/>
      <c r="M93" s="44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4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5"/>
      <c r="ES93" s="43"/>
      <c r="ET93" s="43"/>
      <c r="EU93" s="43"/>
      <c r="EV93" s="43"/>
      <c r="EW93" s="43"/>
      <c r="EX93" s="43"/>
      <c r="EY93" s="43"/>
      <c r="EZ93" s="45"/>
      <c r="FA93" s="45"/>
      <c r="FB93" s="45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  <c r="FP93" s="43"/>
      <c r="FQ93" s="43"/>
      <c r="FR93" s="43"/>
      <c r="FS93" s="43"/>
      <c r="FT93" s="43"/>
      <c r="FU93" s="43"/>
      <c r="FV93" s="43"/>
      <c r="FW93" s="43"/>
      <c r="FX93" s="43"/>
      <c r="FY93" s="43"/>
      <c r="FZ93" s="43"/>
      <c r="GA93" s="43"/>
      <c r="GB93" s="43"/>
      <c r="GC93" s="43"/>
      <c r="GD93" s="43"/>
      <c r="GE93" s="43"/>
      <c r="GF93" s="43"/>
      <c r="GG93" s="43"/>
      <c r="GH93" s="43"/>
      <c r="GI93" s="43"/>
      <c r="GJ93" s="43"/>
      <c r="GK93" s="43"/>
      <c r="GL93" s="43"/>
      <c r="GM93" s="43"/>
      <c r="GN93" s="43"/>
      <c r="GO93" s="43"/>
      <c r="GP93" s="43"/>
      <c r="GQ93" s="43"/>
      <c r="GR93" s="43"/>
      <c r="GS93" s="43"/>
      <c r="GT93" s="43"/>
      <c r="GU93" s="43"/>
      <c r="GV93" s="43"/>
      <c r="GW93" s="43"/>
      <c r="GX93" s="43"/>
      <c r="GY93" s="46"/>
      <c r="GZ93" s="43"/>
      <c r="HA93" s="43"/>
    </row>
    <row r="94" spans="1:209" ht="31" x14ac:dyDescent="0.4">
      <c r="A94" s="18" t="s">
        <v>33</v>
      </c>
      <c r="B94" s="8" t="s">
        <v>3</v>
      </c>
      <c r="C94" s="8" t="s">
        <v>38</v>
      </c>
      <c r="D94" s="8" t="s">
        <v>82</v>
      </c>
      <c r="E94" s="8" t="s">
        <v>32</v>
      </c>
      <c r="F94" s="21">
        <v>8619.4</v>
      </c>
      <c r="G94" s="21">
        <v>8613.4</v>
      </c>
      <c r="H94" s="21">
        <v>8475.1</v>
      </c>
      <c r="I94" s="21">
        <f t="shared" si="9"/>
        <v>138.29999999999927</v>
      </c>
      <c r="J94" s="17">
        <f t="shared" si="10"/>
        <v>0.98394362272737834</v>
      </c>
      <c r="K94" s="43"/>
      <c r="L94" s="43"/>
      <c r="M94" s="44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4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5"/>
      <c r="ES94" s="43"/>
      <c r="ET94" s="43"/>
      <c r="EU94" s="43"/>
      <c r="EV94" s="43"/>
      <c r="EW94" s="43"/>
      <c r="EX94" s="43"/>
      <c r="EY94" s="43"/>
      <c r="EZ94" s="45"/>
      <c r="FA94" s="45"/>
      <c r="FB94" s="45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  <c r="FP94" s="43"/>
      <c r="FQ94" s="43"/>
      <c r="FR94" s="43"/>
      <c r="FS94" s="43"/>
      <c r="FT94" s="43"/>
      <c r="FU94" s="43"/>
      <c r="FV94" s="43"/>
      <c r="FW94" s="43"/>
      <c r="FX94" s="43"/>
      <c r="FY94" s="43"/>
      <c r="FZ94" s="43"/>
      <c r="GA94" s="43"/>
      <c r="GB94" s="43"/>
      <c r="GC94" s="43"/>
      <c r="GD94" s="43"/>
      <c r="GE94" s="43"/>
      <c r="GF94" s="43"/>
      <c r="GG94" s="43"/>
      <c r="GH94" s="43"/>
      <c r="GI94" s="43"/>
      <c r="GJ94" s="43"/>
      <c r="GK94" s="43"/>
      <c r="GL94" s="43"/>
      <c r="GM94" s="43"/>
      <c r="GN94" s="43"/>
      <c r="GO94" s="43"/>
      <c r="GP94" s="43"/>
      <c r="GQ94" s="43"/>
      <c r="GR94" s="43"/>
      <c r="GS94" s="43"/>
      <c r="GT94" s="43"/>
      <c r="GU94" s="43"/>
      <c r="GV94" s="43"/>
      <c r="GW94" s="43"/>
      <c r="GX94" s="43"/>
      <c r="GY94" s="46"/>
      <c r="GZ94" s="43"/>
      <c r="HA94" s="43"/>
    </row>
    <row r="95" spans="1:209" ht="62" x14ac:dyDescent="0.4">
      <c r="A95" s="16" t="s">
        <v>84</v>
      </c>
      <c r="B95" s="3" t="s">
        <v>3</v>
      </c>
      <c r="C95" s="3" t="s">
        <v>38</v>
      </c>
      <c r="D95" s="3" t="s">
        <v>83</v>
      </c>
      <c r="E95" s="3"/>
      <c r="F95" s="10">
        <f>F96</f>
        <v>36499.700000000004</v>
      </c>
      <c r="G95" s="10">
        <f>G96</f>
        <v>36499.700000000004</v>
      </c>
      <c r="H95" s="10">
        <f>H96</f>
        <v>33493.299999999996</v>
      </c>
      <c r="I95" s="10">
        <f t="shared" si="9"/>
        <v>3006.4000000000087</v>
      </c>
      <c r="J95" s="5">
        <f t="shared" si="10"/>
        <v>0.91763219971670973</v>
      </c>
      <c r="K95" s="43"/>
      <c r="L95" s="43"/>
      <c r="M95" s="44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4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5"/>
      <c r="ES95" s="43"/>
      <c r="ET95" s="43"/>
      <c r="EU95" s="43"/>
      <c r="EV95" s="43"/>
      <c r="EW95" s="43"/>
      <c r="EX95" s="43"/>
      <c r="EY95" s="43"/>
      <c r="EZ95" s="45"/>
      <c r="FA95" s="45"/>
      <c r="FB95" s="45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  <c r="FP95" s="43"/>
      <c r="FQ95" s="43"/>
      <c r="FR95" s="43"/>
      <c r="FS95" s="43"/>
      <c r="FT95" s="43"/>
      <c r="FU95" s="43"/>
      <c r="FV95" s="43"/>
      <c r="FW95" s="43"/>
      <c r="FX95" s="43"/>
      <c r="FY95" s="43"/>
      <c r="FZ95" s="43"/>
      <c r="GA95" s="43"/>
      <c r="GB95" s="43"/>
      <c r="GC95" s="43"/>
      <c r="GD95" s="43"/>
      <c r="GE95" s="43"/>
      <c r="GF95" s="43"/>
      <c r="GG95" s="43"/>
      <c r="GH95" s="43"/>
      <c r="GI95" s="43"/>
      <c r="GJ95" s="43"/>
      <c r="GK95" s="43"/>
      <c r="GL95" s="43"/>
      <c r="GM95" s="43"/>
      <c r="GN95" s="43"/>
      <c r="GO95" s="43"/>
      <c r="GP95" s="43"/>
      <c r="GQ95" s="43"/>
      <c r="GR95" s="43"/>
      <c r="GS95" s="43"/>
      <c r="GT95" s="43"/>
      <c r="GU95" s="43"/>
      <c r="GV95" s="43"/>
      <c r="GW95" s="43"/>
      <c r="GX95" s="43"/>
      <c r="GY95" s="46"/>
      <c r="GZ95" s="43"/>
      <c r="HA95" s="43"/>
    </row>
    <row r="96" spans="1:209" ht="31" x14ac:dyDescent="0.4">
      <c r="A96" s="16" t="s">
        <v>79</v>
      </c>
      <c r="B96" s="3" t="s">
        <v>3</v>
      </c>
      <c r="C96" s="3" t="s">
        <v>38</v>
      </c>
      <c r="D96" s="3" t="s">
        <v>85</v>
      </c>
      <c r="E96" s="3"/>
      <c r="F96" s="10">
        <f>F97+F99+F101</f>
        <v>36499.700000000004</v>
      </c>
      <c r="G96" s="10">
        <f>G97+G99+G101</f>
        <v>36499.700000000004</v>
      </c>
      <c r="H96" s="10">
        <f>H97+H99+H101</f>
        <v>33493.299999999996</v>
      </c>
      <c r="I96" s="10">
        <f t="shared" si="9"/>
        <v>3006.4000000000087</v>
      </c>
      <c r="J96" s="5">
        <f t="shared" si="10"/>
        <v>0.91763219971670973</v>
      </c>
      <c r="K96" s="43"/>
      <c r="L96" s="43"/>
      <c r="M96" s="44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4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5"/>
      <c r="ES96" s="43"/>
      <c r="ET96" s="43"/>
      <c r="EU96" s="43"/>
      <c r="EV96" s="43"/>
      <c r="EW96" s="43"/>
      <c r="EX96" s="43"/>
      <c r="EY96" s="43"/>
      <c r="EZ96" s="45"/>
      <c r="FA96" s="45"/>
      <c r="FB96" s="45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  <c r="FP96" s="43"/>
      <c r="FQ96" s="43"/>
      <c r="FR96" s="43"/>
      <c r="FS96" s="43"/>
      <c r="FT96" s="43"/>
      <c r="FU96" s="43"/>
      <c r="FV96" s="43"/>
      <c r="FW96" s="43"/>
      <c r="FX96" s="43"/>
      <c r="FY96" s="43"/>
      <c r="FZ96" s="43"/>
      <c r="GA96" s="43"/>
      <c r="GB96" s="43"/>
      <c r="GC96" s="43"/>
      <c r="GD96" s="43"/>
      <c r="GE96" s="43"/>
      <c r="GF96" s="43"/>
      <c r="GG96" s="43"/>
      <c r="GH96" s="43"/>
      <c r="GI96" s="43"/>
      <c r="GJ96" s="43"/>
      <c r="GK96" s="43"/>
      <c r="GL96" s="43"/>
      <c r="GM96" s="43"/>
      <c r="GN96" s="43"/>
      <c r="GO96" s="43"/>
      <c r="GP96" s="43"/>
      <c r="GQ96" s="43"/>
      <c r="GR96" s="43"/>
      <c r="GS96" s="43"/>
      <c r="GT96" s="43"/>
      <c r="GU96" s="43"/>
      <c r="GV96" s="43"/>
      <c r="GW96" s="43"/>
      <c r="GX96" s="43"/>
      <c r="GY96" s="46"/>
      <c r="GZ96" s="43"/>
      <c r="HA96" s="43"/>
    </row>
    <row r="97" spans="1:209" ht="77.5" x14ac:dyDescent="0.4">
      <c r="A97" s="16" t="s">
        <v>13</v>
      </c>
      <c r="B97" s="3" t="s">
        <v>3</v>
      </c>
      <c r="C97" s="3" t="s">
        <v>38</v>
      </c>
      <c r="D97" s="3" t="s">
        <v>85</v>
      </c>
      <c r="E97" s="3" t="s">
        <v>12</v>
      </c>
      <c r="F97" s="10">
        <f>F98</f>
        <v>32099.4</v>
      </c>
      <c r="G97" s="10">
        <f>G98</f>
        <v>32130.7</v>
      </c>
      <c r="H97" s="10">
        <f>H98</f>
        <v>29625.3</v>
      </c>
      <c r="I97" s="10">
        <f t="shared" si="9"/>
        <v>2505.4000000000015</v>
      </c>
      <c r="J97" s="5">
        <f t="shared" si="10"/>
        <v>0.92202473024241605</v>
      </c>
      <c r="K97" s="43"/>
      <c r="L97" s="43"/>
      <c r="M97" s="44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4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5"/>
      <c r="ES97" s="43"/>
      <c r="ET97" s="43"/>
      <c r="EU97" s="43"/>
      <c r="EV97" s="43"/>
      <c r="EW97" s="43"/>
      <c r="EX97" s="43"/>
      <c r="EY97" s="43"/>
      <c r="EZ97" s="45"/>
      <c r="FA97" s="45"/>
      <c r="FB97" s="45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  <c r="FP97" s="43"/>
      <c r="FQ97" s="43"/>
      <c r="FR97" s="43"/>
      <c r="FS97" s="43"/>
      <c r="FT97" s="43"/>
      <c r="FU97" s="43"/>
      <c r="FV97" s="43"/>
      <c r="FW97" s="43"/>
      <c r="FX97" s="43"/>
      <c r="FY97" s="43"/>
      <c r="FZ97" s="43"/>
      <c r="GA97" s="43"/>
      <c r="GB97" s="43"/>
      <c r="GC97" s="43"/>
      <c r="GD97" s="43"/>
      <c r="GE97" s="43"/>
      <c r="GF97" s="43"/>
      <c r="GG97" s="43"/>
      <c r="GH97" s="43"/>
      <c r="GI97" s="43"/>
      <c r="GJ97" s="43"/>
      <c r="GK97" s="43"/>
      <c r="GL97" s="43"/>
      <c r="GM97" s="43"/>
      <c r="GN97" s="43"/>
      <c r="GO97" s="43"/>
      <c r="GP97" s="43"/>
      <c r="GQ97" s="43"/>
      <c r="GR97" s="43"/>
      <c r="GS97" s="43"/>
      <c r="GT97" s="43"/>
      <c r="GU97" s="43"/>
      <c r="GV97" s="43"/>
      <c r="GW97" s="43"/>
      <c r="GX97" s="43"/>
      <c r="GY97" s="46"/>
      <c r="GZ97" s="43"/>
      <c r="HA97" s="43"/>
    </row>
    <row r="98" spans="1:209" ht="31" x14ac:dyDescent="0.4">
      <c r="A98" s="18" t="s">
        <v>15</v>
      </c>
      <c r="B98" s="8" t="s">
        <v>3</v>
      </c>
      <c r="C98" s="8" t="s">
        <v>38</v>
      </c>
      <c r="D98" s="8" t="s">
        <v>85</v>
      </c>
      <c r="E98" s="8" t="s">
        <v>14</v>
      </c>
      <c r="F98" s="21">
        <v>32099.4</v>
      </c>
      <c r="G98" s="21">
        <v>32130.7</v>
      </c>
      <c r="H98" s="21">
        <v>29625.3</v>
      </c>
      <c r="I98" s="21">
        <f t="shared" si="9"/>
        <v>2505.4000000000015</v>
      </c>
      <c r="J98" s="17">
        <f t="shared" si="10"/>
        <v>0.92202473024241605</v>
      </c>
      <c r="K98" s="43"/>
      <c r="L98" s="43"/>
      <c r="M98" s="44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4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5"/>
      <c r="ES98" s="43"/>
      <c r="ET98" s="43"/>
      <c r="EU98" s="43"/>
      <c r="EV98" s="43"/>
      <c r="EW98" s="43"/>
      <c r="EX98" s="43"/>
      <c r="EY98" s="43"/>
      <c r="EZ98" s="45"/>
      <c r="FA98" s="45"/>
      <c r="FB98" s="45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  <c r="FP98" s="43"/>
      <c r="FQ98" s="43"/>
      <c r="FR98" s="43"/>
      <c r="FS98" s="43"/>
      <c r="FT98" s="43"/>
      <c r="FU98" s="43"/>
      <c r="FV98" s="43"/>
      <c r="FW98" s="43"/>
      <c r="FX98" s="43"/>
      <c r="FY98" s="43"/>
      <c r="FZ98" s="43"/>
      <c r="GA98" s="43"/>
      <c r="GB98" s="43"/>
      <c r="GC98" s="43"/>
      <c r="GD98" s="43"/>
      <c r="GE98" s="43"/>
      <c r="GF98" s="43"/>
      <c r="GG98" s="43"/>
      <c r="GH98" s="43"/>
      <c r="GI98" s="43"/>
      <c r="GJ98" s="43"/>
      <c r="GK98" s="43"/>
      <c r="GL98" s="43"/>
      <c r="GM98" s="43"/>
      <c r="GN98" s="43"/>
      <c r="GO98" s="43"/>
      <c r="GP98" s="43"/>
      <c r="GQ98" s="43"/>
      <c r="GR98" s="43"/>
      <c r="GS98" s="43"/>
      <c r="GT98" s="43"/>
      <c r="GU98" s="43"/>
      <c r="GV98" s="43"/>
      <c r="GW98" s="43"/>
      <c r="GX98" s="43"/>
      <c r="GY98" s="46"/>
      <c r="GZ98" s="43"/>
      <c r="HA98" s="43"/>
    </row>
    <row r="99" spans="1:209" ht="31" x14ac:dyDescent="0.4">
      <c r="A99" s="16" t="s">
        <v>31</v>
      </c>
      <c r="B99" s="3" t="s">
        <v>3</v>
      </c>
      <c r="C99" s="3" t="s">
        <v>38</v>
      </c>
      <c r="D99" s="3" t="s">
        <v>85</v>
      </c>
      <c r="E99" s="3" t="s">
        <v>30</v>
      </c>
      <c r="F99" s="10">
        <f>F100</f>
        <v>4237.5</v>
      </c>
      <c r="G99" s="10">
        <v>4206.2</v>
      </c>
      <c r="H99" s="10">
        <v>3705.3</v>
      </c>
      <c r="I99" s="10">
        <f t="shared" si="9"/>
        <v>500.89999999999964</v>
      </c>
      <c r="J99" s="5">
        <f t="shared" si="10"/>
        <v>0.88091388902096912</v>
      </c>
      <c r="K99" s="43"/>
      <c r="L99" s="43"/>
      <c r="M99" s="44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4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5"/>
      <c r="ES99" s="43"/>
      <c r="ET99" s="43"/>
      <c r="EU99" s="43"/>
      <c r="EV99" s="43"/>
      <c r="EW99" s="43"/>
      <c r="EX99" s="43"/>
      <c r="EY99" s="43"/>
      <c r="EZ99" s="45"/>
      <c r="FA99" s="45"/>
      <c r="FB99" s="45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  <c r="FP99" s="43"/>
      <c r="FQ99" s="43"/>
      <c r="FR99" s="43"/>
      <c r="FS99" s="43"/>
      <c r="FT99" s="43"/>
      <c r="FU99" s="43"/>
      <c r="FV99" s="43"/>
      <c r="FW99" s="43"/>
      <c r="FX99" s="43"/>
      <c r="FY99" s="43"/>
      <c r="FZ99" s="43"/>
      <c r="GA99" s="43"/>
      <c r="GB99" s="43"/>
      <c r="GC99" s="43"/>
      <c r="GD99" s="43"/>
      <c r="GE99" s="43"/>
      <c r="GF99" s="43"/>
      <c r="GG99" s="43"/>
      <c r="GH99" s="43"/>
      <c r="GI99" s="43"/>
      <c r="GJ99" s="43"/>
      <c r="GK99" s="43"/>
      <c r="GL99" s="43"/>
      <c r="GM99" s="43"/>
      <c r="GN99" s="43"/>
      <c r="GO99" s="43"/>
      <c r="GP99" s="43"/>
      <c r="GQ99" s="43"/>
      <c r="GR99" s="43"/>
      <c r="GS99" s="43"/>
      <c r="GT99" s="43"/>
      <c r="GU99" s="43"/>
      <c r="GV99" s="43"/>
      <c r="GW99" s="43"/>
      <c r="GX99" s="43"/>
      <c r="GY99" s="46"/>
      <c r="GZ99" s="43"/>
      <c r="HA99" s="43"/>
    </row>
    <row r="100" spans="1:209" ht="31" x14ac:dyDescent="0.4">
      <c r="A100" s="18" t="s">
        <v>33</v>
      </c>
      <c r="B100" s="8" t="s">
        <v>3</v>
      </c>
      <c r="C100" s="8" t="s">
        <v>38</v>
      </c>
      <c r="D100" s="8" t="s">
        <v>85</v>
      </c>
      <c r="E100" s="8" t="s">
        <v>32</v>
      </c>
      <c r="F100" s="21">
        <v>4237.5</v>
      </c>
      <c r="G100" s="21">
        <v>4206.2</v>
      </c>
      <c r="H100" s="21">
        <v>3705.3</v>
      </c>
      <c r="I100" s="21">
        <f t="shared" si="9"/>
        <v>500.89999999999964</v>
      </c>
      <c r="J100" s="17">
        <f t="shared" si="10"/>
        <v>0.88091388902096912</v>
      </c>
      <c r="K100" s="43"/>
      <c r="L100" s="43"/>
      <c r="M100" s="44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4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5"/>
      <c r="ES100" s="43"/>
      <c r="ET100" s="43"/>
      <c r="EU100" s="43"/>
      <c r="EV100" s="43"/>
      <c r="EW100" s="43"/>
      <c r="EX100" s="43"/>
      <c r="EY100" s="43"/>
      <c r="EZ100" s="45"/>
      <c r="FA100" s="45"/>
      <c r="FB100" s="45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  <c r="FP100" s="43"/>
      <c r="FQ100" s="43"/>
      <c r="FR100" s="43"/>
      <c r="FS100" s="43"/>
      <c r="FT100" s="43"/>
      <c r="FU100" s="43"/>
      <c r="FV100" s="43"/>
      <c r="FW100" s="43"/>
      <c r="FX100" s="43"/>
      <c r="FY100" s="43"/>
      <c r="FZ100" s="43"/>
      <c r="GA100" s="43"/>
      <c r="GB100" s="43"/>
      <c r="GC100" s="43"/>
      <c r="GD100" s="43"/>
      <c r="GE100" s="43"/>
      <c r="GF100" s="43"/>
      <c r="GG100" s="43"/>
      <c r="GH100" s="43"/>
      <c r="GI100" s="43"/>
      <c r="GJ100" s="43"/>
      <c r="GK100" s="43"/>
      <c r="GL100" s="43"/>
      <c r="GM100" s="43"/>
      <c r="GN100" s="43"/>
      <c r="GO100" s="43"/>
      <c r="GP100" s="43"/>
      <c r="GQ100" s="43"/>
      <c r="GR100" s="43"/>
      <c r="GS100" s="43"/>
      <c r="GT100" s="43"/>
      <c r="GU100" s="43"/>
      <c r="GV100" s="43"/>
      <c r="GW100" s="43"/>
      <c r="GX100" s="43"/>
      <c r="GY100" s="46"/>
      <c r="GZ100" s="43"/>
      <c r="HA100" s="43"/>
    </row>
    <row r="101" spans="1:209" ht="18" x14ac:dyDescent="0.4">
      <c r="A101" s="16" t="s">
        <v>35</v>
      </c>
      <c r="B101" s="3" t="s">
        <v>3</v>
      </c>
      <c r="C101" s="3" t="s">
        <v>38</v>
      </c>
      <c r="D101" s="3" t="s">
        <v>85</v>
      </c>
      <c r="E101" s="3" t="s">
        <v>34</v>
      </c>
      <c r="F101" s="10">
        <f>F102</f>
        <v>162.80000000000001</v>
      </c>
      <c r="G101" s="10">
        <f>G102</f>
        <v>162.80000000000001</v>
      </c>
      <c r="H101" s="10">
        <f>H102</f>
        <v>162.69999999999999</v>
      </c>
      <c r="I101" s="10">
        <f t="shared" si="9"/>
        <v>0.10000000000002274</v>
      </c>
      <c r="J101" s="5">
        <f t="shared" si="10"/>
        <v>0.9993857493857492</v>
      </c>
      <c r="K101" s="44"/>
      <c r="L101" s="43"/>
      <c r="M101" s="44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4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5"/>
      <c r="ES101" s="43"/>
      <c r="ET101" s="43"/>
      <c r="EU101" s="43"/>
      <c r="EV101" s="43"/>
      <c r="EW101" s="43"/>
      <c r="EX101" s="43"/>
      <c r="EY101" s="43"/>
      <c r="EZ101" s="45"/>
      <c r="FA101" s="45"/>
      <c r="FB101" s="45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  <c r="FP101" s="43"/>
      <c r="FQ101" s="43"/>
      <c r="FR101" s="43"/>
      <c r="FS101" s="43"/>
      <c r="FT101" s="43"/>
      <c r="FU101" s="43"/>
      <c r="FV101" s="43"/>
      <c r="FW101" s="43"/>
      <c r="FX101" s="43"/>
      <c r="FY101" s="43"/>
      <c r="FZ101" s="43"/>
      <c r="GA101" s="43"/>
      <c r="GB101" s="43"/>
      <c r="GC101" s="43"/>
      <c r="GD101" s="43"/>
      <c r="GE101" s="43"/>
      <c r="GF101" s="43"/>
      <c r="GG101" s="43"/>
      <c r="GH101" s="43"/>
      <c r="GI101" s="43"/>
      <c r="GJ101" s="43"/>
      <c r="GK101" s="43"/>
      <c r="GL101" s="43"/>
      <c r="GM101" s="43"/>
      <c r="GN101" s="43"/>
      <c r="GO101" s="43"/>
      <c r="GP101" s="43"/>
      <c r="GQ101" s="43"/>
      <c r="GR101" s="43"/>
      <c r="GS101" s="43"/>
      <c r="GT101" s="43"/>
      <c r="GU101" s="43"/>
      <c r="GV101" s="43"/>
      <c r="GW101" s="43"/>
      <c r="GX101" s="43"/>
      <c r="GY101" s="46"/>
      <c r="GZ101" s="43"/>
      <c r="HA101" s="43"/>
    </row>
    <row r="102" spans="1:209" ht="31" x14ac:dyDescent="0.4">
      <c r="A102" s="18" t="s">
        <v>37</v>
      </c>
      <c r="B102" s="8" t="s">
        <v>3</v>
      </c>
      <c r="C102" s="8" t="s">
        <v>38</v>
      </c>
      <c r="D102" s="8" t="s">
        <v>85</v>
      </c>
      <c r="E102" s="8" t="s">
        <v>36</v>
      </c>
      <c r="F102" s="21">
        <v>162.80000000000001</v>
      </c>
      <c r="G102" s="21">
        <v>162.80000000000001</v>
      </c>
      <c r="H102" s="21">
        <v>162.69999999999999</v>
      </c>
      <c r="I102" s="21">
        <f t="shared" si="9"/>
        <v>0.10000000000002274</v>
      </c>
      <c r="J102" s="17">
        <f t="shared" si="10"/>
        <v>0.9993857493857492</v>
      </c>
      <c r="K102" s="43"/>
      <c r="L102" s="43"/>
      <c r="M102" s="44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4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5"/>
      <c r="ES102" s="43"/>
      <c r="ET102" s="43"/>
      <c r="EU102" s="43"/>
      <c r="EV102" s="43"/>
      <c r="EW102" s="43"/>
      <c r="EX102" s="43"/>
      <c r="EY102" s="43"/>
      <c r="EZ102" s="45"/>
      <c r="FA102" s="45"/>
      <c r="FB102" s="45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  <c r="FP102" s="43"/>
      <c r="FQ102" s="43"/>
      <c r="FR102" s="43"/>
      <c r="FS102" s="43"/>
      <c r="FT102" s="43"/>
      <c r="FU102" s="43"/>
      <c r="FV102" s="43"/>
      <c r="FW102" s="43"/>
      <c r="FX102" s="43"/>
      <c r="FY102" s="43"/>
      <c r="FZ102" s="43"/>
      <c r="GA102" s="43"/>
      <c r="GB102" s="43"/>
      <c r="GC102" s="43"/>
      <c r="GD102" s="43"/>
      <c r="GE102" s="43"/>
      <c r="GF102" s="43"/>
      <c r="GG102" s="43"/>
      <c r="GH102" s="43"/>
      <c r="GI102" s="43"/>
      <c r="GJ102" s="43"/>
      <c r="GK102" s="43"/>
      <c r="GL102" s="43"/>
      <c r="GM102" s="43"/>
      <c r="GN102" s="43"/>
      <c r="GO102" s="43"/>
      <c r="GP102" s="43"/>
      <c r="GQ102" s="43"/>
      <c r="GR102" s="43"/>
      <c r="GS102" s="43"/>
      <c r="GT102" s="43"/>
      <c r="GU102" s="43"/>
      <c r="GV102" s="43"/>
      <c r="GW102" s="43"/>
      <c r="GX102" s="43"/>
      <c r="GY102" s="46"/>
      <c r="GZ102" s="43"/>
      <c r="HA102" s="43"/>
    </row>
    <row r="103" spans="1:209" ht="18" x14ac:dyDescent="0.4">
      <c r="A103" s="14" t="s">
        <v>87</v>
      </c>
      <c r="B103" s="1" t="s">
        <v>3</v>
      </c>
      <c r="C103" s="1" t="s">
        <v>86</v>
      </c>
      <c r="D103" s="1"/>
      <c r="E103" s="1"/>
      <c r="F103" s="20">
        <f t="shared" ref="F103:H106" si="11">F104</f>
        <v>4.7</v>
      </c>
      <c r="G103" s="20">
        <f t="shared" si="11"/>
        <v>0</v>
      </c>
      <c r="H103" s="20">
        <f t="shared" si="11"/>
        <v>0</v>
      </c>
      <c r="I103" s="20">
        <f t="shared" si="9"/>
        <v>0</v>
      </c>
      <c r="J103" s="7">
        <v>0</v>
      </c>
      <c r="K103" s="43"/>
      <c r="L103" s="43"/>
      <c r="M103" s="44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4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5"/>
      <c r="ES103" s="43"/>
      <c r="ET103" s="43"/>
      <c r="EU103" s="43"/>
      <c r="EV103" s="43"/>
      <c r="EW103" s="43"/>
      <c r="EX103" s="43"/>
      <c r="EY103" s="43"/>
      <c r="EZ103" s="45"/>
      <c r="FA103" s="45"/>
      <c r="FB103" s="45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  <c r="FP103" s="43"/>
      <c r="FQ103" s="43"/>
      <c r="FR103" s="43"/>
      <c r="FS103" s="43"/>
      <c r="FT103" s="43"/>
      <c r="FU103" s="43"/>
      <c r="FV103" s="43"/>
      <c r="FW103" s="43"/>
      <c r="FX103" s="43"/>
      <c r="FY103" s="43"/>
      <c r="FZ103" s="43"/>
      <c r="GA103" s="43"/>
      <c r="GB103" s="43"/>
      <c r="GC103" s="43"/>
      <c r="GD103" s="43"/>
      <c r="GE103" s="43"/>
      <c r="GF103" s="43"/>
      <c r="GG103" s="43"/>
      <c r="GH103" s="43"/>
      <c r="GI103" s="43"/>
      <c r="GJ103" s="43"/>
      <c r="GK103" s="43"/>
      <c r="GL103" s="43"/>
      <c r="GM103" s="43"/>
      <c r="GN103" s="43"/>
      <c r="GO103" s="43"/>
      <c r="GP103" s="43"/>
      <c r="GQ103" s="43"/>
      <c r="GR103" s="43"/>
      <c r="GS103" s="43"/>
      <c r="GT103" s="43"/>
      <c r="GU103" s="43"/>
      <c r="GV103" s="43"/>
      <c r="GW103" s="43"/>
      <c r="GX103" s="43"/>
      <c r="GY103" s="46"/>
      <c r="GZ103" s="43"/>
      <c r="HA103" s="43"/>
    </row>
    <row r="104" spans="1:209" ht="45" x14ac:dyDescent="0.4">
      <c r="A104" s="14" t="s">
        <v>57</v>
      </c>
      <c r="B104" s="1" t="s">
        <v>3</v>
      </c>
      <c r="C104" s="1" t="s">
        <v>86</v>
      </c>
      <c r="D104" s="1" t="s">
        <v>56</v>
      </c>
      <c r="E104" s="1"/>
      <c r="F104" s="20">
        <f t="shared" si="11"/>
        <v>4.7</v>
      </c>
      <c r="G104" s="20">
        <f t="shared" si="11"/>
        <v>0</v>
      </c>
      <c r="H104" s="20">
        <f t="shared" si="11"/>
        <v>0</v>
      </c>
      <c r="I104" s="20">
        <f t="shared" si="9"/>
        <v>0</v>
      </c>
      <c r="J104" s="17">
        <v>0</v>
      </c>
      <c r="K104" s="43"/>
      <c r="L104" s="43"/>
      <c r="M104" s="44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4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5"/>
      <c r="ES104" s="43"/>
      <c r="ET104" s="43"/>
      <c r="EU104" s="43"/>
      <c r="EV104" s="43"/>
      <c r="EW104" s="43"/>
      <c r="EX104" s="43"/>
      <c r="EY104" s="43"/>
      <c r="EZ104" s="45"/>
      <c r="FA104" s="45"/>
      <c r="FB104" s="45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  <c r="FP104" s="43"/>
      <c r="FQ104" s="43"/>
      <c r="FR104" s="43"/>
      <c r="FS104" s="43"/>
      <c r="FT104" s="43"/>
      <c r="FU104" s="43"/>
      <c r="FV104" s="43"/>
      <c r="FW104" s="43"/>
      <c r="FX104" s="43"/>
      <c r="FY104" s="43"/>
      <c r="FZ104" s="43"/>
      <c r="GA104" s="43"/>
      <c r="GB104" s="43"/>
      <c r="GC104" s="43"/>
      <c r="GD104" s="43"/>
      <c r="GE104" s="43"/>
      <c r="GF104" s="43"/>
      <c r="GG104" s="43"/>
      <c r="GH104" s="43"/>
      <c r="GI104" s="43"/>
      <c r="GJ104" s="43"/>
      <c r="GK104" s="43"/>
      <c r="GL104" s="43"/>
      <c r="GM104" s="43"/>
      <c r="GN104" s="43"/>
      <c r="GO104" s="43"/>
      <c r="GP104" s="43"/>
      <c r="GQ104" s="43"/>
      <c r="GR104" s="43"/>
      <c r="GS104" s="43"/>
      <c r="GT104" s="43"/>
      <c r="GU104" s="43"/>
      <c r="GV104" s="43"/>
      <c r="GW104" s="43"/>
      <c r="GX104" s="43"/>
      <c r="GY104" s="46"/>
      <c r="GZ104" s="43"/>
      <c r="HA104" s="43"/>
    </row>
    <row r="105" spans="1:209" ht="62" x14ac:dyDescent="0.4">
      <c r="A105" s="16" t="s">
        <v>89</v>
      </c>
      <c r="B105" s="3" t="s">
        <v>3</v>
      </c>
      <c r="C105" s="3" t="s">
        <v>86</v>
      </c>
      <c r="D105" s="3" t="s">
        <v>88</v>
      </c>
      <c r="E105" s="3"/>
      <c r="F105" s="10">
        <f t="shared" si="11"/>
        <v>4.7</v>
      </c>
      <c r="G105" s="10">
        <f t="shared" si="11"/>
        <v>0</v>
      </c>
      <c r="H105" s="10">
        <f t="shared" si="11"/>
        <v>0</v>
      </c>
      <c r="I105" s="10">
        <f t="shared" si="9"/>
        <v>0</v>
      </c>
      <c r="J105" s="17">
        <v>0</v>
      </c>
      <c r="K105" s="43"/>
      <c r="L105" s="43"/>
      <c r="M105" s="44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4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5"/>
      <c r="ES105" s="43"/>
      <c r="ET105" s="43"/>
      <c r="EU105" s="43"/>
      <c r="EV105" s="43"/>
      <c r="EW105" s="43"/>
      <c r="EX105" s="43"/>
      <c r="EY105" s="43"/>
      <c r="EZ105" s="45"/>
      <c r="FA105" s="45"/>
      <c r="FB105" s="45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  <c r="FP105" s="43"/>
      <c r="FQ105" s="43"/>
      <c r="FR105" s="43"/>
      <c r="FS105" s="43"/>
      <c r="FT105" s="43"/>
      <c r="FU105" s="43"/>
      <c r="FV105" s="43"/>
      <c r="FW105" s="43"/>
      <c r="FX105" s="43"/>
      <c r="FY105" s="43"/>
      <c r="FZ105" s="43"/>
      <c r="GA105" s="43"/>
      <c r="GB105" s="43"/>
      <c r="GC105" s="43"/>
      <c r="GD105" s="43"/>
      <c r="GE105" s="43"/>
      <c r="GF105" s="43"/>
      <c r="GG105" s="43"/>
      <c r="GH105" s="43"/>
      <c r="GI105" s="43"/>
      <c r="GJ105" s="43"/>
      <c r="GK105" s="43"/>
      <c r="GL105" s="43"/>
      <c r="GM105" s="43"/>
      <c r="GN105" s="43"/>
      <c r="GO105" s="43"/>
      <c r="GP105" s="43"/>
      <c r="GQ105" s="43"/>
      <c r="GR105" s="43"/>
      <c r="GS105" s="43"/>
      <c r="GT105" s="43"/>
      <c r="GU105" s="43"/>
      <c r="GV105" s="43"/>
      <c r="GW105" s="43"/>
      <c r="GX105" s="43"/>
      <c r="GY105" s="46"/>
      <c r="GZ105" s="43"/>
      <c r="HA105" s="43"/>
    </row>
    <row r="106" spans="1:209" ht="31" x14ac:dyDescent="0.4">
      <c r="A106" s="16" t="s">
        <v>31</v>
      </c>
      <c r="B106" s="3" t="s">
        <v>3</v>
      </c>
      <c r="C106" s="3" t="s">
        <v>86</v>
      </c>
      <c r="D106" s="3" t="s">
        <v>88</v>
      </c>
      <c r="E106" s="3" t="s">
        <v>30</v>
      </c>
      <c r="F106" s="10">
        <f t="shared" si="11"/>
        <v>4.7</v>
      </c>
      <c r="G106" s="10">
        <f t="shared" si="11"/>
        <v>0</v>
      </c>
      <c r="H106" s="10">
        <f t="shared" si="11"/>
        <v>0</v>
      </c>
      <c r="I106" s="10">
        <f t="shared" si="9"/>
        <v>0</v>
      </c>
      <c r="J106" s="17">
        <v>0</v>
      </c>
      <c r="K106" s="43"/>
      <c r="L106" s="43"/>
      <c r="M106" s="44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4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5"/>
      <c r="ES106" s="43"/>
      <c r="ET106" s="43"/>
      <c r="EU106" s="43"/>
      <c r="EV106" s="43"/>
      <c r="EW106" s="43"/>
      <c r="EX106" s="43"/>
      <c r="EY106" s="43"/>
      <c r="EZ106" s="45"/>
      <c r="FA106" s="45"/>
      <c r="FB106" s="45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  <c r="FP106" s="43"/>
      <c r="FQ106" s="43"/>
      <c r="FR106" s="43"/>
      <c r="FS106" s="43"/>
      <c r="FT106" s="43"/>
      <c r="FU106" s="43"/>
      <c r="FV106" s="43"/>
      <c r="FW106" s="43"/>
      <c r="FX106" s="43"/>
      <c r="FY106" s="43"/>
      <c r="FZ106" s="43"/>
      <c r="GA106" s="43"/>
      <c r="GB106" s="43"/>
      <c r="GC106" s="43"/>
      <c r="GD106" s="43"/>
      <c r="GE106" s="43"/>
      <c r="GF106" s="43"/>
      <c r="GG106" s="43"/>
      <c r="GH106" s="43"/>
      <c r="GI106" s="43"/>
      <c r="GJ106" s="43"/>
      <c r="GK106" s="43"/>
      <c r="GL106" s="43"/>
      <c r="GM106" s="43"/>
      <c r="GN106" s="43"/>
      <c r="GO106" s="43"/>
      <c r="GP106" s="43"/>
      <c r="GQ106" s="43"/>
      <c r="GR106" s="43"/>
      <c r="GS106" s="43"/>
      <c r="GT106" s="43"/>
      <c r="GU106" s="43"/>
      <c r="GV106" s="43"/>
      <c r="GW106" s="43"/>
      <c r="GX106" s="43"/>
      <c r="GY106" s="46"/>
      <c r="GZ106" s="43"/>
      <c r="HA106" s="43"/>
    </row>
    <row r="107" spans="1:209" ht="31" x14ac:dyDescent="0.4">
      <c r="A107" s="18" t="s">
        <v>33</v>
      </c>
      <c r="B107" s="8" t="s">
        <v>3</v>
      </c>
      <c r="C107" s="8" t="s">
        <v>86</v>
      </c>
      <c r="D107" s="8" t="s">
        <v>88</v>
      </c>
      <c r="E107" s="8" t="s">
        <v>32</v>
      </c>
      <c r="F107" s="21">
        <v>4.7</v>
      </c>
      <c r="G107" s="21">
        <v>0</v>
      </c>
      <c r="H107" s="21">
        <v>0</v>
      </c>
      <c r="I107" s="21">
        <f t="shared" si="9"/>
        <v>0</v>
      </c>
      <c r="J107" s="17">
        <v>0</v>
      </c>
      <c r="K107" s="43"/>
      <c r="L107" s="43"/>
      <c r="M107" s="44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4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5"/>
      <c r="ES107" s="43"/>
      <c r="ET107" s="43"/>
      <c r="EU107" s="43"/>
      <c r="EV107" s="43"/>
      <c r="EW107" s="43"/>
      <c r="EX107" s="43"/>
      <c r="EY107" s="43"/>
      <c r="EZ107" s="45"/>
      <c r="FA107" s="45"/>
      <c r="FB107" s="45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  <c r="FP107" s="43"/>
      <c r="FQ107" s="43"/>
      <c r="FR107" s="43"/>
      <c r="FS107" s="43"/>
      <c r="FT107" s="43"/>
      <c r="FU107" s="43"/>
      <c r="FV107" s="43"/>
      <c r="FW107" s="43"/>
      <c r="FX107" s="43"/>
      <c r="FY107" s="43"/>
      <c r="FZ107" s="43"/>
      <c r="GA107" s="43"/>
      <c r="GB107" s="43"/>
      <c r="GC107" s="43"/>
      <c r="GD107" s="43"/>
      <c r="GE107" s="43"/>
      <c r="GF107" s="43"/>
      <c r="GG107" s="43"/>
      <c r="GH107" s="43"/>
      <c r="GI107" s="43"/>
      <c r="GJ107" s="43"/>
      <c r="GK107" s="43"/>
      <c r="GL107" s="43"/>
      <c r="GM107" s="43"/>
      <c r="GN107" s="43"/>
      <c r="GO107" s="43"/>
      <c r="GP107" s="43"/>
      <c r="GQ107" s="43"/>
      <c r="GR107" s="43"/>
      <c r="GS107" s="43"/>
      <c r="GT107" s="43"/>
      <c r="GU107" s="43"/>
      <c r="GV107" s="43"/>
      <c r="GW107" s="43"/>
      <c r="GX107" s="43"/>
      <c r="GY107" s="46"/>
      <c r="GZ107" s="43"/>
      <c r="HA107" s="43"/>
    </row>
    <row r="108" spans="1:209" ht="45" x14ac:dyDescent="0.4">
      <c r="A108" s="14" t="s">
        <v>91</v>
      </c>
      <c r="B108" s="1" t="s">
        <v>3</v>
      </c>
      <c r="C108" s="1" t="s">
        <v>90</v>
      </c>
      <c r="D108" s="1"/>
      <c r="E108" s="1"/>
      <c r="F108" s="20">
        <f>F109+F117+F126+F141</f>
        <v>204171.3</v>
      </c>
      <c r="G108" s="20">
        <f>G109+G117+G126+G141</f>
        <v>204980</v>
      </c>
      <c r="H108" s="20">
        <f>H109+H117+H126+H141</f>
        <v>184554.7</v>
      </c>
      <c r="I108" s="20">
        <f t="shared" si="9"/>
        <v>20425.299999999988</v>
      </c>
      <c r="J108" s="7">
        <f t="shared" si="10"/>
        <v>0.90035466874817061</v>
      </c>
      <c r="K108" s="43"/>
      <c r="L108" s="43"/>
      <c r="M108" s="44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4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5"/>
      <c r="ES108" s="43"/>
      <c r="ET108" s="43"/>
      <c r="EU108" s="43"/>
      <c r="EV108" s="43"/>
      <c r="EW108" s="43"/>
      <c r="EX108" s="43"/>
      <c r="EY108" s="43"/>
      <c r="EZ108" s="45"/>
      <c r="FA108" s="45"/>
      <c r="FB108" s="45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  <c r="FP108" s="43"/>
      <c r="FQ108" s="43"/>
      <c r="FR108" s="43"/>
      <c r="FS108" s="43"/>
      <c r="FT108" s="43"/>
      <c r="FU108" s="43"/>
      <c r="FV108" s="43"/>
      <c r="FW108" s="43"/>
      <c r="FX108" s="43"/>
      <c r="FY108" s="43"/>
      <c r="FZ108" s="43"/>
      <c r="GA108" s="43"/>
      <c r="GB108" s="43"/>
      <c r="GC108" s="43"/>
      <c r="GD108" s="43"/>
      <c r="GE108" s="43"/>
      <c r="GF108" s="43"/>
      <c r="GG108" s="43"/>
      <c r="GH108" s="43"/>
      <c r="GI108" s="43"/>
      <c r="GJ108" s="43"/>
      <c r="GK108" s="43"/>
      <c r="GL108" s="43"/>
      <c r="GM108" s="43"/>
      <c r="GN108" s="43"/>
      <c r="GO108" s="43"/>
      <c r="GP108" s="43"/>
      <c r="GQ108" s="43"/>
      <c r="GR108" s="43"/>
      <c r="GS108" s="43"/>
      <c r="GT108" s="43"/>
      <c r="GU108" s="43"/>
      <c r="GV108" s="43"/>
      <c r="GW108" s="43"/>
      <c r="GX108" s="43"/>
      <c r="GY108" s="46"/>
      <c r="GZ108" s="43"/>
      <c r="HA108" s="43"/>
    </row>
    <row r="109" spans="1:209" ht="45" x14ac:dyDescent="0.4">
      <c r="A109" s="14" t="s">
        <v>41</v>
      </c>
      <c r="B109" s="1" t="s">
        <v>3</v>
      </c>
      <c r="C109" s="1" t="s">
        <v>90</v>
      </c>
      <c r="D109" s="1" t="s">
        <v>40</v>
      </c>
      <c r="E109" s="1"/>
      <c r="F109" s="20">
        <f>F110</f>
        <v>49292.7</v>
      </c>
      <c r="G109" s="20">
        <f>G110</f>
        <v>49292.7</v>
      </c>
      <c r="H109" s="20">
        <f>H110</f>
        <v>31997</v>
      </c>
      <c r="I109" s="20">
        <f t="shared" si="9"/>
        <v>17295.699999999997</v>
      </c>
      <c r="J109" s="7">
        <f t="shared" si="10"/>
        <v>0.64912248669681316</v>
      </c>
      <c r="K109" s="43"/>
      <c r="L109" s="43"/>
      <c r="M109" s="44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4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5"/>
      <c r="ES109" s="43"/>
      <c r="ET109" s="43"/>
      <c r="EU109" s="43"/>
      <c r="EV109" s="43"/>
      <c r="EW109" s="43"/>
      <c r="EX109" s="43"/>
      <c r="EY109" s="43"/>
      <c r="EZ109" s="45"/>
      <c r="FA109" s="45"/>
      <c r="FB109" s="45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  <c r="FP109" s="43"/>
      <c r="FQ109" s="43"/>
      <c r="FR109" s="43"/>
      <c r="FS109" s="43"/>
      <c r="FT109" s="43"/>
      <c r="FU109" s="43"/>
      <c r="FV109" s="43"/>
      <c r="FW109" s="43"/>
      <c r="FX109" s="43"/>
      <c r="FY109" s="43"/>
      <c r="FZ109" s="43"/>
      <c r="GA109" s="43"/>
      <c r="GB109" s="43"/>
      <c r="GC109" s="43"/>
      <c r="GD109" s="43"/>
      <c r="GE109" s="43"/>
      <c r="GF109" s="43"/>
      <c r="GG109" s="43"/>
      <c r="GH109" s="43"/>
      <c r="GI109" s="43"/>
      <c r="GJ109" s="43"/>
      <c r="GK109" s="43"/>
      <c r="GL109" s="43"/>
      <c r="GM109" s="43"/>
      <c r="GN109" s="43"/>
      <c r="GO109" s="43"/>
      <c r="GP109" s="43"/>
      <c r="GQ109" s="43"/>
      <c r="GR109" s="43"/>
      <c r="GS109" s="43"/>
      <c r="GT109" s="43"/>
      <c r="GU109" s="43"/>
      <c r="GV109" s="43"/>
      <c r="GW109" s="43"/>
      <c r="GX109" s="43"/>
      <c r="GY109" s="46"/>
      <c r="GZ109" s="43"/>
      <c r="HA109" s="43"/>
    </row>
    <row r="110" spans="1:209" ht="62" x14ac:dyDescent="0.4">
      <c r="A110" s="16" t="s">
        <v>43</v>
      </c>
      <c r="B110" s="3" t="s">
        <v>3</v>
      </c>
      <c r="C110" s="3" t="s">
        <v>90</v>
      </c>
      <c r="D110" s="3" t="s">
        <v>42</v>
      </c>
      <c r="E110" s="3"/>
      <c r="F110" s="10">
        <f>F111+F114</f>
        <v>49292.7</v>
      </c>
      <c r="G110" s="10">
        <f>G111+G114</f>
        <v>49292.7</v>
      </c>
      <c r="H110" s="10">
        <f>H111+H114</f>
        <v>31997</v>
      </c>
      <c r="I110" s="10">
        <f t="shared" si="9"/>
        <v>17295.699999999997</v>
      </c>
      <c r="J110" s="5">
        <f t="shared" si="10"/>
        <v>0.64912248669681316</v>
      </c>
      <c r="K110" s="43"/>
      <c r="L110" s="43"/>
      <c r="M110" s="44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4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5"/>
      <c r="ES110" s="43"/>
      <c r="ET110" s="43"/>
      <c r="EU110" s="43"/>
      <c r="EV110" s="43"/>
      <c r="EW110" s="43"/>
      <c r="EX110" s="43"/>
      <c r="EY110" s="43"/>
      <c r="EZ110" s="45"/>
      <c r="FA110" s="45"/>
      <c r="FB110" s="45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  <c r="FP110" s="43"/>
      <c r="FQ110" s="43"/>
      <c r="FR110" s="43"/>
      <c r="FS110" s="43"/>
      <c r="FT110" s="43"/>
      <c r="FU110" s="43"/>
      <c r="FV110" s="43"/>
      <c r="FW110" s="43"/>
      <c r="FX110" s="43"/>
      <c r="FY110" s="43"/>
      <c r="FZ110" s="43"/>
      <c r="GA110" s="43"/>
      <c r="GB110" s="43"/>
      <c r="GC110" s="43"/>
      <c r="GD110" s="43"/>
      <c r="GE110" s="43"/>
      <c r="GF110" s="43"/>
      <c r="GG110" s="43"/>
      <c r="GH110" s="43"/>
      <c r="GI110" s="43"/>
      <c r="GJ110" s="43"/>
      <c r="GK110" s="43"/>
      <c r="GL110" s="43"/>
      <c r="GM110" s="43"/>
      <c r="GN110" s="43"/>
      <c r="GO110" s="43"/>
      <c r="GP110" s="43"/>
      <c r="GQ110" s="43"/>
      <c r="GR110" s="43"/>
      <c r="GS110" s="43"/>
      <c r="GT110" s="43"/>
      <c r="GU110" s="43"/>
      <c r="GV110" s="43"/>
      <c r="GW110" s="43"/>
      <c r="GX110" s="43"/>
      <c r="GY110" s="46"/>
      <c r="GZ110" s="43"/>
      <c r="HA110" s="43"/>
    </row>
    <row r="111" spans="1:209" ht="46.5" x14ac:dyDescent="0.4">
      <c r="A111" s="16" t="s">
        <v>93</v>
      </c>
      <c r="B111" s="3" t="s">
        <v>3</v>
      </c>
      <c r="C111" s="3" t="s">
        <v>90</v>
      </c>
      <c r="D111" s="3" t="s">
        <v>92</v>
      </c>
      <c r="E111" s="3"/>
      <c r="F111" s="10">
        <f t="shared" ref="F111:H112" si="12">F112</f>
        <v>666</v>
      </c>
      <c r="G111" s="10">
        <f t="shared" si="12"/>
        <v>666</v>
      </c>
      <c r="H111" s="10">
        <f t="shared" si="12"/>
        <v>666</v>
      </c>
      <c r="I111" s="10">
        <f t="shared" si="9"/>
        <v>0</v>
      </c>
      <c r="J111" s="5">
        <f t="shared" si="10"/>
        <v>1</v>
      </c>
      <c r="K111" s="43"/>
      <c r="L111" s="43"/>
      <c r="M111" s="44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4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5"/>
      <c r="ES111" s="43"/>
      <c r="ET111" s="43"/>
      <c r="EU111" s="43"/>
      <c r="EV111" s="43"/>
      <c r="EW111" s="43"/>
      <c r="EX111" s="43"/>
      <c r="EY111" s="43"/>
      <c r="EZ111" s="45"/>
      <c r="FA111" s="45"/>
      <c r="FB111" s="45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  <c r="FP111" s="43"/>
      <c r="FQ111" s="43"/>
      <c r="FR111" s="43"/>
      <c r="FS111" s="43"/>
      <c r="FT111" s="43"/>
      <c r="FU111" s="43"/>
      <c r="FV111" s="43"/>
      <c r="FW111" s="43"/>
      <c r="FX111" s="43"/>
      <c r="FY111" s="43"/>
      <c r="FZ111" s="43"/>
      <c r="GA111" s="43"/>
      <c r="GB111" s="43"/>
      <c r="GC111" s="43"/>
      <c r="GD111" s="43"/>
      <c r="GE111" s="43"/>
      <c r="GF111" s="43"/>
      <c r="GG111" s="43"/>
      <c r="GH111" s="43"/>
      <c r="GI111" s="43"/>
      <c r="GJ111" s="43"/>
      <c r="GK111" s="43"/>
      <c r="GL111" s="43"/>
      <c r="GM111" s="43"/>
      <c r="GN111" s="43"/>
      <c r="GO111" s="43"/>
      <c r="GP111" s="43"/>
      <c r="GQ111" s="43"/>
      <c r="GR111" s="43"/>
      <c r="GS111" s="43"/>
      <c r="GT111" s="43"/>
      <c r="GU111" s="43"/>
      <c r="GV111" s="43"/>
      <c r="GW111" s="43"/>
      <c r="GX111" s="43"/>
      <c r="GY111" s="46"/>
      <c r="GZ111" s="43"/>
      <c r="HA111" s="43"/>
    </row>
    <row r="112" spans="1:209" ht="31" x14ac:dyDescent="0.4">
      <c r="A112" s="16" t="s">
        <v>31</v>
      </c>
      <c r="B112" s="3" t="s">
        <v>3</v>
      </c>
      <c r="C112" s="3" t="s">
        <v>90</v>
      </c>
      <c r="D112" s="3" t="s">
        <v>92</v>
      </c>
      <c r="E112" s="3" t="s">
        <v>30</v>
      </c>
      <c r="F112" s="10">
        <f t="shared" si="12"/>
        <v>666</v>
      </c>
      <c r="G112" s="10">
        <f t="shared" si="12"/>
        <v>666</v>
      </c>
      <c r="H112" s="10">
        <f>H113</f>
        <v>666</v>
      </c>
      <c r="I112" s="10">
        <f t="shared" si="9"/>
        <v>0</v>
      </c>
      <c r="J112" s="5">
        <f t="shared" si="10"/>
        <v>1</v>
      </c>
      <c r="K112" s="43"/>
      <c r="L112" s="43"/>
      <c r="M112" s="44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4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5"/>
      <c r="ES112" s="43"/>
      <c r="ET112" s="43"/>
      <c r="EU112" s="43"/>
      <c r="EV112" s="43"/>
      <c r="EW112" s="43"/>
      <c r="EX112" s="43"/>
      <c r="EY112" s="43"/>
      <c r="EZ112" s="45"/>
      <c r="FA112" s="45"/>
      <c r="FB112" s="45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  <c r="FP112" s="43"/>
      <c r="FQ112" s="43"/>
      <c r="FR112" s="43"/>
      <c r="FS112" s="43"/>
      <c r="FT112" s="43"/>
      <c r="FU112" s="43"/>
      <c r="FV112" s="43"/>
      <c r="FW112" s="43"/>
      <c r="FX112" s="43"/>
      <c r="FY112" s="43"/>
      <c r="FZ112" s="43"/>
      <c r="GA112" s="43"/>
      <c r="GB112" s="43"/>
      <c r="GC112" s="43"/>
      <c r="GD112" s="43"/>
      <c r="GE112" s="43"/>
      <c r="GF112" s="43"/>
      <c r="GG112" s="43"/>
      <c r="GH112" s="43"/>
      <c r="GI112" s="43"/>
      <c r="GJ112" s="43"/>
      <c r="GK112" s="43"/>
      <c r="GL112" s="43"/>
      <c r="GM112" s="43"/>
      <c r="GN112" s="43"/>
      <c r="GO112" s="43"/>
      <c r="GP112" s="43"/>
      <c r="GQ112" s="43"/>
      <c r="GR112" s="43"/>
      <c r="GS112" s="43"/>
      <c r="GT112" s="43"/>
      <c r="GU112" s="43"/>
      <c r="GV112" s="43"/>
      <c r="GW112" s="43"/>
      <c r="GX112" s="43"/>
      <c r="GY112" s="46"/>
      <c r="GZ112" s="43"/>
      <c r="HA112" s="43"/>
    </row>
    <row r="113" spans="1:209" ht="31" x14ac:dyDescent="0.4">
      <c r="A113" s="18" t="s">
        <v>33</v>
      </c>
      <c r="B113" s="8" t="s">
        <v>3</v>
      </c>
      <c r="C113" s="8" t="s">
        <v>90</v>
      </c>
      <c r="D113" s="8" t="s">
        <v>92</v>
      </c>
      <c r="E113" s="8" t="s">
        <v>32</v>
      </c>
      <c r="F113" s="21">
        <v>666</v>
      </c>
      <c r="G113" s="21">
        <v>666</v>
      </c>
      <c r="H113" s="21">
        <v>666</v>
      </c>
      <c r="I113" s="21">
        <f t="shared" si="9"/>
        <v>0</v>
      </c>
      <c r="J113" s="17">
        <f t="shared" si="10"/>
        <v>1</v>
      </c>
      <c r="K113" s="43"/>
      <c r="L113" s="43"/>
      <c r="M113" s="44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4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5"/>
      <c r="ES113" s="43"/>
      <c r="ET113" s="43"/>
      <c r="EU113" s="43"/>
      <c r="EV113" s="43"/>
      <c r="EW113" s="43"/>
      <c r="EX113" s="43"/>
      <c r="EY113" s="43"/>
      <c r="EZ113" s="45"/>
      <c r="FA113" s="45"/>
      <c r="FB113" s="45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  <c r="FP113" s="43"/>
      <c r="FQ113" s="43"/>
      <c r="FR113" s="43"/>
      <c r="FS113" s="43"/>
      <c r="FT113" s="43"/>
      <c r="FU113" s="43"/>
      <c r="FV113" s="43"/>
      <c r="FW113" s="43"/>
      <c r="FX113" s="43"/>
      <c r="FY113" s="43"/>
      <c r="FZ113" s="43"/>
      <c r="GA113" s="43"/>
      <c r="GB113" s="43"/>
      <c r="GC113" s="43"/>
      <c r="GD113" s="43"/>
      <c r="GE113" s="43"/>
      <c r="GF113" s="43"/>
      <c r="GG113" s="43"/>
      <c r="GH113" s="43"/>
      <c r="GI113" s="43"/>
      <c r="GJ113" s="43"/>
      <c r="GK113" s="43"/>
      <c r="GL113" s="43"/>
      <c r="GM113" s="43"/>
      <c r="GN113" s="43"/>
      <c r="GO113" s="43"/>
      <c r="GP113" s="43"/>
      <c r="GQ113" s="43"/>
      <c r="GR113" s="43"/>
      <c r="GS113" s="43"/>
      <c r="GT113" s="43"/>
      <c r="GU113" s="43"/>
      <c r="GV113" s="43"/>
      <c r="GW113" s="43"/>
      <c r="GX113" s="43"/>
      <c r="GY113" s="46"/>
      <c r="GZ113" s="43"/>
      <c r="HA113" s="43"/>
    </row>
    <row r="114" spans="1:209" ht="31" x14ac:dyDescent="0.4">
      <c r="A114" s="16" t="s">
        <v>45</v>
      </c>
      <c r="B114" s="3" t="s">
        <v>3</v>
      </c>
      <c r="C114" s="3" t="s">
        <v>90</v>
      </c>
      <c r="D114" s="3" t="s">
        <v>44</v>
      </c>
      <c r="E114" s="3"/>
      <c r="F114" s="10">
        <f t="shared" ref="F114:H115" si="13">F115</f>
        <v>48626.7</v>
      </c>
      <c r="G114" s="10">
        <f t="shared" si="13"/>
        <v>48626.7</v>
      </c>
      <c r="H114" s="10">
        <f t="shared" si="13"/>
        <v>31331</v>
      </c>
      <c r="I114" s="10">
        <f t="shared" si="9"/>
        <v>17295.699999999997</v>
      </c>
      <c r="J114" s="5">
        <f t="shared" si="10"/>
        <v>0.64431680537647018</v>
      </c>
      <c r="K114" s="43"/>
      <c r="L114" s="43"/>
      <c r="M114" s="44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4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5"/>
      <c r="ES114" s="43"/>
      <c r="ET114" s="43"/>
      <c r="EU114" s="43"/>
      <c r="EV114" s="43"/>
      <c r="EW114" s="43"/>
      <c r="EX114" s="43"/>
      <c r="EY114" s="43"/>
      <c r="EZ114" s="45"/>
      <c r="FA114" s="45"/>
      <c r="FB114" s="45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  <c r="FP114" s="43"/>
      <c r="FQ114" s="43"/>
      <c r="FR114" s="43"/>
      <c r="FS114" s="43"/>
      <c r="FT114" s="43"/>
      <c r="FU114" s="43"/>
      <c r="FV114" s="43"/>
      <c r="FW114" s="43"/>
      <c r="FX114" s="43"/>
      <c r="FY114" s="43"/>
      <c r="FZ114" s="43"/>
      <c r="GA114" s="43"/>
      <c r="GB114" s="43"/>
      <c r="GC114" s="43"/>
      <c r="GD114" s="43"/>
      <c r="GE114" s="43"/>
      <c r="GF114" s="43"/>
      <c r="GG114" s="43"/>
      <c r="GH114" s="43"/>
      <c r="GI114" s="43"/>
      <c r="GJ114" s="43"/>
      <c r="GK114" s="43"/>
      <c r="GL114" s="43"/>
      <c r="GM114" s="43"/>
      <c r="GN114" s="43"/>
      <c r="GO114" s="43"/>
      <c r="GP114" s="43"/>
      <c r="GQ114" s="43"/>
      <c r="GR114" s="43"/>
      <c r="GS114" s="43"/>
      <c r="GT114" s="43"/>
      <c r="GU114" s="43"/>
      <c r="GV114" s="43"/>
      <c r="GW114" s="43"/>
      <c r="GX114" s="43"/>
      <c r="GY114" s="46"/>
      <c r="GZ114" s="43"/>
      <c r="HA114" s="43"/>
    </row>
    <row r="115" spans="1:209" ht="31" x14ac:dyDescent="0.4">
      <c r="A115" s="16" t="s">
        <v>31</v>
      </c>
      <c r="B115" s="3" t="s">
        <v>3</v>
      </c>
      <c r="C115" s="3" t="s">
        <v>90</v>
      </c>
      <c r="D115" s="3" t="s">
        <v>44</v>
      </c>
      <c r="E115" s="3" t="s">
        <v>30</v>
      </c>
      <c r="F115" s="10">
        <f t="shared" si="13"/>
        <v>48626.7</v>
      </c>
      <c r="G115" s="10">
        <f t="shared" si="13"/>
        <v>48626.7</v>
      </c>
      <c r="H115" s="10">
        <f t="shared" si="13"/>
        <v>31331</v>
      </c>
      <c r="I115" s="10">
        <f t="shared" si="9"/>
        <v>17295.699999999997</v>
      </c>
      <c r="J115" s="5">
        <f t="shared" si="10"/>
        <v>0.64431680537647018</v>
      </c>
      <c r="K115" s="43"/>
      <c r="L115" s="43"/>
      <c r="M115" s="44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4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5"/>
      <c r="ES115" s="43"/>
      <c r="ET115" s="43"/>
      <c r="EU115" s="43"/>
      <c r="EV115" s="43"/>
      <c r="EW115" s="43"/>
      <c r="EX115" s="43"/>
      <c r="EY115" s="43"/>
      <c r="EZ115" s="45"/>
      <c r="FA115" s="45"/>
      <c r="FB115" s="45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  <c r="FP115" s="43"/>
      <c r="FQ115" s="43"/>
      <c r="FR115" s="43"/>
      <c r="FS115" s="43"/>
      <c r="FT115" s="43"/>
      <c r="FU115" s="43"/>
      <c r="FV115" s="43"/>
      <c r="FW115" s="43"/>
      <c r="FX115" s="43"/>
      <c r="FY115" s="43"/>
      <c r="FZ115" s="43"/>
      <c r="GA115" s="43"/>
      <c r="GB115" s="43"/>
      <c r="GC115" s="43"/>
      <c r="GD115" s="43"/>
      <c r="GE115" s="43"/>
      <c r="GF115" s="43"/>
      <c r="GG115" s="43"/>
      <c r="GH115" s="43"/>
      <c r="GI115" s="43"/>
      <c r="GJ115" s="43"/>
      <c r="GK115" s="43"/>
      <c r="GL115" s="43"/>
      <c r="GM115" s="43"/>
      <c r="GN115" s="43"/>
      <c r="GO115" s="43"/>
      <c r="GP115" s="43"/>
      <c r="GQ115" s="43"/>
      <c r="GR115" s="43"/>
      <c r="GS115" s="43"/>
      <c r="GT115" s="43"/>
      <c r="GU115" s="43"/>
      <c r="GV115" s="43"/>
      <c r="GW115" s="43"/>
      <c r="GX115" s="43"/>
      <c r="GY115" s="46"/>
      <c r="GZ115" s="43"/>
      <c r="HA115" s="43"/>
    </row>
    <row r="116" spans="1:209" ht="31" x14ac:dyDescent="0.4">
      <c r="A116" s="18" t="s">
        <v>33</v>
      </c>
      <c r="B116" s="8" t="s">
        <v>3</v>
      </c>
      <c r="C116" s="8" t="s">
        <v>90</v>
      </c>
      <c r="D116" s="8" t="s">
        <v>44</v>
      </c>
      <c r="E116" s="8" t="s">
        <v>32</v>
      </c>
      <c r="F116" s="21">
        <v>48626.7</v>
      </c>
      <c r="G116" s="21">
        <v>48626.7</v>
      </c>
      <c r="H116" s="21">
        <v>31331</v>
      </c>
      <c r="I116" s="21">
        <f t="shared" si="9"/>
        <v>17295.699999999997</v>
      </c>
      <c r="J116" s="17">
        <f t="shared" si="10"/>
        <v>0.64431680537647018</v>
      </c>
      <c r="K116" s="43"/>
      <c r="L116" s="43"/>
      <c r="M116" s="44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4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5"/>
      <c r="ES116" s="43"/>
      <c r="ET116" s="43"/>
      <c r="EU116" s="43"/>
      <c r="EV116" s="43"/>
      <c r="EW116" s="43"/>
      <c r="EX116" s="43"/>
      <c r="EY116" s="43"/>
      <c r="EZ116" s="45"/>
      <c r="FA116" s="45"/>
      <c r="FB116" s="45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  <c r="FP116" s="43"/>
      <c r="FQ116" s="43"/>
      <c r="FR116" s="43"/>
      <c r="FS116" s="43"/>
      <c r="FT116" s="43"/>
      <c r="FU116" s="43"/>
      <c r="FV116" s="43"/>
      <c r="FW116" s="43"/>
      <c r="FX116" s="43"/>
      <c r="FY116" s="43"/>
      <c r="FZ116" s="43"/>
      <c r="GA116" s="43"/>
      <c r="GB116" s="43"/>
      <c r="GC116" s="43"/>
      <c r="GD116" s="43"/>
      <c r="GE116" s="43"/>
      <c r="GF116" s="43"/>
      <c r="GG116" s="43"/>
      <c r="GH116" s="43"/>
      <c r="GI116" s="43"/>
      <c r="GJ116" s="43"/>
      <c r="GK116" s="43"/>
      <c r="GL116" s="43"/>
      <c r="GM116" s="43"/>
      <c r="GN116" s="43"/>
      <c r="GO116" s="43"/>
      <c r="GP116" s="43"/>
      <c r="GQ116" s="43"/>
      <c r="GR116" s="43"/>
      <c r="GS116" s="43"/>
      <c r="GT116" s="43"/>
      <c r="GU116" s="43"/>
      <c r="GV116" s="43"/>
      <c r="GW116" s="43"/>
      <c r="GX116" s="43"/>
      <c r="GY116" s="46"/>
      <c r="GZ116" s="43"/>
      <c r="HA116" s="43"/>
    </row>
    <row r="117" spans="1:209" ht="30" x14ac:dyDescent="0.4">
      <c r="A117" s="14" t="s">
        <v>51</v>
      </c>
      <c r="B117" s="1" t="s">
        <v>3</v>
      </c>
      <c r="C117" s="1" t="s">
        <v>90</v>
      </c>
      <c r="D117" s="1" t="s">
        <v>50</v>
      </c>
      <c r="E117" s="1"/>
      <c r="F117" s="20">
        <f t="shared" ref="F117:H118" si="14">F118</f>
        <v>101066.1</v>
      </c>
      <c r="G117" s="20">
        <f t="shared" si="14"/>
        <v>101052.2</v>
      </c>
      <c r="H117" s="20">
        <f t="shared" si="14"/>
        <v>98337.8</v>
      </c>
      <c r="I117" s="20">
        <f t="shared" si="9"/>
        <v>2714.3999999999942</v>
      </c>
      <c r="J117" s="7">
        <f t="shared" si="10"/>
        <v>0.97313863527958822</v>
      </c>
      <c r="K117" s="43"/>
      <c r="L117" s="43"/>
      <c r="M117" s="44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4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5"/>
      <c r="ES117" s="43"/>
      <c r="ET117" s="43"/>
      <c r="EU117" s="43"/>
      <c r="EV117" s="43"/>
      <c r="EW117" s="43"/>
      <c r="EX117" s="43"/>
      <c r="EY117" s="43"/>
      <c r="EZ117" s="45"/>
      <c r="FA117" s="45"/>
      <c r="FB117" s="45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  <c r="FP117" s="43"/>
      <c r="FQ117" s="43"/>
      <c r="FR117" s="43"/>
      <c r="FS117" s="43"/>
      <c r="FT117" s="43"/>
      <c r="FU117" s="43"/>
      <c r="FV117" s="43"/>
      <c r="FW117" s="43"/>
      <c r="FX117" s="43"/>
      <c r="FY117" s="43"/>
      <c r="FZ117" s="43"/>
      <c r="GA117" s="43"/>
      <c r="GB117" s="43"/>
      <c r="GC117" s="43"/>
      <c r="GD117" s="43"/>
      <c r="GE117" s="43"/>
      <c r="GF117" s="43"/>
      <c r="GG117" s="43"/>
      <c r="GH117" s="43"/>
      <c r="GI117" s="43"/>
      <c r="GJ117" s="43"/>
      <c r="GK117" s="43"/>
      <c r="GL117" s="43"/>
      <c r="GM117" s="43"/>
      <c r="GN117" s="43"/>
      <c r="GO117" s="43"/>
      <c r="GP117" s="43"/>
      <c r="GQ117" s="43"/>
      <c r="GR117" s="43"/>
      <c r="GS117" s="43"/>
      <c r="GT117" s="43"/>
      <c r="GU117" s="43"/>
      <c r="GV117" s="43"/>
      <c r="GW117" s="43"/>
      <c r="GX117" s="43"/>
      <c r="GY117" s="46"/>
      <c r="GZ117" s="43"/>
      <c r="HA117" s="43"/>
    </row>
    <row r="118" spans="1:209" ht="18" x14ac:dyDescent="0.4">
      <c r="A118" s="16" t="s">
        <v>95</v>
      </c>
      <c r="B118" s="3" t="s">
        <v>3</v>
      </c>
      <c r="C118" s="3" t="s">
        <v>90</v>
      </c>
      <c r="D118" s="3" t="s">
        <v>94</v>
      </c>
      <c r="E118" s="3"/>
      <c r="F118" s="10">
        <f t="shared" si="14"/>
        <v>101066.1</v>
      </c>
      <c r="G118" s="10">
        <f t="shared" si="14"/>
        <v>101052.2</v>
      </c>
      <c r="H118" s="10">
        <f t="shared" si="14"/>
        <v>98337.8</v>
      </c>
      <c r="I118" s="10">
        <f t="shared" si="9"/>
        <v>2714.3999999999942</v>
      </c>
      <c r="J118" s="5">
        <f t="shared" si="10"/>
        <v>0.97313863527958822</v>
      </c>
      <c r="K118" s="43"/>
      <c r="L118" s="43"/>
      <c r="M118" s="44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4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5"/>
      <c r="ES118" s="43"/>
      <c r="ET118" s="43"/>
      <c r="EU118" s="43"/>
      <c r="EV118" s="43"/>
      <c r="EW118" s="43"/>
      <c r="EX118" s="43"/>
      <c r="EY118" s="43"/>
      <c r="EZ118" s="45"/>
      <c r="FA118" s="45"/>
      <c r="FB118" s="45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  <c r="FP118" s="43"/>
      <c r="FQ118" s="43"/>
      <c r="FR118" s="43"/>
      <c r="FS118" s="43"/>
      <c r="FT118" s="43"/>
      <c r="FU118" s="43"/>
      <c r="FV118" s="43"/>
      <c r="FW118" s="43"/>
      <c r="FX118" s="43"/>
      <c r="FY118" s="43"/>
      <c r="FZ118" s="43"/>
      <c r="GA118" s="43"/>
      <c r="GB118" s="43"/>
      <c r="GC118" s="43"/>
      <c r="GD118" s="43"/>
      <c r="GE118" s="43"/>
      <c r="GF118" s="43"/>
      <c r="GG118" s="43"/>
      <c r="GH118" s="43"/>
      <c r="GI118" s="43"/>
      <c r="GJ118" s="43"/>
      <c r="GK118" s="43"/>
      <c r="GL118" s="43"/>
      <c r="GM118" s="43"/>
      <c r="GN118" s="43"/>
      <c r="GO118" s="43"/>
      <c r="GP118" s="43"/>
      <c r="GQ118" s="43"/>
      <c r="GR118" s="43"/>
      <c r="GS118" s="43"/>
      <c r="GT118" s="43"/>
      <c r="GU118" s="43"/>
      <c r="GV118" s="43"/>
      <c r="GW118" s="43"/>
      <c r="GX118" s="43"/>
      <c r="GY118" s="46"/>
      <c r="GZ118" s="43"/>
      <c r="HA118" s="43"/>
    </row>
    <row r="119" spans="1:209" ht="18" x14ac:dyDescent="0.4">
      <c r="A119" s="16" t="s">
        <v>97</v>
      </c>
      <c r="B119" s="3" t="s">
        <v>3</v>
      </c>
      <c r="C119" s="3" t="s">
        <v>90</v>
      </c>
      <c r="D119" s="3" t="s">
        <v>96</v>
      </c>
      <c r="E119" s="3"/>
      <c r="F119" s="10">
        <f>F120+F122+F124</f>
        <v>101066.1</v>
      </c>
      <c r="G119" s="10">
        <f>G120+G122+G124</f>
        <v>101052.2</v>
      </c>
      <c r="H119" s="10">
        <f>H120+H122+H124</f>
        <v>98337.8</v>
      </c>
      <c r="I119" s="10">
        <f t="shared" si="9"/>
        <v>2714.3999999999942</v>
      </c>
      <c r="J119" s="5">
        <f t="shared" si="10"/>
        <v>0.97313863527958822</v>
      </c>
      <c r="K119" s="43"/>
      <c r="L119" s="43"/>
      <c r="M119" s="44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4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5"/>
      <c r="ES119" s="43"/>
      <c r="ET119" s="43"/>
      <c r="EU119" s="43"/>
      <c r="EV119" s="43"/>
      <c r="EW119" s="43"/>
      <c r="EX119" s="43"/>
      <c r="EY119" s="43"/>
      <c r="EZ119" s="45"/>
      <c r="FA119" s="45"/>
      <c r="FB119" s="45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  <c r="FP119" s="43"/>
      <c r="FQ119" s="43"/>
      <c r="FR119" s="43"/>
      <c r="FS119" s="43"/>
      <c r="FT119" s="43"/>
      <c r="FU119" s="43"/>
      <c r="FV119" s="43"/>
      <c r="FW119" s="43"/>
      <c r="FX119" s="43"/>
      <c r="FY119" s="43"/>
      <c r="FZ119" s="43"/>
      <c r="GA119" s="43"/>
      <c r="GB119" s="43"/>
      <c r="GC119" s="43"/>
      <c r="GD119" s="43"/>
      <c r="GE119" s="43"/>
      <c r="GF119" s="43"/>
      <c r="GG119" s="43"/>
      <c r="GH119" s="43"/>
      <c r="GI119" s="43"/>
      <c r="GJ119" s="43"/>
      <c r="GK119" s="43"/>
      <c r="GL119" s="43"/>
      <c r="GM119" s="43"/>
      <c r="GN119" s="43"/>
      <c r="GO119" s="43"/>
      <c r="GP119" s="43"/>
      <c r="GQ119" s="43"/>
      <c r="GR119" s="43"/>
      <c r="GS119" s="43"/>
      <c r="GT119" s="43"/>
      <c r="GU119" s="43"/>
      <c r="GV119" s="43"/>
      <c r="GW119" s="43"/>
      <c r="GX119" s="43"/>
      <c r="GY119" s="46"/>
      <c r="GZ119" s="43"/>
      <c r="HA119" s="43"/>
    </row>
    <row r="120" spans="1:209" ht="77.5" x14ac:dyDescent="0.4">
      <c r="A120" s="16" t="s">
        <v>13</v>
      </c>
      <c r="B120" s="3" t="s">
        <v>3</v>
      </c>
      <c r="C120" s="3" t="s">
        <v>90</v>
      </c>
      <c r="D120" s="3" t="s">
        <v>96</v>
      </c>
      <c r="E120" s="3" t="s">
        <v>12</v>
      </c>
      <c r="F120" s="10">
        <f>F121</f>
        <v>96347.3</v>
      </c>
      <c r="G120" s="10">
        <f>G121</f>
        <v>96329.9</v>
      </c>
      <c r="H120" s="10">
        <f>H121</f>
        <v>94091.5</v>
      </c>
      <c r="I120" s="10">
        <f t="shared" si="9"/>
        <v>2238.3999999999942</v>
      </c>
      <c r="J120" s="5">
        <f t="shared" si="10"/>
        <v>0.97676318567755194</v>
      </c>
      <c r="K120" s="43"/>
      <c r="L120" s="43"/>
      <c r="M120" s="44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4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5"/>
      <c r="ES120" s="43"/>
      <c r="ET120" s="43"/>
      <c r="EU120" s="43"/>
      <c r="EV120" s="43"/>
      <c r="EW120" s="43"/>
      <c r="EX120" s="43"/>
      <c r="EY120" s="43"/>
      <c r="EZ120" s="45"/>
      <c r="FA120" s="45"/>
      <c r="FB120" s="45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  <c r="FP120" s="43"/>
      <c r="FQ120" s="43"/>
      <c r="FR120" s="43"/>
      <c r="FS120" s="43"/>
      <c r="FT120" s="43"/>
      <c r="FU120" s="43"/>
      <c r="FV120" s="43"/>
      <c r="FW120" s="43"/>
      <c r="FX120" s="43"/>
      <c r="FY120" s="43"/>
      <c r="FZ120" s="43"/>
      <c r="GA120" s="43"/>
      <c r="GB120" s="43"/>
      <c r="GC120" s="43"/>
      <c r="GD120" s="43"/>
      <c r="GE120" s="43"/>
      <c r="GF120" s="43"/>
      <c r="GG120" s="43"/>
      <c r="GH120" s="43"/>
      <c r="GI120" s="43"/>
      <c r="GJ120" s="43"/>
      <c r="GK120" s="43"/>
      <c r="GL120" s="43"/>
      <c r="GM120" s="43"/>
      <c r="GN120" s="43"/>
      <c r="GO120" s="43"/>
      <c r="GP120" s="43"/>
      <c r="GQ120" s="43"/>
      <c r="GR120" s="43"/>
      <c r="GS120" s="43"/>
      <c r="GT120" s="43"/>
      <c r="GU120" s="43"/>
      <c r="GV120" s="43"/>
      <c r="GW120" s="43"/>
      <c r="GX120" s="43"/>
      <c r="GY120" s="46"/>
      <c r="GZ120" s="43"/>
      <c r="HA120" s="43"/>
    </row>
    <row r="121" spans="1:209" ht="31" x14ac:dyDescent="0.4">
      <c r="A121" s="18" t="s">
        <v>15</v>
      </c>
      <c r="B121" s="8" t="s">
        <v>3</v>
      </c>
      <c r="C121" s="8" t="s">
        <v>90</v>
      </c>
      <c r="D121" s="8" t="s">
        <v>96</v>
      </c>
      <c r="E121" s="8" t="s">
        <v>14</v>
      </c>
      <c r="F121" s="21">
        <v>96347.3</v>
      </c>
      <c r="G121" s="21">
        <v>96329.9</v>
      </c>
      <c r="H121" s="21">
        <v>94091.5</v>
      </c>
      <c r="I121" s="21">
        <f t="shared" si="9"/>
        <v>2238.3999999999942</v>
      </c>
      <c r="J121" s="17">
        <f t="shared" si="10"/>
        <v>0.97676318567755194</v>
      </c>
      <c r="K121" s="43"/>
      <c r="L121" s="43"/>
      <c r="M121" s="44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4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5"/>
      <c r="ES121" s="43"/>
      <c r="ET121" s="43"/>
      <c r="EU121" s="43"/>
      <c r="EV121" s="43"/>
      <c r="EW121" s="43"/>
      <c r="EX121" s="43"/>
      <c r="EY121" s="43"/>
      <c r="EZ121" s="45"/>
      <c r="FA121" s="45"/>
      <c r="FB121" s="45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  <c r="FP121" s="43"/>
      <c r="FQ121" s="43"/>
      <c r="FR121" s="43"/>
      <c r="FS121" s="43"/>
      <c r="FT121" s="43"/>
      <c r="FU121" s="43"/>
      <c r="FV121" s="43"/>
      <c r="FW121" s="43"/>
      <c r="FX121" s="43"/>
      <c r="FY121" s="43"/>
      <c r="FZ121" s="43"/>
      <c r="GA121" s="43"/>
      <c r="GB121" s="43"/>
      <c r="GC121" s="43"/>
      <c r="GD121" s="43"/>
      <c r="GE121" s="43"/>
      <c r="GF121" s="43"/>
      <c r="GG121" s="43"/>
      <c r="GH121" s="43"/>
      <c r="GI121" s="43"/>
      <c r="GJ121" s="43"/>
      <c r="GK121" s="43"/>
      <c r="GL121" s="43"/>
      <c r="GM121" s="43"/>
      <c r="GN121" s="43"/>
      <c r="GO121" s="43"/>
      <c r="GP121" s="43"/>
      <c r="GQ121" s="43"/>
      <c r="GR121" s="43"/>
      <c r="GS121" s="43"/>
      <c r="GT121" s="43"/>
      <c r="GU121" s="43"/>
      <c r="GV121" s="43"/>
      <c r="GW121" s="43"/>
      <c r="GX121" s="43"/>
      <c r="GY121" s="46"/>
      <c r="GZ121" s="43"/>
      <c r="HA121" s="43"/>
    </row>
    <row r="122" spans="1:209" ht="31" x14ac:dyDescent="0.4">
      <c r="A122" s="16" t="s">
        <v>31</v>
      </c>
      <c r="B122" s="3" t="s">
        <v>3</v>
      </c>
      <c r="C122" s="3" t="s">
        <v>90</v>
      </c>
      <c r="D122" s="3" t="s">
        <v>96</v>
      </c>
      <c r="E122" s="3" t="s">
        <v>30</v>
      </c>
      <c r="F122" s="10">
        <f>F123</f>
        <v>4653.8</v>
      </c>
      <c r="G122" s="10">
        <f>G123</f>
        <v>4622.8</v>
      </c>
      <c r="H122" s="10">
        <f>H123</f>
        <v>4164.3</v>
      </c>
      <c r="I122" s="10">
        <f t="shared" si="9"/>
        <v>458.5</v>
      </c>
      <c r="J122" s="5">
        <f t="shared" si="10"/>
        <v>0.90081768625075709</v>
      </c>
      <c r="K122" s="43"/>
      <c r="L122" s="43"/>
      <c r="M122" s="44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4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5"/>
      <c r="ES122" s="43"/>
      <c r="ET122" s="43"/>
      <c r="EU122" s="43"/>
      <c r="EV122" s="43"/>
      <c r="EW122" s="43"/>
      <c r="EX122" s="43"/>
      <c r="EY122" s="43"/>
      <c r="EZ122" s="45"/>
      <c r="FA122" s="45"/>
      <c r="FB122" s="45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  <c r="FP122" s="43"/>
      <c r="FQ122" s="43"/>
      <c r="FR122" s="43"/>
      <c r="FS122" s="43"/>
      <c r="FT122" s="43"/>
      <c r="FU122" s="43"/>
      <c r="FV122" s="43"/>
      <c r="FW122" s="43"/>
      <c r="FX122" s="43"/>
      <c r="FY122" s="43"/>
      <c r="FZ122" s="43"/>
      <c r="GA122" s="43"/>
      <c r="GB122" s="43"/>
      <c r="GC122" s="43"/>
      <c r="GD122" s="43"/>
      <c r="GE122" s="43"/>
      <c r="GF122" s="43"/>
      <c r="GG122" s="43"/>
      <c r="GH122" s="43"/>
      <c r="GI122" s="43"/>
      <c r="GJ122" s="43"/>
      <c r="GK122" s="43"/>
      <c r="GL122" s="43"/>
      <c r="GM122" s="43"/>
      <c r="GN122" s="43"/>
      <c r="GO122" s="43"/>
      <c r="GP122" s="43"/>
      <c r="GQ122" s="43"/>
      <c r="GR122" s="43"/>
      <c r="GS122" s="43"/>
      <c r="GT122" s="43"/>
      <c r="GU122" s="43"/>
      <c r="GV122" s="43"/>
      <c r="GW122" s="43"/>
      <c r="GX122" s="43"/>
      <c r="GY122" s="46"/>
      <c r="GZ122" s="43"/>
      <c r="HA122" s="43"/>
    </row>
    <row r="123" spans="1:209" ht="31" x14ac:dyDescent="0.4">
      <c r="A123" s="18" t="s">
        <v>33</v>
      </c>
      <c r="B123" s="8" t="s">
        <v>3</v>
      </c>
      <c r="C123" s="8" t="s">
        <v>90</v>
      </c>
      <c r="D123" s="8" t="s">
        <v>96</v>
      </c>
      <c r="E123" s="8" t="s">
        <v>32</v>
      </c>
      <c r="F123" s="21">
        <v>4653.8</v>
      </c>
      <c r="G123" s="21">
        <v>4622.8</v>
      </c>
      <c r="H123" s="21">
        <v>4164.3</v>
      </c>
      <c r="I123" s="21">
        <f t="shared" si="9"/>
        <v>458.5</v>
      </c>
      <c r="J123" s="17">
        <f t="shared" si="10"/>
        <v>0.90081768625075709</v>
      </c>
      <c r="K123" s="43"/>
      <c r="L123" s="43"/>
      <c r="M123" s="44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4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5"/>
      <c r="ES123" s="43"/>
      <c r="ET123" s="43"/>
      <c r="EU123" s="43"/>
      <c r="EV123" s="43"/>
      <c r="EW123" s="43"/>
      <c r="EX123" s="43"/>
      <c r="EY123" s="43"/>
      <c r="EZ123" s="45"/>
      <c r="FA123" s="45"/>
      <c r="FB123" s="45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  <c r="FP123" s="43"/>
      <c r="FQ123" s="43"/>
      <c r="FR123" s="43"/>
      <c r="FS123" s="43"/>
      <c r="FT123" s="43"/>
      <c r="FU123" s="43"/>
      <c r="FV123" s="43"/>
      <c r="FW123" s="43"/>
      <c r="FX123" s="43"/>
      <c r="FY123" s="43"/>
      <c r="FZ123" s="43"/>
      <c r="GA123" s="43"/>
      <c r="GB123" s="43"/>
      <c r="GC123" s="43"/>
      <c r="GD123" s="43"/>
      <c r="GE123" s="43"/>
      <c r="GF123" s="43"/>
      <c r="GG123" s="43"/>
      <c r="GH123" s="43"/>
      <c r="GI123" s="43"/>
      <c r="GJ123" s="43"/>
      <c r="GK123" s="43"/>
      <c r="GL123" s="43"/>
      <c r="GM123" s="43"/>
      <c r="GN123" s="43"/>
      <c r="GO123" s="43"/>
      <c r="GP123" s="43"/>
      <c r="GQ123" s="43"/>
      <c r="GR123" s="43"/>
      <c r="GS123" s="43"/>
      <c r="GT123" s="43"/>
      <c r="GU123" s="43"/>
      <c r="GV123" s="43"/>
      <c r="GW123" s="43"/>
      <c r="GX123" s="43"/>
      <c r="GY123" s="46"/>
      <c r="GZ123" s="43"/>
      <c r="HA123" s="43"/>
    </row>
    <row r="124" spans="1:209" ht="18" x14ac:dyDescent="0.4">
      <c r="A124" s="16" t="s">
        <v>35</v>
      </c>
      <c r="B124" s="3" t="s">
        <v>3</v>
      </c>
      <c r="C124" s="3" t="s">
        <v>90</v>
      </c>
      <c r="D124" s="3" t="s">
        <v>96</v>
      </c>
      <c r="E124" s="3" t="s">
        <v>34</v>
      </c>
      <c r="F124" s="10">
        <f>F125</f>
        <v>65</v>
      </c>
      <c r="G124" s="10">
        <f>G125</f>
        <v>99.5</v>
      </c>
      <c r="H124" s="10">
        <f>H125</f>
        <v>82</v>
      </c>
      <c r="I124" s="10">
        <f t="shared" si="9"/>
        <v>17.5</v>
      </c>
      <c r="J124" s="5">
        <f t="shared" si="10"/>
        <v>0.82412060301507539</v>
      </c>
      <c r="K124" s="43"/>
      <c r="L124" s="43"/>
      <c r="M124" s="44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4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5"/>
      <c r="ES124" s="43"/>
      <c r="ET124" s="43"/>
      <c r="EU124" s="43"/>
      <c r="EV124" s="43"/>
      <c r="EW124" s="43"/>
      <c r="EX124" s="43"/>
      <c r="EY124" s="43"/>
      <c r="EZ124" s="45"/>
      <c r="FA124" s="45"/>
      <c r="FB124" s="45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  <c r="FP124" s="43"/>
      <c r="FQ124" s="43"/>
      <c r="FR124" s="43"/>
      <c r="FS124" s="43"/>
      <c r="FT124" s="43"/>
      <c r="FU124" s="43"/>
      <c r="FV124" s="43"/>
      <c r="FW124" s="43"/>
      <c r="FX124" s="43"/>
      <c r="FY124" s="43"/>
      <c r="FZ124" s="43"/>
      <c r="GA124" s="43"/>
      <c r="GB124" s="43"/>
      <c r="GC124" s="43"/>
      <c r="GD124" s="43"/>
      <c r="GE124" s="43"/>
      <c r="GF124" s="43"/>
      <c r="GG124" s="43"/>
      <c r="GH124" s="43"/>
      <c r="GI124" s="43"/>
      <c r="GJ124" s="43"/>
      <c r="GK124" s="43"/>
      <c r="GL124" s="43"/>
      <c r="GM124" s="43"/>
      <c r="GN124" s="43"/>
      <c r="GO124" s="43"/>
      <c r="GP124" s="43"/>
      <c r="GQ124" s="43"/>
      <c r="GR124" s="43"/>
      <c r="GS124" s="43"/>
      <c r="GT124" s="43"/>
      <c r="GU124" s="43"/>
      <c r="GV124" s="43"/>
      <c r="GW124" s="43"/>
      <c r="GX124" s="43"/>
      <c r="GY124" s="46"/>
      <c r="GZ124" s="43"/>
      <c r="HA124" s="43"/>
    </row>
    <row r="125" spans="1:209" ht="31" x14ac:dyDescent="0.4">
      <c r="A125" s="18" t="s">
        <v>37</v>
      </c>
      <c r="B125" s="8" t="s">
        <v>3</v>
      </c>
      <c r="C125" s="8" t="s">
        <v>90</v>
      </c>
      <c r="D125" s="8" t="s">
        <v>96</v>
      </c>
      <c r="E125" s="8" t="s">
        <v>36</v>
      </c>
      <c r="F125" s="21">
        <v>65</v>
      </c>
      <c r="G125" s="21">
        <v>99.5</v>
      </c>
      <c r="H125" s="21">
        <v>82</v>
      </c>
      <c r="I125" s="21">
        <f t="shared" si="9"/>
        <v>17.5</v>
      </c>
      <c r="J125" s="17">
        <f t="shared" si="10"/>
        <v>0.82412060301507539</v>
      </c>
      <c r="K125" s="43"/>
      <c r="L125" s="43"/>
      <c r="M125" s="44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4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5"/>
      <c r="ES125" s="43"/>
      <c r="ET125" s="43"/>
      <c r="EU125" s="43"/>
      <c r="EV125" s="43"/>
      <c r="EW125" s="43"/>
      <c r="EX125" s="43"/>
      <c r="EY125" s="43"/>
      <c r="EZ125" s="45"/>
      <c r="FA125" s="45"/>
      <c r="FB125" s="45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  <c r="FP125" s="43"/>
      <c r="FQ125" s="43"/>
      <c r="FR125" s="43"/>
      <c r="FS125" s="43"/>
      <c r="FT125" s="43"/>
      <c r="FU125" s="43"/>
      <c r="FV125" s="43"/>
      <c r="FW125" s="43"/>
      <c r="FX125" s="43"/>
      <c r="FY125" s="43"/>
      <c r="FZ125" s="43"/>
      <c r="GA125" s="43"/>
      <c r="GB125" s="43"/>
      <c r="GC125" s="43"/>
      <c r="GD125" s="43"/>
      <c r="GE125" s="43"/>
      <c r="GF125" s="43"/>
      <c r="GG125" s="43"/>
      <c r="GH125" s="43"/>
      <c r="GI125" s="43"/>
      <c r="GJ125" s="43"/>
      <c r="GK125" s="43"/>
      <c r="GL125" s="43"/>
      <c r="GM125" s="43"/>
      <c r="GN125" s="43"/>
      <c r="GO125" s="43"/>
      <c r="GP125" s="43"/>
      <c r="GQ125" s="43"/>
      <c r="GR125" s="43"/>
      <c r="GS125" s="43"/>
      <c r="GT125" s="43"/>
      <c r="GU125" s="43"/>
      <c r="GV125" s="43"/>
      <c r="GW125" s="43"/>
      <c r="GX125" s="43"/>
      <c r="GY125" s="46"/>
      <c r="GZ125" s="43"/>
      <c r="HA125" s="43"/>
    </row>
    <row r="126" spans="1:209" ht="30" x14ac:dyDescent="0.4">
      <c r="A126" s="14" t="s">
        <v>99</v>
      </c>
      <c r="B126" s="1" t="s">
        <v>3</v>
      </c>
      <c r="C126" s="1" t="s">
        <v>90</v>
      </c>
      <c r="D126" s="1" t="s">
        <v>98</v>
      </c>
      <c r="E126" s="1"/>
      <c r="F126" s="20">
        <f>F127+F131</f>
        <v>53812.500000000007</v>
      </c>
      <c r="G126" s="20">
        <f>G127+G131</f>
        <v>53812.500000000007</v>
      </c>
      <c r="H126" s="20">
        <f>H127+H131</f>
        <v>53397.3</v>
      </c>
      <c r="I126" s="20">
        <f t="shared" si="9"/>
        <v>415.20000000000437</v>
      </c>
      <c r="J126" s="7">
        <f t="shared" si="10"/>
        <v>0.99228432055749116</v>
      </c>
      <c r="K126" s="43"/>
      <c r="L126" s="43"/>
      <c r="M126" s="44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4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5"/>
      <c r="ES126" s="43"/>
      <c r="ET126" s="43"/>
      <c r="EU126" s="43"/>
      <c r="EV126" s="43"/>
      <c r="EW126" s="43"/>
      <c r="EX126" s="43"/>
      <c r="EY126" s="43"/>
      <c r="EZ126" s="45"/>
      <c r="FA126" s="45"/>
      <c r="FB126" s="45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  <c r="FP126" s="43"/>
      <c r="FQ126" s="43"/>
      <c r="FR126" s="43"/>
      <c r="FS126" s="43"/>
      <c r="FT126" s="43"/>
      <c r="FU126" s="43"/>
      <c r="FV126" s="43"/>
      <c r="FW126" s="43"/>
      <c r="FX126" s="43"/>
      <c r="FY126" s="43"/>
      <c r="FZ126" s="43"/>
      <c r="GA126" s="43"/>
      <c r="GB126" s="43"/>
      <c r="GC126" s="43"/>
      <c r="GD126" s="43"/>
      <c r="GE126" s="43"/>
      <c r="GF126" s="43"/>
      <c r="GG126" s="43"/>
      <c r="GH126" s="43"/>
      <c r="GI126" s="43"/>
      <c r="GJ126" s="43"/>
      <c r="GK126" s="43"/>
      <c r="GL126" s="43"/>
      <c r="GM126" s="43"/>
      <c r="GN126" s="43"/>
      <c r="GO126" s="43"/>
      <c r="GP126" s="43"/>
      <c r="GQ126" s="43"/>
      <c r="GR126" s="43"/>
      <c r="GS126" s="43"/>
      <c r="GT126" s="43"/>
      <c r="GU126" s="43"/>
      <c r="GV126" s="43"/>
      <c r="GW126" s="43"/>
      <c r="GX126" s="43"/>
      <c r="GY126" s="46"/>
      <c r="GZ126" s="43"/>
      <c r="HA126" s="43"/>
    </row>
    <row r="127" spans="1:209" ht="31" x14ac:dyDescent="0.4">
      <c r="A127" s="16" t="s">
        <v>101</v>
      </c>
      <c r="B127" s="3" t="s">
        <v>3</v>
      </c>
      <c r="C127" s="3" t="s">
        <v>90</v>
      </c>
      <c r="D127" s="3" t="s">
        <v>100</v>
      </c>
      <c r="E127" s="3"/>
      <c r="F127" s="10">
        <f t="shared" ref="F127:H129" si="15">F128</f>
        <v>10796</v>
      </c>
      <c r="G127" s="10">
        <f t="shared" si="15"/>
        <v>8108.3</v>
      </c>
      <c r="H127" s="10">
        <f t="shared" si="15"/>
        <v>7765.7</v>
      </c>
      <c r="I127" s="10">
        <f t="shared" si="9"/>
        <v>342.60000000000036</v>
      </c>
      <c r="J127" s="5">
        <f t="shared" si="10"/>
        <v>0.95774699998766688</v>
      </c>
      <c r="K127" s="43"/>
      <c r="L127" s="43"/>
      <c r="M127" s="44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4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5"/>
      <c r="ES127" s="43"/>
      <c r="ET127" s="43"/>
      <c r="EU127" s="43"/>
      <c r="EV127" s="43"/>
      <c r="EW127" s="43"/>
      <c r="EX127" s="43"/>
      <c r="EY127" s="43"/>
      <c r="EZ127" s="45"/>
      <c r="FA127" s="45"/>
      <c r="FB127" s="45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  <c r="FP127" s="43"/>
      <c r="FQ127" s="43"/>
      <c r="FR127" s="43"/>
      <c r="FS127" s="43"/>
      <c r="FT127" s="43"/>
      <c r="FU127" s="43"/>
      <c r="FV127" s="43"/>
      <c r="FW127" s="43"/>
      <c r="FX127" s="43"/>
      <c r="FY127" s="43"/>
      <c r="FZ127" s="43"/>
      <c r="GA127" s="43"/>
      <c r="GB127" s="43"/>
      <c r="GC127" s="43"/>
      <c r="GD127" s="43"/>
      <c r="GE127" s="43"/>
      <c r="GF127" s="43"/>
      <c r="GG127" s="43"/>
      <c r="GH127" s="43"/>
      <c r="GI127" s="43"/>
      <c r="GJ127" s="43"/>
      <c r="GK127" s="43"/>
      <c r="GL127" s="43"/>
      <c r="GM127" s="43"/>
      <c r="GN127" s="43"/>
      <c r="GO127" s="43"/>
      <c r="GP127" s="43"/>
      <c r="GQ127" s="43"/>
      <c r="GR127" s="43"/>
      <c r="GS127" s="43"/>
      <c r="GT127" s="43"/>
      <c r="GU127" s="43"/>
      <c r="GV127" s="43"/>
      <c r="GW127" s="43"/>
      <c r="GX127" s="43"/>
      <c r="GY127" s="46"/>
      <c r="GZ127" s="43"/>
      <c r="HA127" s="43"/>
    </row>
    <row r="128" spans="1:209" ht="31" x14ac:dyDescent="0.4">
      <c r="A128" s="16" t="s">
        <v>103</v>
      </c>
      <c r="B128" s="3" t="s">
        <v>3</v>
      </c>
      <c r="C128" s="3" t="s">
        <v>90</v>
      </c>
      <c r="D128" s="3" t="s">
        <v>102</v>
      </c>
      <c r="E128" s="3"/>
      <c r="F128" s="10">
        <f t="shared" si="15"/>
        <v>10796</v>
      </c>
      <c r="G128" s="10">
        <f t="shared" si="15"/>
        <v>8108.3</v>
      </c>
      <c r="H128" s="10">
        <f t="shared" si="15"/>
        <v>7765.7</v>
      </c>
      <c r="I128" s="10">
        <f t="shared" si="9"/>
        <v>342.60000000000036</v>
      </c>
      <c r="J128" s="5">
        <f t="shared" si="10"/>
        <v>0.95774699998766688</v>
      </c>
      <c r="K128" s="43"/>
      <c r="L128" s="43"/>
      <c r="M128" s="44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4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5"/>
      <c r="ES128" s="43"/>
      <c r="ET128" s="43"/>
      <c r="EU128" s="43"/>
      <c r="EV128" s="43"/>
      <c r="EW128" s="43"/>
      <c r="EX128" s="43"/>
      <c r="EY128" s="43"/>
      <c r="EZ128" s="45"/>
      <c r="FA128" s="45"/>
      <c r="FB128" s="45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  <c r="FP128" s="43"/>
      <c r="FQ128" s="43"/>
      <c r="FR128" s="43"/>
      <c r="FS128" s="43"/>
      <c r="FT128" s="43"/>
      <c r="FU128" s="43"/>
      <c r="FV128" s="43"/>
      <c r="FW128" s="43"/>
      <c r="FX128" s="43"/>
      <c r="FY128" s="43"/>
      <c r="FZ128" s="43"/>
      <c r="GA128" s="43"/>
      <c r="GB128" s="43"/>
      <c r="GC128" s="43"/>
      <c r="GD128" s="43"/>
      <c r="GE128" s="43"/>
      <c r="GF128" s="43"/>
      <c r="GG128" s="43"/>
      <c r="GH128" s="43"/>
      <c r="GI128" s="43"/>
      <c r="GJ128" s="43"/>
      <c r="GK128" s="43"/>
      <c r="GL128" s="43"/>
      <c r="GM128" s="43"/>
      <c r="GN128" s="43"/>
      <c r="GO128" s="43"/>
      <c r="GP128" s="43"/>
      <c r="GQ128" s="43"/>
      <c r="GR128" s="43"/>
      <c r="GS128" s="43"/>
      <c r="GT128" s="43"/>
      <c r="GU128" s="43"/>
      <c r="GV128" s="43"/>
      <c r="GW128" s="43"/>
      <c r="GX128" s="43"/>
      <c r="GY128" s="46"/>
      <c r="GZ128" s="43"/>
      <c r="HA128" s="43"/>
    </row>
    <row r="129" spans="1:209" ht="77.5" x14ac:dyDescent="0.4">
      <c r="A129" s="16" t="s">
        <v>13</v>
      </c>
      <c r="B129" s="3" t="s">
        <v>3</v>
      </c>
      <c r="C129" s="3" t="s">
        <v>90</v>
      </c>
      <c r="D129" s="3" t="s">
        <v>102</v>
      </c>
      <c r="E129" s="3" t="s">
        <v>12</v>
      </c>
      <c r="F129" s="10">
        <f t="shared" si="15"/>
        <v>10796</v>
      </c>
      <c r="G129" s="10">
        <f t="shared" si="15"/>
        <v>8108.3</v>
      </c>
      <c r="H129" s="10">
        <f t="shared" si="15"/>
        <v>7765.7</v>
      </c>
      <c r="I129" s="10">
        <f t="shared" si="9"/>
        <v>342.60000000000036</v>
      </c>
      <c r="J129" s="5">
        <f t="shared" si="10"/>
        <v>0.95774699998766688</v>
      </c>
      <c r="K129" s="43"/>
      <c r="L129" s="43"/>
      <c r="M129" s="44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4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5"/>
      <c r="ES129" s="43"/>
      <c r="ET129" s="43"/>
      <c r="EU129" s="43"/>
      <c r="EV129" s="43"/>
      <c r="EW129" s="43"/>
      <c r="EX129" s="43"/>
      <c r="EY129" s="43"/>
      <c r="EZ129" s="45"/>
      <c r="FA129" s="45"/>
      <c r="FB129" s="45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  <c r="FP129" s="43"/>
      <c r="FQ129" s="43"/>
      <c r="FR129" s="43"/>
      <c r="FS129" s="43"/>
      <c r="FT129" s="43"/>
      <c r="FU129" s="43"/>
      <c r="FV129" s="43"/>
      <c r="FW129" s="43"/>
      <c r="FX129" s="43"/>
      <c r="FY129" s="43"/>
      <c r="FZ129" s="43"/>
      <c r="GA129" s="43"/>
      <c r="GB129" s="43"/>
      <c r="GC129" s="43"/>
      <c r="GD129" s="43"/>
      <c r="GE129" s="43"/>
      <c r="GF129" s="43"/>
      <c r="GG129" s="43"/>
      <c r="GH129" s="43"/>
      <c r="GI129" s="43"/>
      <c r="GJ129" s="43"/>
      <c r="GK129" s="43"/>
      <c r="GL129" s="43"/>
      <c r="GM129" s="43"/>
      <c r="GN129" s="43"/>
      <c r="GO129" s="43"/>
      <c r="GP129" s="43"/>
      <c r="GQ129" s="43"/>
      <c r="GR129" s="43"/>
      <c r="GS129" s="43"/>
      <c r="GT129" s="43"/>
      <c r="GU129" s="43"/>
      <c r="GV129" s="43"/>
      <c r="GW129" s="43"/>
      <c r="GX129" s="43"/>
      <c r="GY129" s="46"/>
      <c r="GZ129" s="43"/>
      <c r="HA129" s="43"/>
    </row>
    <row r="130" spans="1:209" ht="31" x14ac:dyDescent="0.4">
      <c r="A130" s="18" t="s">
        <v>15</v>
      </c>
      <c r="B130" s="8" t="s">
        <v>3</v>
      </c>
      <c r="C130" s="8" t="s">
        <v>90</v>
      </c>
      <c r="D130" s="8" t="s">
        <v>102</v>
      </c>
      <c r="E130" s="8" t="s">
        <v>14</v>
      </c>
      <c r="F130" s="21">
        <v>10796</v>
      </c>
      <c r="G130" s="21">
        <v>8108.3</v>
      </c>
      <c r="H130" s="21">
        <v>7765.7</v>
      </c>
      <c r="I130" s="21">
        <f t="shared" si="9"/>
        <v>342.60000000000036</v>
      </c>
      <c r="J130" s="17">
        <f t="shared" si="10"/>
        <v>0.95774699998766688</v>
      </c>
      <c r="K130" s="43"/>
      <c r="L130" s="43"/>
      <c r="M130" s="44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4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5"/>
      <c r="ES130" s="43"/>
      <c r="ET130" s="43"/>
      <c r="EU130" s="43"/>
      <c r="EV130" s="43"/>
      <c r="EW130" s="43"/>
      <c r="EX130" s="43"/>
      <c r="EY130" s="43"/>
      <c r="EZ130" s="45"/>
      <c r="FA130" s="45"/>
      <c r="FB130" s="45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  <c r="FP130" s="43"/>
      <c r="FQ130" s="43"/>
      <c r="FR130" s="43"/>
      <c r="FS130" s="43"/>
      <c r="FT130" s="43"/>
      <c r="FU130" s="43"/>
      <c r="FV130" s="43"/>
      <c r="FW130" s="43"/>
      <c r="FX130" s="43"/>
      <c r="FY130" s="43"/>
      <c r="FZ130" s="43"/>
      <c r="GA130" s="43"/>
      <c r="GB130" s="43"/>
      <c r="GC130" s="43"/>
      <c r="GD130" s="43"/>
      <c r="GE130" s="43"/>
      <c r="GF130" s="43"/>
      <c r="GG130" s="43"/>
      <c r="GH130" s="43"/>
      <c r="GI130" s="43"/>
      <c r="GJ130" s="43"/>
      <c r="GK130" s="43"/>
      <c r="GL130" s="43"/>
      <c r="GM130" s="43"/>
      <c r="GN130" s="43"/>
      <c r="GO130" s="43"/>
      <c r="GP130" s="43"/>
      <c r="GQ130" s="43"/>
      <c r="GR130" s="43"/>
      <c r="GS130" s="43"/>
      <c r="GT130" s="43"/>
      <c r="GU130" s="43"/>
      <c r="GV130" s="43"/>
      <c r="GW130" s="43"/>
      <c r="GX130" s="43"/>
      <c r="GY130" s="46"/>
      <c r="GZ130" s="43"/>
      <c r="HA130" s="43"/>
    </row>
    <row r="131" spans="1:209" ht="46.5" x14ac:dyDescent="0.4">
      <c r="A131" s="16" t="s">
        <v>105</v>
      </c>
      <c r="B131" s="3" t="s">
        <v>3</v>
      </c>
      <c r="C131" s="3" t="s">
        <v>90</v>
      </c>
      <c r="D131" s="3" t="s">
        <v>104</v>
      </c>
      <c r="E131" s="3"/>
      <c r="F131" s="10">
        <f>F132</f>
        <v>43016.500000000007</v>
      </c>
      <c r="G131" s="10">
        <f>G132</f>
        <v>45704.200000000004</v>
      </c>
      <c r="H131" s="10">
        <f>H132</f>
        <v>45631.600000000006</v>
      </c>
      <c r="I131" s="10">
        <f t="shared" si="9"/>
        <v>72.599999999998545</v>
      </c>
      <c r="J131" s="5">
        <f t="shared" si="10"/>
        <v>0.99841152454260229</v>
      </c>
      <c r="K131" s="43"/>
      <c r="L131" s="43"/>
      <c r="M131" s="44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4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5"/>
      <c r="ES131" s="43"/>
      <c r="ET131" s="43"/>
      <c r="EU131" s="43"/>
      <c r="EV131" s="43"/>
      <c r="EW131" s="43"/>
      <c r="EX131" s="43"/>
      <c r="EY131" s="43"/>
      <c r="EZ131" s="45"/>
      <c r="FA131" s="45"/>
      <c r="FB131" s="45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  <c r="FP131" s="43"/>
      <c r="FQ131" s="43"/>
      <c r="FR131" s="43"/>
      <c r="FS131" s="43"/>
      <c r="FT131" s="43"/>
      <c r="FU131" s="43"/>
      <c r="FV131" s="43"/>
      <c r="FW131" s="43"/>
      <c r="FX131" s="43"/>
      <c r="FY131" s="43"/>
      <c r="FZ131" s="43"/>
      <c r="GA131" s="43"/>
      <c r="GB131" s="43"/>
      <c r="GC131" s="43"/>
      <c r="GD131" s="43"/>
      <c r="GE131" s="43"/>
      <c r="GF131" s="43"/>
      <c r="GG131" s="43"/>
      <c r="GH131" s="43"/>
      <c r="GI131" s="43"/>
      <c r="GJ131" s="43"/>
      <c r="GK131" s="43"/>
      <c r="GL131" s="43"/>
      <c r="GM131" s="43"/>
      <c r="GN131" s="43"/>
      <c r="GO131" s="43"/>
      <c r="GP131" s="43"/>
      <c r="GQ131" s="43"/>
      <c r="GR131" s="43"/>
      <c r="GS131" s="43"/>
      <c r="GT131" s="43"/>
      <c r="GU131" s="43"/>
      <c r="GV131" s="43"/>
      <c r="GW131" s="43"/>
      <c r="GX131" s="43"/>
      <c r="GY131" s="46"/>
      <c r="GZ131" s="43"/>
      <c r="HA131" s="43"/>
    </row>
    <row r="132" spans="1:209" ht="31" x14ac:dyDescent="0.4">
      <c r="A132" s="16" t="s">
        <v>103</v>
      </c>
      <c r="B132" s="3" t="s">
        <v>3</v>
      </c>
      <c r="C132" s="3" t="s">
        <v>90</v>
      </c>
      <c r="D132" s="3" t="s">
        <v>106</v>
      </c>
      <c r="E132" s="3"/>
      <c r="F132" s="10">
        <f>F133+F135+F137+F139</f>
        <v>43016.500000000007</v>
      </c>
      <c r="G132" s="10">
        <f>G133+G135+G137+G139</f>
        <v>45704.200000000004</v>
      </c>
      <c r="H132" s="10">
        <f>H133+H135+H137+H139</f>
        <v>45631.600000000006</v>
      </c>
      <c r="I132" s="10">
        <f t="shared" si="9"/>
        <v>72.599999999998545</v>
      </c>
      <c r="J132" s="5">
        <f t="shared" si="10"/>
        <v>0.99841152454260229</v>
      </c>
      <c r="K132" s="43"/>
      <c r="L132" s="43"/>
      <c r="M132" s="44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4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5"/>
      <c r="ES132" s="43"/>
      <c r="ET132" s="43"/>
      <c r="EU132" s="43"/>
      <c r="EV132" s="43"/>
      <c r="EW132" s="43"/>
      <c r="EX132" s="43"/>
      <c r="EY132" s="43"/>
      <c r="EZ132" s="45"/>
      <c r="FA132" s="45"/>
      <c r="FB132" s="45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  <c r="FP132" s="43"/>
      <c r="FQ132" s="43"/>
      <c r="FR132" s="43"/>
      <c r="FS132" s="43"/>
      <c r="FT132" s="43"/>
      <c r="FU132" s="43"/>
      <c r="FV132" s="43"/>
      <c r="FW132" s="43"/>
      <c r="FX132" s="43"/>
      <c r="FY132" s="43"/>
      <c r="FZ132" s="43"/>
      <c r="GA132" s="43"/>
      <c r="GB132" s="43"/>
      <c r="GC132" s="43"/>
      <c r="GD132" s="43"/>
      <c r="GE132" s="43"/>
      <c r="GF132" s="43"/>
      <c r="GG132" s="43"/>
      <c r="GH132" s="43"/>
      <c r="GI132" s="43"/>
      <c r="GJ132" s="43"/>
      <c r="GK132" s="43"/>
      <c r="GL132" s="43"/>
      <c r="GM132" s="43"/>
      <c r="GN132" s="43"/>
      <c r="GO132" s="43"/>
      <c r="GP132" s="43"/>
      <c r="GQ132" s="43"/>
      <c r="GR132" s="43"/>
      <c r="GS132" s="43"/>
      <c r="GT132" s="43"/>
      <c r="GU132" s="43"/>
      <c r="GV132" s="43"/>
      <c r="GW132" s="43"/>
      <c r="GX132" s="43"/>
      <c r="GY132" s="46"/>
      <c r="GZ132" s="43"/>
      <c r="HA132" s="43"/>
    </row>
    <row r="133" spans="1:209" ht="77.5" x14ac:dyDescent="0.4">
      <c r="A133" s="16" t="s">
        <v>13</v>
      </c>
      <c r="B133" s="3" t="s">
        <v>3</v>
      </c>
      <c r="C133" s="3" t="s">
        <v>90</v>
      </c>
      <c r="D133" s="3" t="s">
        <v>106</v>
      </c>
      <c r="E133" s="3" t="s">
        <v>12</v>
      </c>
      <c r="F133" s="10">
        <f>F134</f>
        <v>38101.300000000003</v>
      </c>
      <c r="G133" s="10">
        <f>G134</f>
        <v>41747.800000000003</v>
      </c>
      <c r="H133" s="10">
        <f>H134</f>
        <v>41710.300000000003</v>
      </c>
      <c r="I133" s="10">
        <f t="shared" si="9"/>
        <v>37.5</v>
      </c>
      <c r="J133" s="5">
        <f t="shared" si="10"/>
        <v>0.99910174907420268</v>
      </c>
      <c r="K133" s="43"/>
      <c r="L133" s="43"/>
      <c r="M133" s="44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4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5"/>
      <c r="ES133" s="43"/>
      <c r="ET133" s="43"/>
      <c r="EU133" s="43"/>
      <c r="EV133" s="43"/>
      <c r="EW133" s="43"/>
      <c r="EX133" s="43"/>
      <c r="EY133" s="43"/>
      <c r="EZ133" s="45"/>
      <c r="FA133" s="45"/>
      <c r="FB133" s="45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  <c r="FP133" s="43"/>
      <c r="FQ133" s="43"/>
      <c r="FR133" s="43"/>
      <c r="FS133" s="43"/>
      <c r="FT133" s="43"/>
      <c r="FU133" s="43"/>
      <c r="FV133" s="43"/>
      <c r="FW133" s="43"/>
      <c r="FX133" s="43"/>
      <c r="FY133" s="43"/>
      <c r="FZ133" s="43"/>
      <c r="GA133" s="43"/>
      <c r="GB133" s="43"/>
      <c r="GC133" s="43"/>
      <c r="GD133" s="43"/>
      <c r="GE133" s="43"/>
      <c r="GF133" s="43"/>
      <c r="GG133" s="43"/>
      <c r="GH133" s="43"/>
      <c r="GI133" s="43"/>
      <c r="GJ133" s="43"/>
      <c r="GK133" s="43"/>
      <c r="GL133" s="43"/>
      <c r="GM133" s="43"/>
      <c r="GN133" s="43"/>
      <c r="GO133" s="43"/>
      <c r="GP133" s="43"/>
      <c r="GQ133" s="43"/>
      <c r="GR133" s="43"/>
      <c r="GS133" s="43"/>
      <c r="GT133" s="43"/>
      <c r="GU133" s="43"/>
      <c r="GV133" s="43"/>
      <c r="GW133" s="43"/>
      <c r="GX133" s="43"/>
      <c r="GY133" s="46"/>
      <c r="GZ133" s="43"/>
      <c r="HA133" s="43"/>
    </row>
    <row r="134" spans="1:209" ht="31" x14ac:dyDescent="0.4">
      <c r="A134" s="18" t="s">
        <v>15</v>
      </c>
      <c r="B134" s="8" t="s">
        <v>3</v>
      </c>
      <c r="C134" s="8" t="s">
        <v>90</v>
      </c>
      <c r="D134" s="8" t="s">
        <v>106</v>
      </c>
      <c r="E134" s="8" t="s">
        <v>14</v>
      </c>
      <c r="F134" s="21">
        <v>38101.300000000003</v>
      </c>
      <c r="G134" s="21">
        <v>41747.800000000003</v>
      </c>
      <c r="H134" s="21">
        <v>41710.300000000003</v>
      </c>
      <c r="I134" s="21">
        <f t="shared" si="9"/>
        <v>37.5</v>
      </c>
      <c r="J134" s="17">
        <f t="shared" si="10"/>
        <v>0.99910174907420268</v>
      </c>
      <c r="K134" s="43"/>
      <c r="L134" s="43"/>
      <c r="M134" s="44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4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5"/>
      <c r="ES134" s="43"/>
      <c r="ET134" s="43"/>
      <c r="EU134" s="43"/>
      <c r="EV134" s="43"/>
      <c r="EW134" s="43"/>
      <c r="EX134" s="43"/>
      <c r="EY134" s="43"/>
      <c r="EZ134" s="45"/>
      <c r="FA134" s="45"/>
      <c r="FB134" s="45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  <c r="FP134" s="43"/>
      <c r="FQ134" s="43"/>
      <c r="FR134" s="43"/>
      <c r="FS134" s="43"/>
      <c r="FT134" s="43"/>
      <c r="FU134" s="43"/>
      <c r="FV134" s="43"/>
      <c r="FW134" s="43"/>
      <c r="FX134" s="43"/>
      <c r="FY134" s="43"/>
      <c r="FZ134" s="43"/>
      <c r="GA134" s="43"/>
      <c r="GB134" s="43"/>
      <c r="GC134" s="43"/>
      <c r="GD134" s="43"/>
      <c r="GE134" s="43"/>
      <c r="GF134" s="43"/>
      <c r="GG134" s="43"/>
      <c r="GH134" s="43"/>
      <c r="GI134" s="43"/>
      <c r="GJ134" s="43"/>
      <c r="GK134" s="43"/>
      <c r="GL134" s="43"/>
      <c r="GM134" s="43"/>
      <c r="GN134" s="43"/>
      <c r="GO134" s="43"/>
      <c r="GP134" s="43"/>
      <c r="GQ134" s="43"/>
      <c r="GR134" s="43"/>
      <c r="GS134" s="43"/>
      <c r="GT134" s="43"/>
      <c r="GU134" s="43"/>
      <c r="GV134" s="43"/>
      <c r="GW134" s="43"/>
      <c r="GX134" s="43"/>
      <c r="GY134" s="46"/>
      <c r="GZ134" s="43"/>
      <c r="HA134" s="43"/>
    </row>
    <row r="135" spans="1:209" ht="31" x14ac:dyDescent="0.4">
      <c r="A135" s="16" t="s">
        <v>31</v>
      </c>
      <c r="B135" s="3" t="s">
        <v>3</v>
      </c>
      <c r="C135" s="3" t="s">
        <v>90</v>
      </c>
      <c r="D135" s="3" t="s">
        <v>106</v>
      </c>
      <c r="E135" s="3" t="s">
        <v>30</v>
      </c>
      <c r="F135" s="10">
        <f>F136</f>
        <v>4771.8</v>
      </c>
      <c r="G135" s="10">
        <f>G136</f>
        <v>3893.4</v>
      </c>
      <c r="H135" s="10">
        <f>H136</f>
        <v>3858.3</v>
      </c>
      <c r="I135" s="10">
        <f t="shared" si="9"/>
        <v>35.099999999999909</v>
      </c>
      <c r="J135" s="5">
        <f t="shared" si="10"/>
        <v>0.99098474341192788</v>
      </c>
      <c r="K135" s="43"/>
      <c r="L135" s="43"/>
      <c r="M135" s="44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4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5"/>
      <c r="ES135" s="43"/>
      <c r="ET135" s="43"/>
      <c r="EU135" s="43"/>
      <c r="EV135" s="43"/>
      <c r="EW135" s="43"/>
      <c r="EX135" s="43"/>
      <c r="EY135" s="43"/>
      <c r="EZ135" s="45"/>
      <c r="FA135" s="45"/>
      <c r="FB135" s="45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  <c r="FP135" s="43"/>
      <c r="FQ135" s="43"/>
      <c r="FR135" s="43"/>
      <c r="FS135" s="43"/>
      <c r="FT135" s="43"/>
      <c r="FU135" s="43"/>
      <c r="FV135" s="43"/>
      <c r="FW135" s="43"/>
      <c r="FX135" s="43"/>
      <c r="FY135" s="43"/>
      <c r="FZ135" s="43"/>
      <c r="GA135" s="43"/>
      <c r="GB135" s="43"/>
      <c r="GC135" s="43"/>
      <c r="GD135" s="43"/>
      <c r="GE135" s="43"/>
      <c r="GF135" s="43"/>
      <c r="GG135" s="43"/>
      <c r="GH135" s="43"/>
      <c r="GI135" s="43"/>
      <c r="GJ135" s="43"/>
      <c r="GK135" s="43"/>
      <c r="GL135" s="43"/>
      <c r="GM135" s="43"/>
      <c r="GN135" s="43"/>
      <c r="GO135" s="43"/>
      <c r="GP135" s="43"/>
      <c r="GQ135" s="43"/>
      <c r="GR135" s="43"/>
      <c r="GS135" s="43"/>
      <c r="GT135" s="43"/>
      <c r="GU135" s="43"/>
      <c r="GV135" s="43"/>
      <c r="GW135" s="43"/>
      <c r="GX135" s="43"/>
      <c r="GY135" s="46"/>
      <c r="GZ135" s="43"/>
      <c r="HA135" s="43"/>
    </row>
    <row r="136" spans="1:209" ht="31" x14ac:dyDescent="0.4">
      <c r="A136" s="18" t="s">
        <v>33</v>
      </c>
      <c r="B136" s="8" t="s">
        <v>3</v>
      </c>
      <c r="C136" s="8" t="s">
        <v>90</v>
      </c>
      <c r="D136" s="8" t="s">
        <v>106</v>
      </c>
      <c r="E136" s="8" t="s">
        <v>32</v>
      </c>
      <c r="F136" s="21">
        <v>4771.8</v>
      </c>
      <c r="G136" s="21">
        <v>3893.4</v>
      </c>
      <c r="H136" s="21">
        <v>3858.3</v>
      </c>
      <c r="I136" s="21">
        <f t="shared" si="9"/>
        <v>35.099999999999909</v>
      </c>
      <c r="J136" s="17">
        <f t="shared" si="10"/>
        <v>0.99098474341192788</v>
      </c>
      <c r="K136" s="43"/>
      <c r="L136" s="43"/>
      <c r="M136" s="44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4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5"/>
      <c r="ES136" s="43"/>
      <c r="ET136" s="43"/>
      <c r="EU136" s="43"/>
      <c r="EV136" s="43"/>
      <c r="EW136" s="43"/>
      <c r="EX136" s="43"/>
      <c r="EY136" s="43"/>
      <c r="EZ136" s="45"/>
      <c r="FA136" s="45"/>
      <c r="FB136" s="45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  <c r="FP136" s="43"/>
      <c r="FQ136" s="43"/>
      <c r="FR136" s="43"/>
      <c r="FS136" s="43"/>
      <c r="FT136" s="43"/>
      <c r="FU136" s="43"/>
      <c r="FV136" s="43"/>
      <c r="FW136" s="43"/>
      <c r="FX136" s="43"/>
      <c r="FY136" s="43"/>
      <c r="FZ136" s="43"/>
      <c r="GA136" s="43"/>
      <c r="GB136" s="43"/>
      <c r="GC136" s="43"/>
      <c r="GD136" s="43"/>
      <c r="GE136" s="43"/>
      <c r="GF136" s="43"/>
      <c r="GG136" s="43"/>
      <c r="GH136" s="43"/>
      <c r="GI136" s="43"/>
      <c r="GJ136" s="43"/>
      <c r="GK136" s="43"/>
      <c r="GL136" s="43"/>
      <c r="GM136" s="43"/>
      <c r="GN136" s="43"/>
      <c r="GO136" s="43"/>
      <c r="GP136" s="43"/>
      <c r="GQ136" s="43"/>
      <c r="GR136" s="43"/>
      <c r="GS136" s="43"/>
      <c r="GT136" s="43"/>
      <c r="GU136" s="43"/>
      <c r="GV136" s="43"/>
      <c r="GW136" s="43"/>
      <c r="GX136" s="43"/>
      <c r="GY136" s="46"/>
      <c r="GZ136" s="43"/>
      <c r="HA136" s="43"/>
    </row>
    <row r="137" spans="1:209" ht="18" x14ac:dyDescent="0.4">
      <c r="A137" s="16" t="s">
        <v>35</v>
      </c>
      <c r="B137" s="3" t="s">
        <v>3</v>
      </c>
      <c r="C137" s="3" t="s">
        <v>90</v>
      </c>
      <c r="D137" s="3" t="s">
        <v>106</v>
      </c>
      <c r="E137" s="3" t="s">
        <v>34</v>
      </c>
      <c r="F137" s="10">
        <f>F138</f>
        <v>78</v>
      </c>
      <c r="G137" s="10">
        <f>G138</f>
        <v>0</v>
      </c>
      <c r="H137" s="10">
        <f>H138</f>
        <v>0</v>
      </c>
      <c r="I137" s="10">
        <f t="shared" si="9"/>
        <v>0</v>
      </c>
      <c r="J137" s="17">
        <v>0</v>
      </c>
      <c r="K137" s="43"/>
      <c r="L137" s="43"/>
      <c r="M137" s="44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4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5"/>
      <c r="ES137" s="43"/>
      <c r="ET137" s="43"/>
      <c r="EU137" s="43"/>
      <c r="EV137" s="43"/>
      <c r="EW137" s="43"/>
      <c r="EX137" s="43"/>
      <c r="EY137" s="43"/>
      <c r="EZ137" s="45"/>
      <c r="FA137" s="45"/>
      <c r="FB137" s="45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  <c r="FP137" s="43"/>
      <c r="FQ137" s="43"/>
      <c r="FR137" s="43"/>
      <c r="FS137" s="43"/>
      <c r="FT137" s="43"/>
      <c r="FU137" s="43"/>
      <c r="FV137" s="43"/>
      <c r="FW137" s="43"/>
      <c r="FX137" s="43"/>
      <c r="FY137" s="43"/>
      <c r="FZ137" s="43"/>
      <c r="GA137" s="43"/>
      <c r="GB137" s="43"/>
      <c r="GC137" s="43"/>
      <c r="GD137" s="43"/>
      <c r="GE137" s="43"/>
      <c r="GF137" s="43"/>
      <c r="GG137" s="43"/>
      <c r="GH137" s="43"/>
      <c r="GI137" s="43"/>
      <c r="GJ137" s="43"/>
      <c r="GK137" s="43"/>
      <c r="GL137" s="43"/>
      <c r="GM137" s="43"/>
      <c r="GN137" s="43"/>
      <c r="GO137" s="43"/>
      <c r="GP137" s="43"/>
      <c r="GQ137" s="43"/>
      <c r="GR137" s="43"/>
      <c r="GS137" s="43"/>
      <c r="GT137" s="43"/>
      <c r="GU137" s="43"/>
      <c r="GV137" s="43"/>
      <c r="GW137" s="43"/>
      <c r="GX137" s="43"/>
      <c r="GY137" s="46"/>
      <c r="GZ137" s="43"/>
      <c r="HA137" s="43"/>
    </row>
    <row r="138" spans="1:209" ht="31" x14ac:dyDescent="0.4">
      <c r="A138" s="18" t="s">
        <v>37</v>
      </c>
      <c r="B138" s="8" t="s">
        <v>3</v>
      </c>
      <c r="C138" s="8" t="s">
        <v>90</v>
      </c>
      <c r="D138" s="8" t="s">
        <v>106</v>
      </c>
      <c r="E138" s="8" t="s">
        <v>36</v>
      </c>
      <c r="F138" s="21">
        <v>78</v>
      </c>
      <c r="G138" s="21">
        <v>0</v>
      </c>
      <c r="H138" s="21">
        <v>0</v>
      </c>
      <c r="I138" s="21">
        <f t="shared" si="9"/>
        <v>0</v>
      </c>
      <c r="J138" s="17">
        <v>0</v>
      </c>
      <c r="K138" s="43"/>
      <c r="L138" s="43"/>
      <c r="M138" s="44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4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5"/>
      <c r="ES138" s="43"/>
      <c r="ET138" s="43"/>
      <c r="EU138" s="43"/>
      <c r="EV138" s="43"/>
      <c r="EW138" s="43"/>
      <c r="EX138" s="43"/>
      <c r="EY138" s="43"/>
      <c r="EZ138" s="45"/>
      <c r="FA138" s="45"/>
      <c r="FB138" s="45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  <c r="FP138" s="43"/>
      <c r="FQ138" s="43"/>
      <c r="FR138" s="43"/>
      <c r="FS138" s="43"/>
      <c r="FT138" s="43"/>
      <c r="FU138" s="43"/>
      <c r="FV138" s="43"/>
      <c r="FW138" s="43"/>
      <c r="FX138" s="43"/>
      <c r="FY138" s="43"/>
      <c r="FZ138" s="43"/>
      <c r="GA138" s="43"/>
      <c r="GB138" s="43"/>
      <c r="GC138" s="43"/>
      <c r="GD138" s="43"/>
      <c r="GE138" s="43"/>
      <c r="GF138" s="43"/>
      <c r="GG138" s="43"/>
      <c r="GH138" s="43"/>
      <c r="GI138" s="43"/>
      <c r="GJ138" s="43"/>
      <c r="GK138" s="43"/>
      <c r="GL138" s="43"/>
      <c r="GM138" s="43"/>
      <c r="GN138" s="43"/>
      <c r="GO138" s="43"/>
      <c r="GP138" s="43"/>
      <c r="GQ138" s="43"/>
      <c r="GR138" s="43"/>
      <c r="GS138" s="43"/>
      <c r="GT138" s="43"/>
      <c r="GU138" s="43"/>
      <c r="GV138" s="43"/>
      <c r="GW138" s="43"/>
      <c r="GX138" s="43"/>
      <c r="GY138" s="46"/>
      <c r="GZ138" s="43"/>
      <c r="HA138" s="43"/>
    </row>
    <row r="139" spans="1:209" ht="18" x14ac:dyDescent="0.4">
      <c r="A139" s="16" t="s">
        <v>73</v>
      </c>
      <c r="B139" s="3" t="s">
        <v>3</v>
      </c>
      <c r="C139" s="3" t="s">
        <v>90</v>
      </c>
      <c r="D139" s="3" t="s">
        <v>106</v>
      </c>
      <c r="E139" s="3" t="s">
        <v>72</v>
      </c>
      <c r="F139" s="10">
        <f>F140</f>
        <v>65.400000000000006</v>
      </c>
      <c r="G139" s="10">
        <f>G140</f>
        <v>63</v>
      </c>
      <c r="H139" s="10">
        <f>H140</f>
        <v>63</v>
      </c>
      <c r="I139" s="10">
        <f t="shared" ref="I139:I202" si="16">G139-H139</f>
        <v>0</v>
      </c>
      <c r="J139" s="5">
        <f t="shared" si="10"/>
        <v>1</v>
      </c>
      <c r="K139" s="43"/>
      <c r="L139" s="43"/>
      <c r="M139" s="44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4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5"/>
      <c r="ES139" s="43"/>
      <c r="ET139" s="43"/>
      <c r="EU139" s="43"/>
      <c r="EV139" s="43"/>
      <c r="EW139" s="43"/>
      <c r="EX139" s="43"/>
      <c r="EY139" s="43"/>
      <c r="EZ139" s="45"/>
      <c r="FA139" s="45"/>
      <c r="FB139" s="45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  <c r="FP139" s="43"/>
      <c r="FQ139" s="43"/>
      <c r="FR139" s="43"/>
      <c r="FS139" s="43"/>
      <c r="FT139" s="43"/>
      <c r="FU139" s="43"/>
      <c r="FV139" s="43"/>
      <c r="FW139" s="43"/>
      <c r="FX139" s="43"/>
      <c r="FY139" s="43"/>
      <c r="FZ139" s="43"/>
      <c r="GA139" s="43"/>
      <c r="GB139" s="43"/>
      <c r="GC139" s="43"/>
      <c r="GD139" s="43"/>
      <c r="GE139" s="43"/>
      <c r="GF139" s="43"/>
      <c r="GG139" s="43"/>
      <c r="GH139" s="43"/>
      <c r="GI139" s="43"/>
      <c r="GJ139" s="43"/>
      <c r="GK139" s="43"/>
      <c r="GL139" s="43"/>
      <c r="GM139" s="43"/>
      <c r="GN139" s="43"/>
      <c r="GO139" s="43"/>
      <c r="GP139" s="43"/>
      <c r="GQ139" s="43"/>
      <c r="GR139" s="43"/>
      <c r="GS139" s="43"/>
      <c r="GT139" s="43"/>
      <c r="GU139" s="43"/>
      <c r="GV139" s="43"/>
      <c r="GW139" s="43"/>
      <c r="GX139" s="43"/>
      <c r="GY139" s="46"/>
      <c r="GZ139" s="43"/>
      <c r="HA139" s="43"/>
    </row>
    <row r="140" spans="1:209" ht="18" x14ac:dyDescent="0.4">
      <c r="A140" s="18" t="s">
        <v>75</v>
      </c>
      <c r="B140" s="8" t="s">
        <v>3</v>
      </c>
      <c r="C140" s="8" t="s">
        <v>90</v>
      </c>
      <c r="D140" s="8" t="s">
        <v>106</v>
      </c>
      <c r="E140" s="8" t="s">
        <v>74</v>
      </c>
      <c r="F140" s="21">
        <v>65.400000000000006</v>
      </c>
      <c r="G140" s="21">
        <v>63</v>
      </c>
      <c r="H140" s="21">
        <v>63</v>
      </c>
      <c r="I140" s="21">
        <f t="shared" si="16"/>
        <v>0</v>
      </c>
      <c r="J140" s="17">
        <f t="shared" si="10"/>
        <v>1</v>
      </c>
      <c r="K140" s="43"/>
      <c r="L140" s="43"/>
      <c r="M140" s="44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4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5"/>
      <c r="ES140" s="43"/>
      <c r="ET140" s="43"/>
      <c r="EU140" s="43"/>
      <c r="EV140" s="43"/>
      <c r="EW140" s="43"/>
      <c r="EX140" s="43"/>
      <c r="EY140" s="43"/>
      <c r="EZ140" s="45"/>
      <c r="FA140" s="45"/>
      <c r="FB140" s="45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  <c r="FP140" s="43"/>
      <c r="FQ140" s="43"/>
      <c r="FR140" s="43"/>
      <c r="FS140" s="43"/>
      <c r="FT140" s="43"/>
      <c r="FU140" s="43"/>
      <c r="FV140" s="43"/>
      <c r="FW140" s="43"/>
      <c r="FX140" s="43"/>
      <c r="FY140" s="43"/>
      <c r="FZ140" s="43"/>
      <c r="GA140" s="43"/>
      <c r="GB140" s="43"/>
      <c r="GC140" s="43"/>
      <c r="GD140" s="43"/>
      <c r="GE140" s="43"/>
      <c r="GF140" s="43"/>
      <c r="GG140" s="43"/>
      <c r="GH140" s="43"/>
      <c r="GI140" s="43"/>
      <c r="GJ140" s="43"/>
      <c r="GK140" s="43"/>
      <c r="GL140" s="43"/>
      <c r="GM140" s="43"/>
      <c r="GN140" s="43"/>
      <c r="GO140" s="43"/>
      <c r="GP140" s="43"/>
      <c r="GQ140" s="43"/>
      <c r="GR140" s="43"/>
      <c r="GS140" s="43"/>
      <c r="GT140" s="43"/>
      <c r="GU140" s="43"/>
      <c r="GV140" s="43"/>
      <c r="GW140" s="43"/>
      <c r="GX140" s="43"/>
      <c r="GY140" s="46"/>
      <c r="GZ140" s="43"/>
      <c r="HA140" s="43"/>
    </row>
    <row r="141" spans="1:209" ht="45" x14ac:dyDescent="0.4">
      <c r="A141" s="14" t="s">
        <v>63</v>
      </c>
      <c r="B141" s="1" t="s">
        <v>3</v>
      </c>
      <c r="C141" s="1" t="s">
        <v>90</v>
      </c>
      <c r="D141" s="1" t="s">
        <v>62</v>
      </c>
      <c r="E141" s="1"/>
      <c r="F141" s="20">
        <v>0</v>
      </c>
      <c r="G141" s="20">
        <f>G142</f>
        <v>822.6</v>
      </c>
      <c r="H141" s="20">
        <f>H142</f>
        <v>822.6</v>
      </c>
      <c r="I141" s="20">
        <f t="shared" si="16"/>
        <v>0</v>
      </c>
      <c r="J141" s="7">
        <f t="shared" si="10"/>
        <v>1</v>
      </c>
      <c r="K141" s="43"/>
      <c r="L141" s="43"/>
      <c r="M141" s="44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4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5"/>
      <c r="ES141" s="43"/>
      <c r="ET141" s="43"/>
      <c r="EU141" s="43"/>
      <c r="EV141" s="43"/>
      <c r="EW141" s="43"/>
      <c r="EX141" s="43"/>
      <c r="EY141" s="43"/>
      <c r="EZ141" s="45"/>
      <c r="FA141" s="45"/>
      <c r="FB141" s="45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  <c r="FP141" s="43"/>
      <c r="FQ141" s="43"/>
      <c r="FR141" s="43"/>
      <c r="FS141" s="43"/>
      <c r="FT141" s="43"/>
      <c r="FU141" s="43"/>
      <c r="FV141" s="43"/>
      <c r="FW141" s="43"/>
      <c r="FX141" s="43"/>
      <c r="FY141" s="43"/>
      <c r="FZ141" s="43"/>
      <c r="GA141" s="43"/>
      <c r="GB141" s="43"/>
      <c r="GC141" s="43"/>
      <c r="GD141" s="43"/>
      <c r="GE141" s="43"/>
      <c r="GF141" s="43"/>
      <c r="GG141" s="43"/>
      <c r="GH141" s="43"/>
      <c r="GI141" s="43"/>
      <c r="GJ141" s="43"/>
      <c r="GK141" s="43"/>
      <c r="GL141" s="43"/>
      <c r="GM141" s="43"/>
      <c r="GN141" s="43"/>
      <c r="GO141" s="43"/>
      <c r="GP141" s="43"/>
      <c r="GQ141" s="43"/>
      <c r="GR141" s="43"/>
      <c r="GS141" s="43"/>
      <c r="GT141" s="43"/>
      <c r="GU141" s="43"/>
      <c r="GV141" s="43"/>
      <c r="GW141" s="43"/>
      <c r="GX141" s="43"/>
      <c r="GY141" s="46"/>
      <c r="GZ141" s="43"/>
      <c r="HA141" s="43"/>
    </row>
    <row r="142" spans="1:209" ht="77.5" x14ac:dyDescent="0.4">
      <c r="A142" s="16" t="s">
        <v>13</v>
      </c>
      <c r="B142" s="3" t="s">
        <v>3</v>
      </c>
      <c r="C142" s="3" t="s">
        <v>90</v>
      </c>
      <c r="D142" s="3" t="s">
        <v>916</v>
      </c>
      <c r="E142" s="3" t="s">
        <v>12</v>
      </c>
      <c r="F142" s="10">
        <f>F143</f>
        <v>0</v>
      </c>
      <c r="G142" s="10">
        <f>G143</f>
        <v>822.6</v>
      </c>
      <c r="H142" s="10">
        <f>H143</f>
        <v>822.6</v>
      </c>
      <c r="I142" s="10">
        <f t="shared" si="16"/>
        <v>0</v>
      </c>
      <c r="J142" s="5">
        <f t="shared" si="10"/>
        <v>1</v>
      </c>
      <c r="K142" s="43"/>
      <c r="L142" s="43"/>
      <c r="M142" s="44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4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5"/>
      <c r="ES142" s="43"/>
      <c r="ET142" s="43"/>
      <c r="EU142" s="43"/>
      <c r="EV142" s="43"/>
      <c r="EW142" s="43"/>
      <c r="EX142" s="43"/>
      <c r="EY142" s="43"/>
      <c r="EZ142" s="45"/>
      <c r="FA142" s="45"/>
      <c r="FB142" s="45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  <c r="FP142" s="43"/>
      <c r="FQ142" s="43"/>
      <c r="FR142" s="43"/>
      <c r="FS142" s="43"/>
      <c r="FT142" s="43"/>
      <c r="FU142" s="43"/>
      <c r="FV142" s="43"/>
      <c r="FW142" s="43"/>
      <c r="FX142" s="43"/>
      <c r="FY142" s="43"/>
      <c r="FZ142" s="43"/>
      <c r="GA142" s="43"/>
      <c r="GB142" s="43"/>
      <c r="GC142" s="43"/>
      <c r="GD142" s="43"/>
      <c r="GE142" s="43"/>
      <c r="GF142" s="43"/>
      <c r="GG142" s="43"/>
      <c r="GH142" s="43"/>
      <c r="GI142" s="43"/>
      <c r="GJ142" s="43"/>
      <c r="GK142" s="43"/>
      <c r="GL142" s="43"/>
      <c r="GM142" s="43"/>
      <c r="GN142" s="43"/>
      <c r="GO142" s="43"/>
      <c r="GP142" s="43"/>
      <c r="GQ142" s="43"/>
      <c r="GR142" s="43"/>
      <c r="GS142" s="43"/>
      <c r="GT142" s="43"/>
      <c r="GU142" s="43"/>
      <c r="GV142" s="43"/>
      <c r="GW142" s="43"/>
      <c r="GX142" s="43"/>
      <c r="GY142" s="46"/>
      <c r="GZ142" s="43"/>
      <c r="HA142" s="43"/>
    </row>
    <row r="143" spans="1:209" ht="31" x14ac:dyDescent="0.4">
      <c r="A143" s="18" t="s">
        <v>15</v>
      </c>
      <c r="B143" s="8" t="s">
        <v>3</v>
      </c>
      <c r="C143" s="8" t="s">
        <v>90</v>
      </c>
      <c r="D143" s="8" t="s">
        <v>916</v>
      </c>
      <c r="E143" s="8" t="s">
        <v>14</v>
      </c>
      <c r="F143" s="21">
        <v>0</v>
      </c>
      <c r="G143" s="21">
        <v>822.6</v>
      </c>
      <c r="H143" s="21">
        <v>822.6</v>
      </c>
      <c r="I143" s="21">
        <f t="shared" si="16"/>
        <v>0</v>
      </c>
      <c r="J143" s="17">
        <f t="shared" si="10"/>
        <v>1</v>
      </c>
      <c r="K143" s="43"/>
      <c r="L143" s="43"/>
      <c r="M143" s="44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4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5"/>
      <c r="ES143" s="43"/>
      <c r="ET143" s="43"/>
      <c r="EU143" s="43"/>
      <c r="EV143" s="43"/>
      <c r="EW143" s="43"/>
      <c r="EX143" s="43"/>
      <c r="EY143" s="43"/>
      <c r="EZ143" s="45"/>
      <c r="FA143" s="45"/>
      <c r="FB143" s="45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  <c r="FP143" s="43"/>
      <c r="FQ143" s="43"/>
      <c r="FR143" s="43"/>
      <c r="FS143" s="43"/>
      <c r="FT143" s="43"/>
      <c r="FU143" s="43"/>
      <c r="FV143" s="43"/>
      <c r="FW143" s="43"/>
      <c r="FX143" s="43"/>
      <c r="FY143" s="43"/>
      <c r="FZ143" s="43"/>
      <c r="GA143" s="43"/>
      <c r="GB143" s="43"/>
      <c r="GC143" s="43"/>
      <c r="GD143" s="43"/>
      <c r="GE143" s="43"/>
      <c r="GF143" s="43"/>
      <c r="GG143" s="43"/>
      <c r="GH143" s="43"/>
      <c r="GI143" s="43"/>
      <c r="GJ143" s="43"/>
      <c r="GK143" s="43"/>
      <c r="GL143" s="43"/>
      <c r="GM143" s="43"/>
      <c r="GN143" s="43"/>
      <c r="GO143" s="43"/>
      <c r="GP143" s="43"/>
      <c r="GQ143" s="43"/>
      <c r="GR143" s="43"/>
      <c r="GS143" s="43"/>
      <c r="GT143" s="43"/>
      <c r="GU143" s="43"/>
      <c r="GV143" s="43"/>
      <c r="GW143" s="43"/>
      <c r="GX143" s="43"/>
      <c r="GY143" s="46"/>
      <c r="GZ143" s="43"/>
      <c r="HA143" s="43"/>
    </row>
    <row r="144" spans="1:209" ht="18" x14ac:dyDescent="0.4">
      <c r="A144" s="14" t="s">
        <v>108</v>
      </c>
      <c r="B144" s="1" t="s">
        <v>3</v>
      </c>
      <c r="C144" s="1" t="s">
        <v>107</v>
      </c>
      <c r="D144" s="1"/>
      <c r="E144" s="1"/>
      <c r="F144" s="20">
        <f t="shared" ref="F144:H147" si="17">F145</f>
        <v>42024.6</v>
      </c>
      <c r="G144" s="20">
        <f t="shared" si="17"/>
        <v>2291</v>
      </c>
      <c r="H144" s="20">
        <f t="shared" si="17"/>
        <v>0</v>
      </c>
      <c r="I144" s="20">
        <f t="shared" si="16"/>
        <v>2291</v>
      </c>
      <c r="J144" s="7">
        <f t="shared" si="10"/>
        <v>0</v>
      </c>
      <c r="K144" s="43"/>
      <c r="L144" s="43"/>
      <c r="M144" s="44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4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5"/>
      <c r="ES144" s="43"/>
      <c r="ET144" s="43"/>
      <c r="EU144" s="43"/>
      <c r="EV144" s="43"/>
      <c r="EW144" s="43"/>
      <c r="EX144" s="43"/>
      <c r="EY144" s="43"/>
      <c r="EZ144" s="45"/>
      <c r="FA144" s="45"/>
      <c r="FB144" s="45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  <c r="FP144" s="43"/>
      <c r="FQ144" s="43"/>
      <c r="FR144" s="43"/>
      <c r="FS144" s="43"/>
      <c r="FT144" s="43"/>
      <c r="FU144" s="43"/>
      <c r="FV144" s="43"/>
      <c r="FW144" s="43"/>
      <c r="FX144" s="43"/>
      <c r="FY144" s="43"/>
      <c r="FZ144" s="43"/>
      <c r="GA144" s="43"/>
      <c r="GB144" s="43"/>
      <c r="GC144" s="43"/>
      <c r="GD144" s="43"/>
      <c r="GE144" s="43"/>
      <c r="GF144" s="43"/>
      <c r="GG144" s="43"/>
      <c r="GH144" s="43"/>
      <c r="GI144" s="43"/>
      <c r="GJ144" s="43"/>
      <c r="GK144" s="43"/>
      <c r="GL144" s="43"/>
      <c r="GM144" s="43"/>
      <c r="GN144" s="43"/>
      <c r="GO144" s="43"/>
      <c r="GP144" s="43"/>
      <c r="GQ144" s="43"/>
      <c r="GR144" s="43"/>
      <c r="GS144" s="43"/>
      <c r="GT144" s="43"/>
      <c r="GU144" s="43"/>
      <c r="GV144" s="43"/>
      <c r="GW144" s="43"/>
      <c r="GX144" s="43"/>
      <c r="GY144" s="46"/>
      <c r="GZ144" s="43"/>
      <c r="HA144" s="43"/>
    </row>
    <row r="145" spans="1:209" ht="45" x14ac:dyDescent="0.4">
      <c r="A145" s="14" t="s">
        <v>110</v>
      </c>
      <c r="B145" s="1" t="s">
        <v>3</v>
      </c>
      <c r="C145" s="1" t="s">
        <v>107</v>
      </c>
      <c r="D145" s="1" t="s">
        <v>109</v>
      </c>
      <c r="E145" s="1"/>
      <c r="F145" s="20">
        <f>F146</f>
        <v>42024.6</v>
      </c>
      <c r="G145" s="20">
        <f t="shared" si="17"/>
        <v>2291</v>
      </c>
      <c r="H145" s="20">
        <f t="shared" si="17"/>
        <v>0</v>
      </c>
      <c r="I145" s="20">
        <f t="shared" si="16"/>
        <v>2291</v>
      </c>
      <c r="J145" s="7">
        <f t="shared" ref="J145:J211" si="18">H145/G145</f>
        <v>0</v>
      </c>
      <c r="K145" s="43"/>
      <c r="L145" s="43"/>
      <c r="M145" s="44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4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5"/>
      <c r="ES145" s="43"/>
      <c r="ET145" s="43"/>
      <c r="EU145" s="43"/>
      <c r="EV145" s="43"/>
      <c r="EW145" s="43"/>
      <c r="EX145" s="43"/>
      <c r="EY145" s="43"/>
      <c r="EZ145" s="45"/>
      <c r="FA145" s="45"/>
      <c r="FB145" s="45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  <c r="FP145" s="43"/>
      <c r="FQ145" s="43"/>
      <c r="FR145" s="43"/>
      <c r="FS145" s="43"/>
      <c r="FT145" s="43"/>
      <c r="FU145" s="43"/>
      <c r="FV145" s="43"/>
      <c r="FW145" s="43"/>
      <c r="FX145" s="43"/>
      <c r="FY145" s="43"/>
      <c r="FZ145" s="43"/>
      <c r="GA145" s="43"/>
      <c r="GB145" s="43"/>
      <c r="GC145" s="43"/>
      <c r="GD145" s="43"/>
      <c r="GE145" s="43"/>
      <c r="GF145" s="43"/>
      <c r="GG145" s="43"/>
      <c r="GH145" s="43"/>
      <c r="GI145" s="43"/>
      <c r="GJ145" s="43"/>
      <c r="GK145" s="43"/>
      <c r="GL145" s="43"/>
      <c r="GM145" s="43"/>
      <c r="GN145" s="43"/>
      <c r="GO145" s="43"/>
      <c r="GP145" s="43"/>
      <c r="GQ145" s="43"/>
      <c r="GR145" s="43"/>
      <c r="GS145" s="43"/>
      <c r="GT145" s="43"/>
      <c r="GU145" s="43"/>
      <c r="GV145" s="43"/>
      <c r="GW145" s="43"/>
      <c r="GX145" s="43"/>
      <c r="GY145" s="46"/>
      <c r="GZ145" s="43"/>
      <c r="HA145" s="43"/>
    </row>
    <row r="146" spans="1:209" ht="31" x14ac:dyDescent="0.4">
      <c r="A146" s="16" t="s">
        <v>112</v>
      </c>
      <c r="B146" s="3" t="s">
        <v>3</v>
      </c>
      <c r="C146" s="3" t="s">
        <v>107</v>
      </c>
      <c r="D146" s="3" t="s">
        <v>111</v>
      </c>
      <c r="E146" s="3"/>
      <c r="F146" s="10">
        <f>F147</f>
        <v>42024.6</v>
      </c>
      <c r="G146" s="10">
        <f t="shared" si="17"/>
        <v>2291</v>
      </c>
      <c r="H146" s="10">
        <f t="shared" si="17"/>
        <v>0</v>
      </c>
      <c r="I146" s="10">
        <f t="shared" si="16"/>
        <v>2291</v>
      </c>
      <c r="J146" s="5">
        <f t="shared" si="18"/>
        <v>0</v>
      </c>
      <c r="K146" s="43"/>
      <c r="L146" s="43"/>
      <c r="M146" s="44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4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5"/>
      <c r="ES146" s="43"/>
      <c r="ET146" s="43"/>
      <c r="EU146" s="43"/>
      <c r="EV146" s="43"/>
      <c r="EW146" s="43"/>
      <c r="EX146" s="43"/>
      <c r="EY146" s="43"/>
      <c r="EZ146" s="45"/>
      <c r="FA146" s="45"/>
      <c r="FB146" s="45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  <c r="FP146" s="43"/>
      <c r="FQ146" s="43"/>
      <c r="FR146" s="43"/>
      <c r="FS146" s="43"/>
      <c r="FT146" s="43"/>
      <c r="FU146" s="43"/>
      <c r="FV146" s="43"/>
      <c r="FW146" s="43"/>
      <c r="FX146" s="43"/>
      <c r="FY146" s="43"/>
      <c r="FZ146" s="43"/>
      <c r="GA146" s="43"/>
      <c r="GB146" s="43"/>
      <c r="GC146" s="43"/>
      <c r="GD146" s="43"/>
      <c r="GE146" s="43"/>
      <c r="GF146" s="43"/>
      <c r="GG146" s="43"/>
      <c r="GH146" s="43"/>
      <c r="GI146" s="43"/>
      <c r="GJ146" s="43"/>
      <c r="GK146" s="43"/>
      <c r="GL146" s="43"/>
      <c r="GM146" s="43"/>
      <c r="GN146" s="43"/>
      <c r="GO146" s="43"/>
      <c r="GP146" s="43"/>
      <c r="GQ146" s="43"/>
      <c r="GR146" s="43"/>
      <c r="GS146" s="43"/>
      <c r="GT146" s="43"/>
      <c r="GU146" s="43"/>
      <c r="GV146" s="43"/>
      <c r="GW146" s="43"/>
      <c r="GX146" s="43"/>
      <c r="GY146" s="46"/>
      <c r="GZ146" s="43"/>
      <c r="HA146" s="43"/>
    </row>
    <row r="147" spans="1:209" ht="18" x14ac:dyDescent="0.4">
      <c r="A147" s="16" t="s">
        <v>114</v>
      </c>
      <c r="B147" s="3" t="s">
        <v>3</v>
      </c>
      <c r="C147" s="3" t="s">
        <v>107</v>
      </c>
      <c r="D147" s="3" t="s">
        <v>113</v>
      </c>
      <c r="E147" s="3"/>
      <c r="F147" s="10">
        <f>F148</f>
        <v>42024.6</v>
      </c>
      <c r="G147" s="10">
        <f t="shared" si="17"/>
        <v>2291</v>
      </c>
      <c r="H147" s="10">
        <f t="shared" si="17"/>
        <v>0</v>
      </c>
      <c r="I147" s="10">
        <f t="shared" si="16"/>
        <v>2291</v>
      </c>
      <c r="J147" s="5">
        <f t="shared" si="18"/>
        <v>0</v>
      </c>
      <c r="K147" s="43"/>
      <c r="L147" s="43"/>
      <c r="M147" s="44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4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5"/>
      <c r="ES147" s="43"/>
      <c r="ET147" s="43"/>
      <c r="EU147" s="43"/>
      <c r="EV147" s="43"/>
      <c r="EW147" s="43"/>
      <c r="EX147" s="43"/>
      <c r="EY147" s="43"/>
      <c r="EZ147" s="45"/>
      <c r="FA147" s="45"/>
      <c r="FB147" s="45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  <c r="FP147" s="43"/>
      <c r="FQ147" s="43"/>
      <c r="FR147" s="43"/>
      <c r="FS147" s="43"/>
      <c r="FT147" s="43"/>
      <c r="FU147" s="43"/>
      <c r="FV147" s="43"/>
      <c r="FW147" s="43"/>
      <c r="FX147" s="43"/>
      <c r="FY147" s="43"/>
      <c r="FZ147" s="43"/>
      <c r="GA147" s="43"/>
      <c r="GB147" s="43"/>
      <c r="GC147" s="43"/>
      <c r="GD147" s="43"/>
      <c r="GE147" s="43"/>
      <c r="GF147" s="43"/>
      <c r="GG147" s="43"/>
      <c r="GH147" s="43"/>
      <c r="GI147" s="43"/>
      <c r="GJ147" s="43"/>
      <c r="GK147" s="43"/>
      <c r="GL147" s="43"/>
      <c r="GM147" s="43"/>
      <c r="GN147" s="43"/>
      <c r="GO147" s="43"/>
      <c r="GP147" s="43"/>
      <c r="GQ147" s="43"/>
      <c r="GR147" s="43"/>
      <c r="GS147" s="43"/>
      <c r="GT147" s="43"/>
      <c r="GU147" s="43"/>
      <c r="GV147" s="43"/>
      <c r="GW147" s="43"/>
      <c r="GX147" s="43"/>
      <c r="GY147" s="46"/>
      <c r="GZ147" s="43"/>
      <c r="HA147" s="43"/>
    </row>
    <row r="148" spans="1:209" ht="18" x14ac:dyDescent="0.4">
      <c r="A148" s="16" t="s">
        <v>73</v>
      </c>
      <c r="B148" s="3" t="s">
        <v>3</v>
      </c>
      <c r="C148" s="3" t="s">
        <v>107</v>
      </c>
      <c r="D148" s="3" t="s">
        <v>113</v>
      </c>
      <c r="E148" s="3" t="s">
        <v>72</v>
      </c>
      <c r="F148" s="10">
        <f>F149</f>
        <v>42024.6</v>
      </c>
      <c r="G148" s="10">
        <f>G149</f>
        <v>2291</v>
      </c>
      <c r="H148" s="10">
        <f>H149</f>
        <v>0</v>
      </c>
      <c r="I148" s="10">
        <f t="shared" si="16"/>
        <v>2291</v>
      </c>
      <c r="J148" s="5">
        <f t="shared" si="18"/>
        <v>0</v>
      </c>
      <c r="K148" s="43"/>
      <c r="L148" s="43"/>
      <c r="M148" s="44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4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5"/>
      <c r="ES148" s="43"/>
      <c r="ET148" s="43"/>
      <c r="EU148" s="43"/>
      <c r="EV148" s="43"/>
      <c r="EW148" s="43"/>
      <c r="EX148" s="43"/>
      <c r="EY148" s="43"/>
      <c r="EZ148" s="45"/>
      <c r="FA148" s="45"/>
      <c r="FB148" s="45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  <c r="FP148" s="43"/>
      <c r="FQ148" s="43"/>
      <c r="FR148" s="43"/>
      <c r="FS148" s="43"/>
      <c r="FT148" s="43"/>
      <c r="FU148" s="43"/>
      <c r="FV148" s="43"/>
      <c r="FW148" s="43"/>
      <c r="FX148" s="43"/>
      <c r="FY148" s="43"/>
      <c r="FZ148" s="43"/>
      <c r="GA148" s="43"/>
      <c r="GB148" s="43"/>
      <c r="GC148" s="43"/>
      <c r="GD148" s="43"/>
      <c r="GE148" s="43"/>
      <c r="GF148" s="43"/>
      <c r="GG148" s="43"/>
      <c r="GH148" s="43"/>
      <c r="GI148" s="43"/>
      <c r="GJ148" s="43"/>
      <c r="GK148" s="43"/>
      <c r="GL148" s="43"/>
      <c r="GM148" s="43"/>
      <c r="GN148" s="43"/>
      <c r="GO148" s="43"/>
      <c r="GP148" s="43"/>
      <c r="GQ148" s="43"/>
      <c r="GR148" s="43"/>
      <c r="GS148" s="43"/>
      <c r="GT148" s="43"/>
      <c r="GU148" s="43"/>
      <c r="GV148" s="43"/>
      <c r="GW148" s="43"/>
      <c r="GX148" s="43"/>
      <c r="GY148" s="46"/>
      <c r="GZ148" s="43"/>
      <c r="HA148" s="43"/>
    </row>
    <row r="149" spans="1:209" ht="18" x14ac:dyDescent="0.4">
      <c r="A149" s="18" t="s">
        <v>116</v>
      </c>
      <c r="B149" s="8" t="s">
        <v>3</v>
      </c>
      <c r="C149" s="8" t="s">
        <v>107</v>
      </c>
      <c r="D149" s="8" t="s">
        <v>113</v>
      </c>
      <c r="E149" s="8" t="s">
        <v>115</v>
      </c>
      <c r="F149" s="21">
        <v>42024.6</v>
      </c>
      <c r="G149" s="21">
        <v>2291</v>
      </c>
      <c r="H149" s="21">
        <v>0</v>
      </c>
      <c r="I149" s="21">
        <f t="shared" si="16"/>
        <v>2291</v>
      </c>
      <c r="J149" s="17">
        <f t="shared" si="18"/>
        <v>0</v>
      </c>
      <c r="K149" s="43"/>
      <c r="L149" s="43"/>
      <c r="M149" s="44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4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5"/>
      <c r="ES149" s="43"/>
      <c r="ET149" s="43"/>
      <c r="EU149" s="43"/>
      <c r="EV149" s="43"/>
      <c r="EW149" s="43"/>
      <c r="EX149" s="43"/>
      <c r="EY149" s="43"/>
      <c r="EZ149" s="45"/>
      <c r="FA149" s="45"/>
      <c r="FB149" s="45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  <c r="FP149" s="43"/>
      <c r="FQ149" s="43"/>
      <c r="FR149" s="43"/>
      <c r="FS149" s="43"/>
      <c r="FT149" s="43"/>
      <c r="FU149" s="43"/>
      <c r="FV149" s="43"/>
      <c r="FW149" s="43"/>
      <c r="FX149" s="43"/>
      <c r="FY149" s="43"/>
      <c r="FZ149" s="43"/>
      <c r="GA149" s="43"/>
      <c r="GB149" s="43"/>
      <c r="GC149" s="43"/>
      <c r="GD149" s="43"/>
      <c r="GE149" s="43"/>
      <c r="GF149" s="43"/>
      <c r="GG149" s="43"/>
      <c r="GH149" s="43"/>
      <c r="GI149" s="43"/>
      <c r="GJ149" s="43"/>
      <c r="GK149" s="43"/>
      <c r="GL149" s="43"/>
      <c r="GM149" s="43"/>
      <c r="GN149" s="43"/>
      <c r="GO149" s="43"/>
      <c r="GP149" s="43"/>
      <c r="GQ149" s="43"/>
      <c r="GR149" s="43"/>
      <c r="GS149" s="43"/>
      <c r="GT149" s="43"/>
      <c r="GU149" s="43"/>
      <c r="GV149" s="43"/>
      <c r="GW149" s="43"/>
      <c r="GX149" s="43"/>
      <c r="GY149" s="46"/>
      <c r="GZ149" s="43"/>
      <c r="HA149" s="43"/>
    </row>
    <row r="150" spans="1:209" ht="36" customHeight="1" x14ac:dyDescent="0.4">
      <c r="A150" s="14" t="s">
        <v>118</v>
      </c>
      <c r="B150" s="1" t="s">
        <v>3</v>
      </c>
      <c r="C150" s="1" t="s">
        <v>117</v>
      </c>
      <c r="D150" s="1"/>
      <c r="E150" s="1"/>
      <c r="F150" s="20">
        <f>F151+F156+F161+F184+F195+F213+F232+F270+F276+F284+F292+F303+F309+F313+F331</f>
        <v>1672143.6000000003</v>
      </c>
      <c r="G150" s="20">
        <f>G151+G156+G161+G184+G195+G213+G232+G270+G276+G284+G292+G303+G309+G313+G331</f>
        <v>1674808.1</v>
      </c>
      <c r="H150" s="20">
        <f>H151+H156+H161+H184+H195+H213+H232+H270+H276+H284+H292+H303+H313+H331+H309</f>
        <v>1551462.8</v>
      </c>
      <c r="I150" s="20">
        <f t="shared" si="16"/>
        <v>123345.30000000005</v>
      </c>
      <c r="J150" s="7">
        <f t="shared" si="18"/>
        <v>0.92635257734901089</v>
      </c>
      <c r="K150" s="43"/>
      <c r="L150" s="43"/>
      <c r="M150" s="44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4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5"/>
      <c r="ES150" s="43"/>
      <c r="ET150" s="43"/>
      <c r="EU150" s="43"/>
      <c r="EV150" s="43"/>
      <c r="EW150" s="43"/>
      <c r="EX150" s="43"/>
      <c r="EY150" s="43"/>
      <c r="EZ150" s="45"/>
      <c r="FA150" s="45"/>
      <c r="FB150" s="45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  <c r="FP150" s="43"/>
      <c r="FQ150" s="43"/>
      <c r="FR150" s="43"/>
      <c r="FS150" s="43"/>
      <c r="FT150" s="43"/>
      <c r="FU150" s="43"/>
      <c r="FV150" s="43"/>
      <c r="FW150" s="43"/>
      <c r="FX150" s="43"/>
      <c r="FY150" s="43"/>
      <c r="FZ150" s="43"/>
      <c r="GA150" s="43"/>
      <c r="GB150" s="43"/>
      <c r="GC150" s="43"/>
      <c r="GD150" s="43"/>
      <c r="GE150" s="43"/>
      <c r="GF150" s="43"/>
      <c r="GG150" s="43"/>
      <c r="GH150" s="43"/>
      <c r="GI150" s="43"/>
      <c r="GJ150" s="43"/>
      <c r="GK150" s="43"/>
      <c r="GL150" s="43"/>
      <c r="GM150" s="43"/>
      <c r="GN150" s="43"/>
      <c r="GO150" s="43"/>
      <c r="GP150" s="43"/>
      <c r="GQ150" s="43"/>
      <c r="GR150" s="43"/>
      <c r="GS150" s="43"/>
      <c r="GT150" s="43"/>
      <c r="GU150" s="43"/>
      <c r="GV150" s="43"/>
      <c r="GW150" s="43"/>
      <c r="GX150" s="43"/>
      <c r="GY150" s="46"/>
      <c r="GZ150" s="43"/>
      <c r="HA150" s="43"/>
    </row>
    <row r="151" spans="1:209" ht="42" customHeight="1" x14ac:dyDescent="0.4">
      <c r="A151" s="14" t="s">
        <v>120</v>
      </c>
      <c r="B151" s="1" t="s">
        <v>3</v>
      </c>
      <c r="C151" s="1" t="s">
        <v>117</v>
      </c>
      <c r="D151" s="1" t="s">
        <v>119</v>
      </c>
      <c r="E151" s="1"/>
      <c r="F151" s="20">
        <f t="shared" ref="F151:H154" si="19">F152</f>
        <v>852.1</v>
      </c>
      <c r="G151" s="20">
        <f t="shared" si="19"/>
        <v>1560.1</v>
      </c>
      <c r="H151" s="20">
        <f t="shared" si="19"/>
        <v>852.1</v>
      </c>
      <c r="I151" s="20">
        <f t="shared" si="16"/>
        <v>707.99999999999989</v>
      </c>
      <c r="J151" s="7">
        <f t="shared" si="18"/>
        <v>0.54618293699121856</v>
      </c>
      <c r="K151" s="43"/>
      <c r="L151" s="43"/>
      <c r="M151" s="44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4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5"/>
      <c r="ES151" s="43"/>
      <c r="ET151" s="43"/>
      <c r="EU151" s="43"/>
      <c r="EV151" s="43"/>
      <c r="EW151" s="43"/>
      <c r="EX151" s="43"/>
      <c r="EY151" s="43"/>
      <c r="EZ151" s="45"/>
      <c r="FA151" s="45"/>
      <c r="FB151" s="45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  <c r="FP151" s="43"/>
      <c r="FQ151" s="43"/>
      <c r="FR151" s="43"/>
      <c r="FS151" s="43"/>
      <c r="FT151" s="43"/>
      <c r="FU151" s="43"/>
      <c r="FV151" s="43"/>
      <c r="FW151" s="43"/>
      <c r="FX151" s="43"/>
      <c r="FY151" s="43"/>
      <c r="FZ151" s="43"/>
      <c r="GA151" s="43"/>
      <c r="GB151" s="43"/>
      <c r="GC151" s="43"/>
      <c r="GD151" s="43"/>
      <c r="GE151" s="43"/>
      <c r="GF151" s="43"/>
      <c r="GG151" s="43"/>
      <c r="GH151" s="43"/>
      <c r="GI151" s="43"/>
      <c r="GJ151" s="43"/>
      <c r="GK151" s="43"/>
      <c r="GL151" s="43"/>
      <c r="GM151" s="43"/>
      <c r="GN151" s="43"/>
      <c r="GO151" s="43"/>
      <c r="GP151" s="43"/>
      <c r="GQ151" s="43"/>
      <c r="GR151" s="43"/>
      <c r="GS151" s="43"/>
      <c r="GT151" s="43"/>
      <c r="GU151" s="43"/>
      <c r="GV151" s="43"/>
      <c r="GW151" s="43"/>
      <c r="GX151" s="43"/>
      <c r="GY151" s="46"/>
      <c r="GZ151" s="43"/>
      <c r="HA151" s="43"/>
    </row>
    <row r="152" spans="1:209" ht="62" x14ac:dyDescent="0.4">
      <c r="A152" s="16" t="s">
        <v>122</v>
      </c>
      <c r="B152" s="3" t="s">
        <v>3</v>
      </c>
      <c r="C152" s="3" t="s">
        <v>117</v>
      </c>
      <c r="D152" s="3" t="s">
        <v>121</v>
      </c>
      <c r="E152" s="3"/>
      <c r="F152" s="10">
        <f t="shared" si="19"/>
        <v>852.1</v>
      </c>
      <c r="G152" s="10">
        <f t="shared" si="19"/>
        <v>1560.1</v>
      </c>
      <c r="H152" s="10">
        <f t="shared" si="19"/>
        <v>852.1</v>
      </c>
      <c r="I152" s="10">
        <f t="shared" si="16"/>
        <v>707.99999999999989</v>
      </c>
      <c r="J152" s="5">
        <f t="shared" si="18"/>
        <v>0.54618293699121856</v>
      </c>
      <c r="K152" s="43"/>
      <c r="L152" s="43"/>
      <c r="M152" s="44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4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5"/>
      <c r="ES152" s="43"/>
      <c r="ET152" s="43"/>
      <c r="EU152" s="43"/>
      <c r="EV152" s="43"/>
      <c r="EW152" s="43"/>
      <c r="EX152" s="43"/>
      <c r="EY152" s="43"/>
      <c r="EZ152" s="45"/>
      <c r="FA152" s="45"/>
      <c r="FB152" s="45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  <c r="FP152" s="43"/>
      <c r="FQ152" s="43"/>
      <c r="FR152" s="43"/>
      <c r="FS152" s="43"/>
      <c r="FT152" s="43"/>
      <c r="FU152" s="43"/>
      <c r="FV152" s="43"/>
      <c r="FW152" s="43"/>
      <c r="FX152" s="43"/>
      <c r="FY152" s="43"/>
      <c r="FZ152" s="43"/>
      <c r="GA152" s="43"/>
      <c r="GB152" s="43"/>
      <c r="GC152" s="43"/>
      <c r="GD152" s="43"/>
      <c r="GE152" s="43"/>
      <c r="GF152" s="43"/>
      <c r="GG152" s="43"/>
      <c r="GH152" s="43"/>
      <c r="GI152" s="43"/>
      <c r="GJ152" s="43"/>
      <c r="GK152" s="43"/>
      <c r="GL152" s="43"/>
      <c r="GM152" s="43"/>
      <c r="GN152" s="43"/>
      <c r="GO152" s="43"/>
      <c r="GP152" s="43"/>
      <c r="GQ152" s="43"/>
      <c r="GR152" s="43"/>
      <c r="GS152" s="43"/>
      <c r="GT152" s="43"/>
      <c r="GU152" s="43"/>
      <c r="GV152" s="43"/>
      <c r="GW152" s="43"/>
      <c r="GX152" s="43"/>
      <c r="GY152" s="46"/>
      <c r="GZ152" s="43"/>
      <c r="HA152" s="43"/>
    </row>
    <row r="153" spans="1:209" ht="46.5" x14ac:dyDescent="0.4">
      <c r="A153" s="16" t="s">
        <v>124</v>
      </c>
      <c r="B153" s="3" t="s">
        <v>3</v>
      </c>
      <c r="C153" s="3" t="s">
        <v>117</v>
      </c>
      <c r="D153" s="3" t="s">
        <v>123</v>
      </c>
      <c r="E153" s="3"/>
      <c r="F153" s="10">
        <f t="shared" si="19"/>
        <v>852.1</v>
      </c>
      <c r="G153" s="10">
        <f t="shared" si="19"/>
        <v>1560.1</v>
      </c>
      <c r="H153" s="10">
        <f t="shared" si="19"/>
        <v>852.1</v>
      </c>
      <c r="I153" s="10">
        <f t="shared" si="16"/>
        <v>707.99999999999989</v>
      </c>
      <c r="J153" s="5">
        <f t="shared" si="18"/>
        <v>0.54618293699121856</v>
      </c>
      <c r="K153" s="43"/>
      <c r="L153" s="43"/>
      <c r="M153" s="44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4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5"/>
      <c r="ES153" s="43"/>
      <c r="ET153" s="43"/>
      <c r="EU153" s="43"/>
      <c r="EV153" s="43"/>
      <c r="EW153" s="43"/>
      <c r="EX153" s="43"/>
      <c r="EY153" s="43"/>
      <c r="EZ153" s="45"/>
      <c r="FA153" s="45"/>
      <c r="FB153" s="45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  <c r="FP153" s="43"/>
      <c r="FQ153" s="43"/>
      <c r="FR153" s="43"/>
      <c r="FS153" s="43"/>
      <c r="FT153" s="43"/>
      <c r="FU153" s="43"/>
      <c r="FV153" s="43"/>
      <c r="FW153" s="43"/>
      <c r="FX153" s="43"/>
      <c r="FY153" s="43"/>
      <c r="FZ153" s="43"/>
      <c r="GA153" s="43"/>
      <c r="GB153" s="43"/>
      <c r="GC153" s="43"/>
      <c r="GD153" s="43"/>
      <c r="GE153" s="43"/>
      <c r="GF153" s="43"/>
      <c r="GG153" s="43"/>
      <c r="GH153" s="43"/>
      <c r="GI153" s="43"/>
      <c r="GJ153" s="43"/>
      <c r="GK153" s="43"/>
      <c r="GL153" s="43"/>
      <c r="GM153" s="43"/>
      <c r="GN153" s="43"/>
      <c r="GO153" s="43"/>
      <c r="GP153" s="43"/>
      <c r="GQ153" s="43"/>
      <c r="GR153" s="43"/>
      <c r="GS153" s="43"/>
      <c r="GT153" s="43"/>
      <c r="GU153" s="43"/>
      <c r="GV153" s="43"/>
      <c r="GW153" s="43"/>
      <c r="GX153" s="43"/>
      <c r="GY153" s="46"/>
      <c r="GZ153" s="43"/>
      <c r="HA153" s="43"/>
    </row>
    <row r="154" spans="1:209" ht="18" x14ac:dyDescent="0.4">
      <c r="A154" s="16" t="s">
        <v>35</v>
      </c>
      <c r="B154" s="3" t="s">
        <v>3</v>
      </c>
      <c r="C154" s="3" t="s">
        <v>117</v>
      </c>
      <c r="D154" s="3" t="s">
        <v>123</v>
      </c>
      <c r="E154" s="3" t="s">
        <v>34</v>
      </c>
      <c r="F154" s="10">
        <f t="shared" si="19"/>
        <v>852.1</v>
      </c>
      <c r="G154" s="10">
        <f t="shared" si="19"/>
        <v>1560.1</v>
      </c>
      <c r="H154" s="10">
        <f t="shared" si="19"/>
        <v>852.1</v>
      </c>
      <c r="I154" s="10">
        <f t="shared" si="16"/>
        <v>707.99999999999989</v>
      </c>
      <c r="J154" s="5">
        <f t="shared" si="18"/>
        <v>0.54618293699121856</v>
      </c>
      <c r="K154" s="43"/>
      <c r="L154" s="43"/>
      <c r="M154" s="44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4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5"/>
      <c r="ES154" s="43"/>
      <c r="ET154" s="43"/>
      <c r="EU154" s="43"/>
      <c r="EV154" s="43"/>
      <c r="EW154" s="43"/>
      <c r="EX154" s="43"/>
      <c r="EY154" s="43"/>
      <c r="EZ154" s="45"/>
      <c r="FA154" s="45"/>
      <c r="FB154" s="45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  <c r="FP154" s="43"/>
      <c r="FQ154" s="43"/>
      <c r="FR154" s="43"/>
      <c r="FS154" s="43"/>
      <c r="FT154" s="43"/>
      <c r="FU154" s="43"/>
      <c r="FV154" s="43"/>
      <c r="FW154" s="43"/>
      <c r="FX154" s="43"/>
      <c r="FY154" s="43"/>
      <c r="FZ154" s="43"/>
      <c r="GA154" s="43"/>
      <c r="GB154" s="43"/>
      <c r="GC154" s="43"/>
      <c r="GD154" s="43"/>
      <c r="GE154" s="43"/>
      <c r="GF154" s="43"/>
      <c r="GG154" s="43"/>
      <c r="GH154" s="43"/>
      <c r="GI154" s="43"/>
      <c r="GJ154" s="43"/>
      <c r="GK154" s="43"/>
      <c r="GL154" s="43"/>
      <c r="GM154" s="43"/>
      <c r="GN154" s="43"/>
      <c r="GO154" s="43"/>
      <c r="GP154" s="43"/>
      <c r="GQ154" s="43"/>
      <c r="GR154" s="43"/>
      <c r="GS154" s="43"/>
      <c r="GT154" s="43"/>
      <c r="GU154" s="43"/>
      <c r="GV154" s="43"/>
      <c r="GW154" s="43"/>
      <c r="GX154" s="43"/>
      <c r="GY154" s="46"/>
      <c r="GZ154" s="43"/>
      <c r="HA154" s="43"/>
    </row>
    <row r="155" spans="1:209" ht="31" x14ac:dyDescent="0.4">
      <c r="A155" s="18" t="s">
        <v>37</v>
      </c>
      <c r="B155" s="8" t="s">
        <v>3</v>
      </c>
      <c r="C155" s="8" t="s">
        <v>117</v>
      </c>
      <c r="D155" s="8" t="s">
        <v>123</v>
      </c>
      <c r="E155" s="8" t="s">
        <v>36</v>
      </c>
      <c r="F155" s="21">
        <v>852.1</v>
      </c>
      <c r="G155" s="21">
        <v>1560.1</v>
      </c>
      <c r="H155" s="21">
        <v>852.1</v>
      </c>
      <c r="I155" s="21">
        <f t="shared" si="16"/>
        <v>707.99999999999989</v>
      </c>
      <c r="J155" s="17">
        <f t="shared" si="18"/>
        <v>0.54618293699121856</v>
      </c>
      <c r="K155" s="43"/>
      <c r="L155" s="43"/>
      <c r="M155" s="44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4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5"/>
      <c r="ES155" s="43"/>
      <c r="ET155" s="43"/>
      <c r="EU155" s="43"/>
      <c r="EV155" s="43"/>
      <c r="EW155" s="43"/>
      <c r="EX155" s="43"/>
      <c r="EY155" s="43"/>
      <c r="EZ155" s="45"/>
      <c r="FA155" s="45"/>
      <c r="FB155" s="45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  <c r="FP155" s="43"/>
      <c r="FQ155" s="43"/>
      <c r="FR155" s="43"/>
      <c r="FS155" s="43"/>
      <c r="FT155" s="43"/>
      <c r="FU155" s="43"/>
      <c r="FV155" s="43"/>
      <c r="FW155" s="43"/>
      <c r="FX155" s="43"/>
      <c r="FY155" s="43"/>
      <c r="FZ155" s="43"/>
      <c r="GA155" s="43"/>
      <c r="GB155" s="43"/>
      <c r="GC155" s="43"/>
      <c r="GD155" s="43"/>
      <c r="GE155" s="43"/>
      <c r="GF155" s="43"/>
      <c r="GG155" s="43"/>
      <c r="GH155" s="43"/>
      <c r="GI155" s="43"/>
      <c r="GJ155" s="43"/>
      <c r="GK155" s="43"/>
      <c r="GL155" s="43"/>
      <c r="GM155" s="43"/>
      <c r="GN155" s="43"/>
      <c r="GO155" s="43"/>
      <c r="GP155" s="43"/>
      <c r="GQ155" s="43"/>
      <c r="GR155" s="43"/>
      <c r="GS155" s="43"/>
      <c r="GT155" s="43"/>
      <c r="GU155" s="43"/>
      <c r="GV155" s="43"/>
      <c r="GW155" s="43"/>
      <c r="GX155" s="43"/>
      <c r="GY155" s="46"/>
      <c r="GZ155" s="43"/>
      <c r="HA155" s="43"/>
    </row>
    <row r="156" spans="1:209" ht="26.25" customHeight="1" x14ac:dyDescent="0.4">
      <c r="A156" s="14" t="s">
        <v>126</v>
      </c>
      <c r="B156" s="1" t="s">
        <v>3</v>
      </c>
      <c r="C156" s="1" t="s">
        <v>117</v>
      </c>
      <c r="D156" s="1" t="s">
        <v>125</v>
      </c>
      <c r="E156" s="1"/>
      <c r="F156" s="20">
        <f t="shared" ref="F156:H159" si="20">F157</f>
        <v>1471.4</v>
      </c>
      <c r="G156" s="20">
        <f t="shared" si="20"/>
        <v>1471.4</v>
      </c>
      <c r="H156" s="20">
        <f t="shared" si="20"/>
        <v>931.5</v>
      </c>
      <c r="I156" s="20">
        <f t="shared" si="16"/>
        <v>539.90000000000009</v>
      </c>
      <c r="J156" s="7">
        <f t="shared" si="18"/>
        <v>0.6330705450591273</v>
      </c>
      <c r="K156" s="43"/>
      <c r="L156" s="43"/>
      <c r="M156" s="44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4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5"/>
      <c r="ES156" s="43"/>
      <c r="ET156" s="43"/>
      <c r="EU156" s="43"/>
      <c r="EV156" s="43"/>
      <c r="EW156" s="43"/>
      <c r="EX156" s="43"/>
      <c r="EY156" s="43"/>
      <c r="EZ156" s="45"/>
      <c r="FA156" s="45"/>
      <c r="FB156" s="45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  <c r="FP156" s="43"/>
      <c r="FQ156" s="43"/>
      <c r="FR156" s="43"/>
      <c r="FS156" s="43"/>
      <c r="FT156" s="43"/>
      <c r="FU156" s="43"/>
      <c r="FV156" s="43"/>
      <c r="FW156" s="43"/>
      <c r="FX156" s="43"/>
      <c r="FY156" s="43"/>
      <c r="FZ156" s="43"/>
      <c r="GA156" s="43"/>
      <c r="GB156" s="43"/>
      <c r="GC156" s="43"/>
      <c r="GD156" s="43"/>
      <c r="GE156" s="43"/>
      <c r="GF156" s="43"/>
      <c r="GG156" s="43"/>
      <c r="GH156" s="43"/>
      <c r="GI156" s="43"/>
      <c r="GJ156" s="43"/>
      <c r="GK156" s="43"/>
      <c r="GL156" s="43"/>
      <c r="GM156" s="43"/>
      <c r="GN156" s="43"/>
      <c r="GO156" s="43"/>
      <c r="GP156" s="43"/>
      <c r="GQ156" s="43"/>
      <c r="GR156" s="43"/>
      <c r="GS156" s="43"/>
      <c r="GT156" s="43"/>
      <c r="GU156" s="43"/>
      <c r="GV156" s="43"/>
      <c r="GW156" s="43"/>
      <c r="GX156" s="43"/>
      <c r="GY156" s="46"/>
      <c r="GZ156" s="43"/>
      <c r="HA156" s="43"/>
    </row>
    <row r="157" spans="1:209" ht="62" x14ac:dyDescent="0.4">
      <c r="A157" s="16" t="s">
        <v>128</v>
      </c>
      <c r="B157" s="3" t="s">
        <v>3</v>
      </c>
      <c r="C157" s="3" t="s">
        <v>117</v>
      </c>
      <c r="D157" s="3" t="s">
        <v>127</v>
      </c>
      <c r="E157" s="3"/>
      <c r="F157" s="10">
        <f t="shared" si="20"/>
        <v>1471.4</v>
      </c>
      <c r="G157" s="10">
        <f t="shared" si="20"/>
        <v>1471.4</v>
      </c>
      <c r="H157" s="10">
        <f t="shared" si="20"/>
        <v>931.5</v>
      </c>
      <c r="I157" s="10">
        <f t="shared" si="16"/>
        <v>539.90000000000009</v>
      </c>
      <c r="J157" s="5">
        <f t="shared" si="18"/>
        <v>0.6330705450591273</v>
      </c>
      <c r="K157" s="43"/>
      <c r="L157" s="43"/>
      <c r="M157" s="44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4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5"/>
      <c r="ES157" s="43"/>
      <c r="ET157" s="43"/>
      <c r="EU157" s="43"/>
      <c r="EV157" s="43"/>
      <c r="EW157" s="43"/>
      <c r="EX157" s="43"/>
      <c r="EY157" s="43"/>
      <c r="EZ157" s="45"/>
      <c r="FA157" s="45"/>
      <c r="FB157" s="45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  <c r="FP157" s="43"/>
      <c r="FQ157" s="43"/>
      <c r="FR157" s="43"/>
      <c r="FS157" s="43"/>
      <c r="FT157" s="43"/>
      <c r="FU157" s="43"/>
      <c r="FV157" s="43"/>
      <c r="FW157" s="43"/>
      <c r="FX157" s="43"/>
      <c r="FY157" s="43"/>
      <c r="FZ157" s="43"/>
      <c r="GA157" s="43"/>
      <c r="GB157" s="43"/>
      <c r="GC157" s="43"/>
      <c r="GD157" s="43"/>
      <c r="GE157" s="43"/>
      <c r="GF157" s="43"/>
      <c r="GG157" s="43"/>
      <c r="GH157" s="43"/>
      <c r="GI157" s="43"/>
      <c r="GJ157" s="43"/>
      <c r="GK157" s="43"/>
      <c r="GL157" s="43"/>
      <c r="GM157" s="43"/>
      <c r="GN157" s="43"/>
      <c r="GO157" s="43"/>
      <c r="GP157" s="43"/>
      <c r="GQ157" s="43"/>
      <c r="GR157" s="43"/>
      <c r="GS157" s="43"/>
      <c r="GT157" s="43"/>
      <c r="GU157" s="43"/>
      <c r="GV157" s="43"/>
      <c r="GW157" s="43"/>
      <c r="GX157" s="43"/>
      <c r="GY157" s="46"/>
      <c r="GZ157" s="43"/>
      <c r="HA157" s="43"/>
    </row>
    <row r="158" spans="1:209" ht="46.5" x14ac:dyDescent="0.4">
      <c r="A158" s="16" t="s">
        <v>130</v>
      </c>
      <c r="B158" s="3" t="s">
        <v>3</v>
      </c>
      <c r="C158" s="3" t="s">
        <v>117</v>
      </c>
      <c r="D158" s="3" t="s">
        <v>129</v>
      </c>
      <c r="E158" s="3"/>
      <c r="F158" s="10">
        <f t="shared" si="20"/>
        <v>1471.4</v>
      </c>
      <c r="G158" s="10">
        <f t="shared" si="20"/>
        <v>1471.4</v>
      </c>
      <c r="H158" s="10">
        <f t="shared" si="20"/>
        <v>931.5</v>
      </c>
      <c r="I158" s="10">
        <f t="shared" si="16"/>
        <v>539.90000000000009</v>
      </c>
      <c r="J158" s="5">
        <f t="shared" si="18"/>
        <v>0.6330705450591273</v>
      </c>
      <c r="K158" s="43"/>
      <c r="L158" s="43"/>
      <c r="M158" s="44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4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5"/>
      <c r="ES158" s="43"/>
      <c r="ET158" s="43"/>
      <c r="EU158" s="43"/>
      <c r="EV158" s="43"/>
      <c r="EW158" s="43"/>
      <c r="EX158" s="43"/>
      <c r="EY158" s="43"/>
      <c r="EZ158" s="45"/>
      <c r="FA158" s="45"/>
      <c r="FB158" s="45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  <c r="FP158" s="43"/>
      <c r="FQ158" s="43"/>
      <c r="FR158" s="43"/>
      <c r="FS158" s="43"/>
      <c r="FT158" s="43"/>
      <c r="FU158" s="43"/>
      <c r="FV158" s="43"/>
      <c r="FW158" s="43"/>
      <c r="FX158" s="43"/>
      <c r="FY158" s="43"/>
      <c r="FZ158" s="43"/>
      <c r="GA158" s="43"/>
      <c r="GB158" s="43"/>
      <c r="GC158" s="43"/>
      <c r="GD158" s="43"/>
      <c r="GE158" s="43"/>
      <c r="GF158" s="43"/>
      <c r="GG158" s="43"/>
      <c r="GH158" s="43"/>
      <c r="GI158" s="43"/>
      <c r="GJ158" s="43"/>
      <c r="GK158" s="43"/>
      <c r="GL158" s="43"/>
      <c r="GM158" s="43"/>
      <c r="GN158" s="43"/>
      <c r="GO158" s="43"/>
      <c r="GP158" s="43"/>
      <c r="GQ158" s="43"/>
      <c r="GR158" s="43"/>
      <c r="GS158" s="43"/>
      <c r="GT158" s="43"/>
      <c r="GU158" s="43"/>
      <c r="GV158" s="43"/>
      <c r="GW158" s="43"/>
      <c r="GX158" s="43"/>
      <c r="GY158" s="46"/>
      <c r="GZ158" s="43"/>
      <c r="HA158" s="43"/>
    </row>
    <row r="159" spans="1:209" ht="18" x14ac:dyDescent="0.4">
      <c r="A159" s="16" t="s">
        <v>73</v>
      </c>
      <c r="B159" s="3" t="s">
        <v>3</v>
      </c>
      <c r="C159" s="3" t="s">
        <v>117</v>
      </c>
      <c r="D159" s="3" t="s">
        <v>129</v>
      </c>
      <c r="E159" s="3" t="s">
        <v>72</v>
      </c>
      <c r="F159" s="10">
        <f t="shared" si="20"/>
        <v>1471.4</v>
      </c>
      <c r="G159" s="10">
        <f t="shared" si="20"/>
        <v>1471.4</v>
      </c>
      <c r="H159" s="10">
        <f t="shared" si="20"/>
        <v>931.5</v>
      </c>
      <c r="I159" s="10">
        <f t="shared" si="16"/>
        <v>539.90000000000009</v>
      </c>
      <c r="J159" s="5">
        <f t="shared" si="18"/>
        <v>0.6330705450591273</v>
      </c>
      <c r="K159" s="43"/>
      <c r="L159" s="43"/>
      <c r="M159" s="44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4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5"/>
      <c r="ES159" s="43"/>
      <c r="ET159" s="43"/>
      <c r="EU159" s="43"/>
      <c r="EV159" s="43"/>
      <c r="EW159" s="43"/>
      <c r="EX159" s="43"/>
      <c r="EY159" s="43"/>
      <c r="EZ159" s="45"/>
      <c r="FA159" s="45"/>
      <c r="FB159" s="45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  <c r="FP159" s="43"/>
      <c r="FQ159" s="43"/>
      <c r="FR159" s="43"/>
      <c r="FS159" s="43"/>
      <c r="FT159" s="43"/>
      <c r="FU159" s="43"/>
      <c r="FV159" s="43"/>
      <c r="FW159" s="43"/>
      <c r="FX159" s="43"/>
      <c r="FY159" s="43"/>
      <c r="FZ159" s="43"/>
      <c r="GA159" s="43"/>
      <c r="GB159" s="43"/>
      <c r="GC159" s="43"/>
      <c r="GD159" s="43"/>
      <c r="GE159" s="43"/>
      <c r="GF159" s="43"/>
      <c r="GG159" s="43"/>
      <c r="GH159" s="43"/>
      <c r="GI159" s="43"/>
      <c r="GJ159" s="43"/>
      <c r="GK159" s="43"/>
      <c r="GL159" s="43"/>
      <c r="GM159" s="43"/>
      <c r="GN159" s="43"/>
      <c r="GO159" s="43"/>
      <c r="GP159" s="43"/>
      <c r="GQ159" s="43"/>
      <c r="GR159" s="43"/>
      <c r="GS159" s="43"/>
      <c r="GT159" s="43"/>
      <c r="GU159" s="43"/>
      <c r="GV159" s="43"/>
      <c r="GW159" s="43"/>
      <c r="GX159" s="43"/>
      <c r="GY159" s="46"/>
      <c r="GZ159" s="43"/>
      <c r="HA159" s="43"/>
    </row>
    <row r="160" spans="1:209" ht="62" x14ac:dyDescent="0.4">
      <c r="A160" s="18" t="s">
        <v>132</v>
      </c>
      <c r="B160" s="8" t="s">
        <v>3</v>
      </c>
      <c r="C160" s="8" t="s">
        <v>117</v>
      </c>
      <c r="D160" s="8" t="s">
        <v>129</v>
      </c>
      <c r="E160" s="8" t="s">
        <v>131</v>
      </c>
      <c r="F160" s="21">
        <v>1471.4</v>
      </c>
      <c r="G160" s="21">
        <v>1471.4</v>
      </c>
      <c r="H160" s="21">
        <v>931.5</v>
      </c>
      <c r="I160" s="21">
        <f t="shared" si="16"/>
        <v>539.90000000000009</v>
      </c>
      <c r="J160" s="17">
        <f>H160/G160</f>
        <v>0.6330705450591273</v>
      </c>
      <c r="K160" s="43"/>
      <c r="L160" s="43"/>
      <c r="M160" s="44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4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5"/>
      <c r="ES160" s="43"/>
      <c r="ET160" s="43"/>
      <c r="EU160" s="43"/>
      <c r="EV160" s="43"/>
      <c r="EW160" s="43"/>
      <c r="EX160" s="43"/>
      <c r="EY160" s="43"/>
      <c r="EZ160" s="45"/>
      <c r="FA160" s="45"/>
      <c r="FB160" s="45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  <c r="FP160" s="43"/>
      <c r="FQ160" s="43"/>
      <c r="FR160" s="43"/>
      <c r="FS160" s="43"/>
      <c r="FT160" s="43"/>
      <c r="FU160" s="43"/>
      <c r="FV160" s="43"/>
      <c r="FW160" s="43"/>
      <c r="FX160" s="43"/>
      <c r="FY160" s="43"/>
      <c r="FZ160" s="43"/>
      <c r="GA160" s="43"/>
      <c r="GB160" s="43"/>
      <c r="GC160" s="43"/>
      <c r="GD160" s="43"/>
      <c r="GE160" s="43"/>
      <c r="GF160" s="43"/>
      <c r="GG160" s="43"/>
      <c r="GH160" s="43"/>
      <c r="GI160" s="43"/>
      <c r="GJ160" s="43"/>
      <c r="GK160" s="43"/>
      <c r="GL160" s="43"/>
      <c r="GM160" s="43"/>
      <c r="GN160" s="43"/>
      <c r="GO160" s="43"/>
      <c r="GP160" s="43"/>
      <c r="GQ160" s="43"/>
      <c r="GR160" s="43"/>
      <c r="GS160" s="43"/>
      <c r="GT160" s="43"/>
      <c r="GU160" s="43"/>
      <c r="GV160" s="43"/>
      <c r="GW160" s="43"/>
      <c r="GX160" s="43"/>
      <c r="GY160" s="46"/>
      <c r="GZ160" s="43"/>
      <c r="HA160" s="43"/>
    </row>
    <row r="161" spans="1:209" ht="26.25" customHeight="1" x14ac:dyDescent="0.4">
      <c r="A161" s="14" t="s">
        <v>134</v>
      </c>
      <c r="B161" s="1" t="s">
        <v>3</v>
      </c>
      <c r="C161" s="1" t="s">
        <v>117</v>
      </c>
      <c r="D161" s="1" t="s">
        <v>133</v>
      </c>
      <c r="E161" s="1"/>
      <c r="F161" s="20">
        <f>F162+F175</f>
        <v>40028.800000000003</v>
      </c>
      <c r="G161" s="20">
        <f>G162+G175</f>
        <v>40015.300000000003</v>
      </c>
      <c r="H161" s="20">
        <f>H162+H175</f>
        <v>37410.700000000004</v>
      </c>
      <c r="I161" s="20">
        <f t="shared" si="16"/>
        <v>2604.5999999999985</v>
      </c>
      <c r="J161" s="7">
        <f t="shared" si="18"/>
        <v>0.93490989696441118</v>
      </c>
      <c r="K161" s="43"/>
      <c r="L161" s="43"/>
      <c r="M161" s="44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4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5"/>
      <c r="ES161" s="43"/>
      <c r="ET161" s="43"/>
      <c r="EU161" s="43"/>
      <c r="EV161" s="43"/>
      <c r="EW161" s="43"/>
      <c r="EX161" s="43"/>
      <c r="EY161" s="43"/>
      <c r="EZ161" s="45"/>
      <c r="FA161" s="45"/>
      <c r="FB161" s="45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  <c r="FP161" s="43"/>
      <c r="FQ161" s="43"/>
      <c r="FR161" s="43"/>
      <c r="FS161" s="43"/>
      <c r="FT161" s="43"/>
      <c r="FU161" s="43"/>
      <c r="FV161" s="43"/>
      <c r="FW161" s="43"/>
      <c r="FX161" s="43"/>
      <c r="FY161" s="43"/>
      <c r="FZ161" s="43"/>
      <c r="GA161" s="43"/>
      <c r="GB161" s="43"/>
      <c r="GC161" s="43"/>
      <c r="GD161" s="43"/>
      <c r="GE161" s="43"/>
      <c r="GF161" s="43"/>
      <c r="GG161" s="43"/>
      <c r="GH161" s="43"/>
      <c r="GI161" s="43"/>
      <c r="GJ161" s="43"/>
      <c r="GK161" s="43"/>
      <c r="GL161" s="43"/>
      <c r="GM161" s="43"/>
      <c r="GN161" s="43"/>
      <c r="GO161" s="43"/>
      <c r="GP161" s="43"/>
      <c r="GQ161" s="43"/>
      <c r="GR161" s="43"/>
      <c r="GS161" s="43"/>
      <c r="GT161" s="43"/>
      <c r="GU161" s="43"/>
      <c r="GV161" s="43"/>
      <c r="GW161" s="43"/>
      <c r="GX161" s="43"/>
      <c r="GY161" s="46"/>
      <c r="GZ161" s="43"/>
      <c r="HA161" s="43"/>
    </row>
    <row r="162" spans="1:209" ht="18" x14ac:dyDescent="0.4">
      <c r="A162" s="16" t="s">
        <v>136</v>
      </c>
      <c r="B162" s="3" t="s">
        <v>3</v>
      </c>
      <c r="C162" s="3" t="s">
        <v>117</v>
      </c>
      <c r="D162" s="3" t="s">
        <v>135</v>
      </c>
      <c r="E162" s="3"/>
      <c r="F162" s="10">
        <f>F163+F170</f>
        <v>38779.200000000004</v>
      </c>
      <c r="G162" s="10">
        <f>G163+G170</f>
        <v>38765.700000000004</v>
      </c>
      <c r="H162" s="10">
        <f>H163+H170</f>
        <v>36399.700000000004</v>
      </c>
      <c r="I162" s="10">
        <f t="shared" si="16"/>
        <v>2366</v>
      </c>
      <c r="J162" s="5">
        <f t="shared" si="18"/>
        <v>0.93896666382910665</v>
      </c>
      <c r="K162" s="43"/>
      <c r="L162" s="43"/>
      <c r="M162" s="44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4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5"/>
      <c r="ES162" s="43"/>
      <c r="ET162" s="43"/>
      <c r="EU162" s="43"/>
      <c r="EV162" s="43"/>
      <c r="EW162" s="43"/>
      <c r="EX162" s="43"/>
      <c r="EY162" s="43"/>
      <c r="EZ162" s="45"/>
      <c r="FA162" s="45"/>
      <c r="FB162" s="45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  <c r="FP162" s="43"/>
      <c r="FQ162" s="43"/>
      <c r="FR162" s="43"/>
      <c r="FS162" s="43"/>
      <c r="FT162" s="43"/>
      <c r="FU162" s="43"/>
      <c r="FV162" s="43"/>
      <c r="FW162" s="43"/>
      <c r="FX162" s="43"/>
      <c r="FY162" s="43"/>
      <c r="FZ162" s="43"/>
      <c r="GA162" s="43"/>
      <c r="GB162" s="43"/>
      <c r="GC162" s="43"/>
      <c r="GD162" s="43"/>
      <c r="GE162" s="43"/>
      <c r="GF162" s="43"/>
      <c r="GG162" s="43"/>
      <c r="GH162" s="43"/>
      <c r="GI162" s="43"/>
      <c r="GJ162" s="43"/>
      <c r="GK162" s="43"/>
      <c r="GL162" s="43"/>
      <c r="GM162" s="43"/>
      <c r="GN162" s="43"/>
      <c r="GO162" s="43"/>
      <c r="GP162" s="43"/>
      <c r="GQ162" s="43"/>
      <c r="GR162" s="43"/>
      <c r="GS162" s="43"/>
      <c r="GT162" s="43"/>
      <c r="GU162" s="43"/>
      <c r="GV162" s="43"/>
      <c r="GW162" s="43"/>
      <c r="GX162" s="43"/>
      <c r="GY162" s="46"/>
      <c r="GZ162" s="43"/>
      <c r="HA162" s="43"/>
    </row>
    <row r="163" spans="1:209" ht="18" x14ac:dyDescent="0.4">
      <c r="A163" s="16" t="s">
        <v>138</v>
      </c>
      <c r="B163" s="3" t="s">
        <v>3</v>
      </c>
      <c r="C163" s="3" t="s">
        <v>117</v>
      </c>
      <c r="D163" s="3" t="s">
        <v>137</v>
      </c>
      <c r="E163" s="3"/>
      <c r="F163" s="10">
        <f>F164+F166+F168</f>
        <v>36209.4</v>
      </c>
      <c r="G163" s="10">
        <f>G164+G166+G168</f>
        <v>36195.9</v>
      </c>
      <c r="H163" s="10">
        <f>H164+H166+H168</f>
        <v>33847.4</v>
      </c>
      <c r="I163" s="10">
        <f t="shared" si="16"/>
        <v>2348.5</v>
      </c>
      <c r="J163" s="5">
        <f t="shared" si="18"/>
        <v>0.93511696076074913</v>
      </c>
      <c r="K163" s="43"/>
      <c r="L163" s="43"/>
      <c r="M163" s="44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4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5"/>
      <c r="ES163" s="43"/>
      <c r="ET163" s="43"/>
      <c r="EU163" s="43"/>
      <c r="EV163" s="43"/>
      <c r="EW163" s="43"/>
      <c r="EX163" s="43"/>
      <c r="EY163" s="43"/>
      <c r="EZ163" s="45"/>
      <c r="FA163" s="45"/>
      <c r="FB163" s="45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  <c r="FP163" s="43"/>
      <c r="FQ163" s="43"/>
      <c r="FR163" s="43"/>
      <c r="FS163" s="43"/>
      <c r="FT163" s="43"/>
      <c r="FU163" s="43"/>
      <c r="FV163" s="43"/>
      <c r="FW163" s="43"/>
      <c r="FX163" s="43"/>
      <c r="FY163" s="43"/>
      <c r="FZ163" s="43"/>
      <c r="GA163" s="43"/>
      <c r="GB163" s="43"/>
      <c r="GC163" s="43"/>
      <c r="GD163" s="43"/>
      <c r="GE163" s="43"/>
      <c r="GF163" s="43"/>
      <c r="GG163" s="43"/>
      <c r="GH163" s="43"/>
      <c r="GI163" s="43"/>
      <c r="GJ163" s="43"/>
      <c r="GK163" s="43"/>
      <c r="GL163" s="43"/>
      <c r="GM163" s="43"/>
      <c r="GN163" s="43"/>
      <c r="GO163" s="43"/>
      <c r="GP163" s="43"/>
      <c r="GQ163" s="43"/>
      <c r="GR163" s="43"/>
      <c r="GS163" s="43"/>
      <c r="GT163" s="43"/>
      <c r="GU163" s="43"/>
      <c r="GV163" s="43"/>
      <c r="GW163" s="43"/>
      <c r="GX163" s="43"/>
      <c r="GY163" s="46"/>
      <c r="GZ163" s="43"/>
      <c r="HA163" s="43"/>
    </row>
    <row r="164" spans="1:209" ht="77.5" x14ac:dyDescent="0.4">
      <c r="A164" s="16" t="s">
        <v>13</v>
      </c>
      <c r="B164" s="3" t="s">
        <v>3</v>
      </c>
      <c r="C164" s="3" t="s">
        <v>117</v>
      </c>
      <c r="D164" s="3" t="s">
        <v>137</v>
      </c>
      <c r="E164" s="3" t="s">
        <v>12</v>
      </c>
      <c r="F164" s="10">
        <f>F165</f>
        <v>26825.8</v>
      </c>
      <c r="G164" s="10">
        <f>G165</f>
        <v>26825.8</v>
      </c>
      <c r="H164" s="10">
        <f>H165</f>
        <v>26312.400000000001</v>
      </c>
      <c r="I164" s="10">
        <f t="shared" si="16"/>
        <v>513.39999999999782</v>
      </c>
      <c r="J164" s="5">
        <f t="shared" si="18"/>
        <v>0.98086170775894854</v>
      </c>
      <c r="K164" s="43"/>
      <c r="L164" s="43"/>
      <c r="M164" s="44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4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5"/>
      <c r="ES164" s="43"/>
      <c r="ET164" s="43"/>
      <c r="EU164" s="43"/>
      <c r="EV164" s="43"/>
      <c r="EW164" s="43"/>
      <c r="EX164" s="43"/>
      <c r="EY164" s="43"/>
      <c r="EZ164" s="45"/>
      <c r="FA164" s="45"/>
      <c r="FB164" s="45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  <c r="FP164" s="43"/>
      <c r="FQ164" s="43"/>
      <c r="FR164" s="43"/>
      <c r="FS164" s="43"/>
      <c r="FT164" s="43"/>
      <c r="FU164" s="43"/>
      <c r="FV164" s="43"/>
      <c r="FW164" s="43"/>
      <c r="FX164" s="43"/>
      <c r="FY164" s="43"/>
      <c r="FZ164" s="43"/>
      <c r="GA164" s="43"/>
      <c r="GB164" s="43"/>
      <c r="GC164" s="43"/>
      <c r="GD164" s="43"/>
      <c r="GE164" s="43"/>
      <c r="GF164" s="43"/>
      <c r="GG164" s="43"/>
      <c r="GH164" s="43"/>
      <c r="GI164" s="43"/>
      <c r="GJ164" s="43"/>
      <c r="GK164" s="43"/>
      <c r="GL164" s="43"/>
      <c r="GM164" s="43"/>
      <c r="GN164" s="43"/>
      <c r="GO164" s="43"/>
      <c r="GP164" s="43"/>
      <c r="GQ164" s="43"/>
      <c r="GR164" s="43"/>
      <c r="GS164" s="43"/>
      <c r="GT164" s="43"/>
      <c r="GU164" s="43"/>
      <c r="GV164" s="43"/>
      <c r="GW164" s="43"/>
      <c r="GX164" s="43"/>
      <c r="GY164" s="46"/>
      <c r="GZ164" s="43"/>
      <c r="HA164" s="43"/>
    </row>
    <row r="165" spans="1:209" ht="18" x14ac:dyDescent="0.4">
      <c r="A165" s="18" t="s">
        <v>140</v>
      </c>
      <c r="B165" s="8" t="s">
        <v>3</v>
      </c>
      <c r="C165" s="8" t="s">
        <v>117</v>
      </c>
      <c r="D165" s="8" t="s">
        <v>137</v>
      </c>
      <c r="E165" s="8" t="s">
        <v>139</v>
      </c>
      <c r="F165" s="21">
        <v>26825.8</v>
      </c>
      <c r="G165" s="21">
        <v>26825.8</v>
      </c>
      <c r="H165" s="21">
        <v>26312.400000000001</v>
      </c>
      <c r="I165" s="21">
        <f t="shared" si="16"/>
        <v>513.39999999999782</v>
      </c>
      <c r="J165" s="17">
        <f t="shared" si="18"/>
        <v>0.98086170775894854</v>
      </c>
      <c r="K165" s="43"/>
      <c r="L165" s="43"/>
      <c r="M165" s="44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4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5"/>
      <c r="ES165" s="43"/>
      <c r="ET165" s="43"/>
      <c r="EU165" s="43"/>
      <c r="EV165" s="43"/>
      <c r="EW165" s="43"/>
      <c r="EX165" s="43"/>
      <c r="EY165" s="43"/>
      <c r="EZ165" s="45"/>
      <c r="FA165" s="45"/>
      <c r="FB165" s="45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  <c r="FP165" s="43"/>
      <c r="FQ165" s="43"/>
      <c r="FR165" s="43"/>
      <c r="FS165" s="43"/>
      <c r="FT165" s="43"/>
      <c r="FU165" s="43"/>
      <c r="FV165" s="43"/>
      <c r="FW165" s="43"/>
      <c r="FX165" s="43"/>
      <c r="FY165" s="43"/>
      <c r="FZ165" s="43"/>
      <c r="GA165" s="43"/>
      <c r="GB165" s="43"/>
      <c r="GC165" s="43"/>
      <c r="GD165" s="43"/>
      <c r="GE165" s="43"/>
      <c r="GF165" s="43"/>
      <c r="GG165" s="43"/>
      <c r="GH165" s="43"/>
      <c r="GI165" s="43"/>
      <c r="GJ165" s="43"/>
      <c r="GK165" s="43"/>
      <c r="GL165" s="43"/>
      <c r="GM165" s="43"/>
      <c r="GN165" s="43"/>
      <c r="GO165" s="43"/>
      <c r="GP165" s="43"/>
      <c r="GQ165" s="43"/>
      <c r="GR165" s="43"/>
      <c r="GS165" s="43"/>
      <c r="GT165" s="43"/>
      <c r="GU165" s="43"/>
      <c r="GV165" s="43"/>
      <c r="GW165" s="43"/>
      <c r="GX165" s="43"/>
      <c r="GY165" s="46"/>
      <c r="GZ165" s="43"/>
      <c r="HA165" s="43"/>
    </row>
    <row r="166" spans="1:209" ht="31" x14ac:dyDescent="0.4">
      <c r="A166" s="16" t="s">
        <v>31</v>
      </c>
      <c r="B166" s="3" t="s">
        <v>3</v>
      </c>
      <c r="C166" s="3" t="s">
        <v>117</v>
      </c>
      <c r="D166" s="3" t="s">
        <v>137</v>
      </c>
      <c r="E166" s="3" t="s">
        <v>30</v>
      </c>
      <c r="F166" s="10">
        <f>F167</f>
        <v>9383.6</v>
      </c>
      <c r="G166" s="10">
        <f>G167</f>
        <v>9369.2999999999993</v>
      </c>
      <c r="H166" s="10">
        <f>H167</f>
        <v>7534.2</v>
      </c>
      <c r="I166" s="10">
        <f t="shared" si="16"/>
        <v>1835.0999999999995</v>
      </c>
      <c r="J166" s="5">
        <f t="shared" si="18"/>
        <v>0.80413691524446873</v>
      </c>
      <c r="K166" s="43"/>
      <c r="L166" s="43"/>
      <c r="M166" s="44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4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5"/>
      <c r="ES166" s="43"/>
      <c r="ET166" s="43"/>
      <c r="EU166" s="43"/>
      <c r="EV166" s="43"/>
      <c r="EW166" s="43"/>
      <c r="EX166" s="43"/>
      <c r="EY166" s="43"/>
      <c r="EZ166" s="45"/>
      <c r="FA166" s="45"/>
      <c r="FB166" s="45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  <c r="FP166" s="43"/>
      <c r="FQ166" s="43"/>
      <c r="FR166" s="43"/>
      <c r="FS166" s="43"/>
      <c r="FT166" s="43"/>
      <c r="FU166" s="43"/>
      <c r="FV166" s="43"/>
      <c r="FW166" s="43"/>
      <c r="FX166" s="43"/>
      <c r="FY166" s="43"/>
      <c r="FZ166" s="43"/>
      <c r="GA166" s="43"/>
      <c r="GB166" s="43"/>
      <c r="GC166" s="43"/>
      <c r="GD166" s="43"/>
      <c r="GE166" s="43"/>
      <c r="GF166" s="43"/>
      <c r="GG166" s="43"/>
      <c r="GH166" s="43"/>
      <c r="GI166" s="43"/>
      <c r="GJ166" s="43"/>
      <c r="GK166" s="43"/>
      <c r="GL166" s="43"/>
      <c r="GM166" s="43"/>
      <c r="GN166" s="43"/>
      <c r="GO166" s="43"/>
      <c r="GP166" s="43"/>
      <c r="GQ166" s="43"/>
      <c r="GR166" s="43"/>
      <c r="GS166" s="43"/>
      <c r="GT166" s="43"/>
      <c r="GU166" s="43"/>
      <c r="GV166" s="43"/>
      <c r="GW166" s="43"/>
      <c r="GX166" s="43"/>
      <c r="GY166" s="46"/>
      <c r="GZ166" s="43"/>
      <c r="HA166" s="43"/>
    </row>
    <row r="167" spans="1:209" ht="31" x14ac:dyDescent="0.4">
      <c r="A167" s="18" t="s">
        <v>33</v>
      </c>
      <c r="B167" s="8" t="s">
        <v>3</v>
      </c>
      <c r="C167" s="8" t="s">
        <v>117</v>
      </c>
      <c r="D167" s="8" t="s">
        <v>137</v>
      </c>
      <c r="E167" s="8" t="s">
        <v>32</v>
      </c>
      <c r="F167" s="21">
        <v>9383.6</v>
      </c>
      <c r="G167" s="21">
        <v>9369.2999999999993</v>
      </c>
      <c r="H167" s="21">
        <v>7534.2</v>
      </c>
      <c r="I167" s="21">
        <f t="shared" si="16"/>
        <v>1835.0999999999995</v>
      </c>
      <c r="J167" s="17">
        <f t="shared" si="18"/>
        <v>0.80413691524446873</v>
      </c>
      <c r="K167" s="43"/>
      <c r="L167" s="43"/>
      <c r="M167" s="44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4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5"/>
      <c r="ES167" s="43"/>
      <c r="ET167" s="43"/>
      <c r="EU167" s="43"/>
      <c r="EV167" s="43"/>
      <c r="EW167" s="43"/>
      <c r="EX167" s="43"/>
      <c r="EY167" s="43"/>
      <c r="EZ167" s="45"/>
      <c r="FA167" s="45"/>
      <c r="FB167" s="45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  <c r="FP167" s="43"/>
      <c r="FQ167" s="43"/>
      <c r="FR167" s="43"/>
      <c r="FS167" s="43"/>
      <c r="FT167" s="43"/>
      <c r="FU167" s="43"/>
      <c r="FV167" s="43"/>
      <c r="FW167" s="43"/>
      <c r="FX167" s="43"/>
      <c r="FY167" s="43"/>
      <c r="FZ167" s="43"/>
      <c r="GA167" s="43"/>
      <c r="GB167" s="43"/>
      <c r="GC167" s="43"/>
      <c r="GD167" s="43"/>
      <c r="GE167" s="43"/>
      <c r="GF167" s="43"/>
      <c r="GG167" s="43"/>
      <c r="GH167" s="43"/>
      <c r="GI167" s="43"/>
      <c r="GJ167" s="43"/>
      <c r="GK167" s="43"/>
      <c r="GL167" s="43"/>
      <c r="GM167" s="43"/>
      <c r="GN167" s="43"/>
      <c r="GO167" s="43"/>
      <c r="GP167" s="43"/>
      <c r="GQ167" s="43"/>
      <c r="GR167" s="43"/>
      <c r="GS167" s="43"/>
      <c r="GT167" s="43"/>
      <c r="GU167" s="43"/>
      <c r="GV167" s="43"/>
      <c r="GW167" s="43"/>
      <c r="GX167" s="43"/>
      <c r="GY167" s="46"/>
      <c r="GZ167" s="43"/>
      <c r="HA167" s="43"/>
    </row>
    <row r="168" spans="1:209" ht="18" x14ac:dyDescent="0.4">
      <c r="A168" s="16" t="s">
        <v>73</v>
      </c>
      <c r="B168" s="3" t="s">
        <v>3</v>
      </c>
      <c r="C168" s="3" t="s">
        <v>117</v>
      </c>
      <c r="D168" s="3" t="s">
        <v>137</v>
      </c>
      <c r="E168" s="3" t="s">
        <v>72</v>
      </c>
      <c r="F168" s="10">
        <f>F169</f>
        <v>0</v>
      </c>
      <c r="G168" s="10">
        <f>G169</f>
        <v>0.8</v>
      </c>
      <c r="H168" s="10">
        <f>H169</f>
        <v>0.8</v>
      </c>
      <c r="I168" s="10">
        <f t="shared" si="16"/>
        <v>0</v>
      </c>
      <c r="J168" s="5">
        <f t="shared" si="18"/>
        <v>1</v>
      </c>
      <c r="K168" s="43"/>
      <c r="L168" s="43"/>
      <c r="M168" s="44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4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5"/>
      <c r="ES168" s="43"/>
      <c r="ET168" s="43"/>
      <c r="EU168" s="43"/>
      <c r="EV168" s="43"/>
      <c r="EW168" s="43"/>
      <c r="EX168" s="43"/>
      <c r="EY168" s="43"/>
      <c r="EZ168" s="45"/>
      <c r="FA168" s="45"/>
      <c r="FB168" s="45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  <c r="FP168" s="43"/>
      <c r="FQ168" s="43"/>
      <c r="FR168" s="43"/>
      <c r="FS168" s="43"/>
      <c r="FT168" s="43"/>
      <c r="FU168" s="43"/>
      <c r="FV168" s="43"/>
      <c r="FW168" s="43"/>
      <c r="FX168" s="43"/>
      <c r="FY168" s="43"/>
      <c r="FZ168" s="43"/>
      <c r="GA168" s="43"/>
      <c r="GB168" s="43"/>
      <c r="GC168" s="43"/>
      <c r="GD168" s="43"/>
      <c r="GE168" s="43"/>
      <c r="GF168" s="43"/>
      <c r="GG168" s="43"/>
      <c r="GH168" s="43"/>
      <c r="GI168" s="43"/>
      <c r="GJ168" s="43"/>
      <c r="GK168" s="43"/>
      <c r="GL168" s="43"/>
      <c r="GM168" s="43"/>
      <c r="GN168" s="43"/>
      <c r="GO168" s="43"/>
      <c r="GP168" s="43"/>
      <c r="GQ168" s="43"/>
      <c r="GR168" s="43"/>
      <c r="GS168" s="43"/>
      <c r="GT168" s="43"/>
      <c r="GU168" s="43"/>
      <c r="GV168" s="43"/>
      <c r="GW168" s="43"/>
      <c r="GX168" s="43"/>
      <c r="GY168" s="46"/>
      <c r="GZ168" s="43"/>
      <c r="HA168" s="43"/>
    </row>
    <row r="169" spans="1:209" ht="62" x14ac:dyDescent="0.4">
      <c r="A169" s="18" t="s">
        <v>132</v>
      </c>
      <c r="B169" s="8" t="s">
        <v>3</v>
      </c>
      <c r="C169" s="8" t="s">
        <v>117</v>
      </c>
      <c r="D169" s="8" t="s">
        <v>137</v>
      </c>
      <c r="E169" s="8" t="s">
        <v>131</v>
      </c>
      <c r="F169" s="21">
        <v>0</v>
      </c>
      <c r="G169" s="21">
        <v>0.8</v>
      </c>
      <c r="H169" s="21">
        <v>0.8</v>
      </c>
      <c r="I169" s="21">
        <f t="shared" si="16"/>
        <v>0</v>
      </c>
      <c r="J169" s="17">
        <f t="shared" si="18"/>
        <v>1</v>
      </c>
      <c r="K169" s="43"/>
      <c r="L169" s="43"/>
      <c r="M169" s="44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4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5"/>
      <c r="ES169" s="43"/>
      <c r="ET169" s="43"/>
      <c r="EU169" s="43"/>
      <c r="EV169" s="43"/>
      <c r="EW169" s="43"/>
      <c r="EX169" s="43"/>
      <c r="EY169" s="43"/>
      <c r="EZ169" s="45"/>
      <c r="FA169" s="45"/>
      <c r="FB169" s="45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  <c r="FP169" s="43"/>
      <c r="FQ169" s="43"/>
      <c r="FR169" s="43"/>
      <c r="FS169" s="43"/>
      <c r="FT169" s="43"/>
      <c r="FU169" s="43"/>
      <c r="FV169" s="43"/>
      <c r="FW169" s="43"/>
      <c r="FX169" s="43"/>
      <c r="FY169" s="43"/>
      <c r="FZ169" s="43"/>
      <c r="GA169" s="43"/>
      <c r="GB169" s="43"/>
      <c r="GC169" s="43"/>
      <c r="GD169" s="43"/>
      <c r="GE169" s="43"/>
      <c r="GF169" s="43"/>
      <c r="GG169" s="43"/>
      <c r="GH169" s="43"/>
      <c r="GI169" s="43"/>
      <c r="GJ169" s="43"/>
      <c r="GK169" s="43"/>
      <c r="GL169" s="43"/>
      <c r="GM169" s="43"/>
      <c r="GN169" s="43"/>
      <c r="GO169" s="43"/>
      <c r="GP169" s="43"/>
      <c r="GQ169" s="43"/>
      <c r="GR169" s="43"/>
      <c r="GS169" s="43"/>
      <c r="GT169" s="43"/>
      <c r="GU169" s="43"/>
      <c r="GV169" s="43"/>
      <c r="GW169" s="43"/>
      <c r="GX169" s="43"/>
      <c r="GY169" s="46"/>
      <c r="GZ169" s="43"/>
      <c r="HA169" s="43"/>
    </row>
    <row r="170" spans="1:209" ht="62" x14ac:dyDescent="0.4">
      <c r="A170" s="16" t="s">
        <v>142</v>
      </c>
      <c r="B170" s="3" t="s">
        <v>3</v>
      </c>
      <c r="C170" s="3" t="s">
        <v>117</v>
      </c>
      <c r="D170" s="3" t="s">
        <v>141</v>
      </c>
      <c r="E170" s="3"/>
      <c r="F170" s="10">
        <f>F171+F173</f>
        <v>2569.8000000000002</v>
      </c>
      <c r="G170" s="10">
        <f>G171+G173</f>
        <v>2569.8000000000002</v>
      </c>
      <c r="H170" s="10">
        <f>H171+H173</f>
        <v>2552.3000000000002</v>
      </c>
      <c r="I170" s="10">
        <f t="shared" si="16"/>
        <v>17.5</v>
      </c>
      <c r="J170" s="5">
        <f t="shared" si="18"/>
        <v>0.99319013152774538</v>
      </c>
      <c r="K170" s="43"/>
      <c r="L170" s="43"/>
      <c r="M170" s="44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4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5"/>
      <c r="ES170" s="43"/>
      <c r="ET170" s="43"/>
      <c r="EU170" s="43"/>
      <c r="EV170" s="43"/>
      <c r="EW170" s="43"/>
      <c r="EX170" s="43"/>
      <c r="EY170" s="43"/>
      <c r="EZ170" s="45"/>
      <c r="FA170" s="45"/>
      <c r="FB170" s="45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  <c r="FP170" s="43"/>
      <c r="FQ170" s="43"/>
      <c r="FR170" s="43"/>
      <c r="FS170" s="43"/>
      <c r="FT170" s="43"/>
      <c r="FU170" s="43"/>
      <c r="FV170" s="43"/>
      <c r="FW170" s="43"/>
      <c r="FX170" s="43"/>
      <c r="FY170" s="43"/>
      <c r="FZ170" s="43"/>
      <c r="GA170" s="43"/>
      <c r="GB170" s="43"/>
      <c r="GC170" s="43"/>
      <c r="GD170" s="43"/>
      <c r="GE170" s="43"/>
      <c r="GF170" s="43"/>
      <c r="GG170" s="43"/>
      <c r="GH170" s="43"/>
      <c r="GI170" s="43"/>
      <c r="GJ170" s="43"/>
      <c r="GK170" s="43"/>
      <c r="GL170" s="43"/>
      <c r="GM170" s="43"/>
      <c r="GN170" s="43"/>
      <c r="GO170" s="43"/>
      <c r="GP170" s="43"/>
      <c r="GQ170" s="43"/>
      <c r="GR170" s="43"/>
      <c r="GS170" s="43"/>
      <c r="GT170" s="43"/>
      <c r="GU170" s="43"/>
      <c r="GV170" s="43"/>
      <c r="GW170" s="43"/>
      <c r="GX170" s="43"/>
      <c r="GY170" s="46"/>
      <c r="GZ170" s="43"/>
      <c r="HA170" s="43"/>
    </row>
    <row r="171" spans="1:209" ht="77.5" x14ac:dyDescent="0.4">
      <c r="A171" s="16" t="s">
        <v>13</v>
      </c>
      <c r="B171" s="3" t="s">
        <v>3</v>
      </c>
      <c r="C171" s="3" t="s">
        <v>117</v>
      </c>
      <c r="D171" s="3" t="s">
        <v>141</v>
      </c>
      <c r="E171" s="3" t="s">
        <v>12</v>
      </c>
      <c r="F171" s="10">
        <f>F172</f>
        <v>1927</v>
      </c>
      <c r="G171" s="10">
        <f>G172</f>
        <v>1927</v>
      </c>
      <c r="H171" s="10">
        <f>H172</f>
        <v>1920.2</v>
      </c>
      <c r="I171" s="10">
        <f t="shared" si="16"/>
        <v>6.7999999999999545</v>
      </c>
      <c r="J171" s="5">
        <f t="shared" si="18"/>
        <v>0.99647119875454071</v>
      </c>
      <c r="K171" s="43"/>
      <c r="L171" s="43"/>
      <c r="M171" s="44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4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5"/>
      <c r="ES171" s="43"/>
      <c r="ET171" s="43"/>
      <c r="EU171" s="43"/>
      <c r="EV171" s="43"/>
      <c r="EW171" s="43"/>
      <c r="EX171" s="43"/>
      <c r="EY171" s="43"/>
      <c r="EZ171" s="45"/>
      <c r="FA171" s="45"/>
      <c r="FB171" s="45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  <c r="FP171" s="43"/>
      <c r="FQ171" s="43"/>
      <c r="FR171" s="43"/>
      <c r="FS171" s="43"/>
      <c r="FT171" s="43"/>
      <c r="FU171" s="43"/>
      <c r="FV171" s="43"/>
      <c r="FW171" s="43"/>
      <c r="FX171" s="43"/>
      <c r="FY171" s="43"/>
      <c r="FZ171" s="43"/>
      <c r="GA171" s="43"/>
      <c r="GB171" s="43"/>
      <c r="GC171" s="43"/>
      <c r="GD171" s="43"/>
      <c r="GE171" s="43"/>
      <c r="GF171" s="43"/>
      <c r="GG171" s="43"/>
      <c r="GH171" s="43"/>
      <c r="GI171" s="43"/>
      <c r="GJ171" s="43"/>
      <c r="GK171" s="43"/>
      <c r="GL171" s="43"/>
      <c r="GM171" s="43"/>
      <c r="GN171" s="43"/>
      <c r="GO171" s="43"/>
      <c r="GP171" s="43"/>
      <c r="GQ171" s="43"/>
      <c r="GR171" s="43"/>
      <c r="GS171" s="43"/>
      <c r="GT171" s="43"/>
      <c r="GU171" s="43"/>
      <c r="GV171" s="43"/>
      <c r="GW171" s="43"/>
      <c r="GX171" s="43"/>
      <c r="GY171" s="46"/>
      <c r="GZ171" s="43"/>
      <c r="HA171" s="43"/>
    </row>
    <row r="172" spans="1:209" ht="18" x14ac:dyDescent="0.4">
      <c r="A172" s="18" t="s">
        <v>140</v>
      </c>
      <c r="B172" s="8" t="s">
        <v>3</v>
      </c>
      <c r="C172" s="8" t="s">
        <v>117</v>
      </c>
      <c r="D172" s="8" t="s">
        <v>141</v>
      </c>
      <c r="E172" s="8" t="s">
        <v>139</v>
      </c>
      <c r="F172" s="21">
        <v>1927</v>
      </c>
      <c r="G172" s="21">
        <v>1927</v>
      </c>
      <c r="H172" s="21">
        <v>1920.2</v>
      </c>
      <c r="I172" s="21">
        <f t="shared" si="16"/>
        <v>6.7999999999999545</v>
      </c>
      <c r="J172" s="17">
        <f t="shared" si="18"/>
        <v>0.99647119875454071</v>
      </c>
      <c r="K172" s="43"/>
      <c r="L172" s="43"/>
      <c r="M172" s="44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4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5"/>
      <c r="ES172" s="43"/>
      <c r="ET172" s="43"/>
      <c r="EU172" s="43"/>
      <c r="EV172" s="43"/>
      <c r="EW172" s="43"/>
      <c r="EX172" s="43"/>
      <c r="EY172" s="43"/>
      <c r="EZ172" s="45"/>
      <c r="FA172" s="45"/>
      <c r="FB172" s="45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  <c r="FP172" s="43"/>
      <c r="FQ172" s="43"/>
      <c r="FR172" s="43"/>
      <c r="FS172" s="43"/>
      <c r="FT172" s="43"/>
      <c r="FU172" s="43"/>
      <c r="FV172" s="43"/>
      <c r="FW172" s="43"/>
      <c r="FX172" s="43"/>
      <c r="FY172" s="43"/>
      <c r="FZ172" s="43"/>
      <c r="GA172" s="43"/>
      <c r="GB172" s="43"/>
      <c r="GC172" s="43"/>
      <c r="GD172" s="43"/>
      <c r="GE172" s="43"/>
      <c r="GF172" s="43"/>
      <c r="GG172" s="43"/>
      <c r="GH172" s="43"/>
      <c r="GI172" s="43"/>
      <c r="GJ172" s="43"/>
      <c r="GK172" s="43"/>
      <c r="GL172" s="43"/>
      <c r="GM172" s="43"/>
      <c r="GN172" s="43"/>
      <c r="GO172" s="43"/>
      <c r="GP172" s="43"/>
      <c r="GQ172" s="43"/>
      <c r="GR172" s="43"/>
      <c r="GS172" s="43"/>
      <c r="GT172" s="43"/>
      <c r="GU172" s="43"/>
      <c r="GV172" s="43"/>
      <c r="GW172" s="43"/>
      <c r="GX172" s="43"/>
      <c r="GY172" s="46"/>
      <c r="GZ172" s="43"/>
      <c r="HA172" s="43"/>
    </row>
    <row r="173" spans="1:209" ht="31" x14ac:dyDescent="0.4">
      <c r="A173" s="16" t="s">
        <v>31</v>
      </c>
      <c r="B173" s="3" t="s">
        <v>3</v>
      </c>
      <c r="C173" s="3" t="s">
        <v>117</v>
      </c>
      <c r="D173" s="3" t="s">
        <v>141</v>
      </c>
      <c r="E173" s="3" t="s">
        <v>30</v>
      </c>
      <c r="F173" s="10">
        <f>F174</f>
        <v>642.79999999999995</v>
      </c>
      <c r="G173" s="10">
        <f>G174</f>
        <v>642.79999999999995</v>
      </c>
      <c r="H173" s="10">
        <f>H174</f>
        <v>632.1</v>
      </c>
      <c r="I173" s="10">
        <f t="shared" si="16"/>
        <v>10.699999999999932</v>
      </c>
      <c r="J173" s="5">
        <f t="shared" si="18"/>
        <v>0.9833540759178595</v>
      </c>
      <c r="K173" s="43"/>
      <c r="L173" s="43"/>
      <c r="M173" s="44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4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5"/>
      <c r="ES173" s="43"/>
      <c r="ET173" s="43"/>
      <c r="EU173" s="43"/>
      <c r="EV173" s="43"/>
      <c r="EW173" s="43"/>
      <c r="EX173" s="43"/>
      <c r="EY173" s="43"/>
      <c r="EZ173" s="45"/>
      <c r="FA173" s="45"/>
      <c r="FB173" s="45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  <c r="FP173" s="43"/>
      <c r="FQ173" s="43"/>
      <c r="FR173" s="43"/>
      <c r="FS173" s="43"/>
      <c r="FT173" s="43"/>
      <c r="FU173" s="43"/>
      <c r="FV173" s="43"/>
      <c r="FW173" s="43"/>
      <c r="FX173" s="43"/>
      <c r="FY173" s="43"/>
      <c r="FZ173" s="43"/>
      <c r="GA173" s="43"/>
      <c r="GB173" s="43"/>
      <c r="GC173" s="43"/>
      <c r="GD173" s="43"/>
      <c r="GE173" s="43"/>
      <c r="GF173" s="43"/>
      <c r="GG173" s="43"/>
      <c r="GH173" s="43"/>
      <c r="GI173" s="43"/>
      <c r="GJ173" s="43"/>
      <c r="GK173" s="43"/>
      <c r="GL173" s="43"/>
      <c r="GM173" s="43"/>
      <c r="GN173" s="43"/>
      <c r="GO173" s="43"/>
      <c r="GP173" s="43"/>
      <c r="GQ173" s="43"/>
      <c r="GR173" s="43"/>
      <c r="GS173" s="43"/>
      <c r="GT173" s="43"/>
      <c r="GU173" s="43"/>
      <c r="GV173" s="43"/>
      <c r="GW173" s="43"/>
      <c r="GX173" s="43"/>
      <c r="GY173" s="46"/>
      <c r="GZ173" s="43"/>
      <c r="HA173" s="43"/>
    </row>
    <row r="174" spans="1:209" ht="31" x14ac:dyDescent="0.4">
      <c r="A174" s="18" t="s">
        <v>33</v>
      </c>
      <c r="B174" s="8" t="s">
        <v>3</v>
      </c>
      <c r="C174" s="8" t="s">
        <v>117</v>
      </c>
      <c r="D174" s="8" t="s">
        <v>141</v>
      </c>
      <c r="E174" s="8" t="s">
        <v>32</v>
      </c>
      <c r="F174" s="21">
        <v>642.79999999999995</v>
      </c>
      <c r="G174" s="21">
        <v>642.79999999999995</v>
      </c>
      <c r="H174" s="21">
        <v>632.1</v>
      </c>
      <c r="I174" s="21">
        <f t="shared" si="16"/>
        <v>10.699999999999932</v>
      </c>
      <c r="J174" s="17">
        <f t="shared" si="18"/>
        <v>0.9833540759178595</v>
      </c>
      <c r="K174" s="43"/>
      <c r="L174" s="43"/>
      <c r="M174" s="44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4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5"/>
      <c r="ES174" s="43"/>
      <c r="ET174" s="43"/>
      <c r="EU174" s="43"/>
      <c r="EV174" s="43"/>
      <c r="EW174" s="43"/>
      <c r="EX174" s="43"/>
      <c r="EY174" s="43"/>
      <c r="EZ174" s="45"/>
      <c r="FA174" s="45"/>
      <c r="FB174" s="45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  <c r="FP174" s="43"/>
      <c r="FQ174" s="43"/>
      <c r="FR174" s="43"/>
      <c r="FS174" s="43"/>
      <c r="FT174" s="43"/>
      <c r="FU174" s="43"/>
      <c r="FV174" s="43"/>
      <c r="FW174" s="43"/>
      <c r="FX174" s="43"/>
      <c r="FY174" s="43"/>
      <c r="FZ174" s="43"/>
      <c r="GA174" s="43"/>
      <c r="GB174" s="43"/>
      <c r="GC174" s="43"/>
      <c r="GD174" s="43"/>
      <c r="GE174" s="43"/>
      <c r="GF174" s="43"/>
      <c r="GG174" s="43"/>
      <c r="GH174" s="43"/>
      <c r="GI174" s="43"/>
      <c r="GJ174" s="43"/>
      <c r="GK174" s="43"/>
      <c r="GL174" s="43"/>
      <c r="GM174" s="43"/>
      <c r="GN174" s="43"/>
      <c r="GO174" s="43"/>
      <c r="GP174" s="43"/>
      <c r="GQ174" s="43"/>
      <c r="GR174" s="43"/>
      <c r="GS174" s="43"/>
      <c r="GT174" s="43"/>
      <c r="GU174" s="43"/>
      <c r="GV174" s="43"/>
      <c r="GW174" s="43"/>
      <c r="GX174" s="43"/>
      <c r="GY174" s="46"/>
      <c r="GZ174" s="43"/>
      <c r="HA174" s="43"/>
    </row>
    <row r="175" spans="1:209" ht="31" x14ac:dyDescent="0.4">
      <c r="A175" s="16" t="s">
        <v>144</v>
      </c>
      <c r="B175" s="3" t="s">
        <v>3</v>
      </c>
      <c r="C175" s="3" t="s">
        <v>117</v>
      </c>
      <c r="D175" s="3" t="s">
        <v>143</v>
      </c>
      <c r="E175" s="3"/>
      <c r="F175" s="10">
        <f>F176+F181</f>
        <v>1249.5999999999999</v>
      </c>
      <c r="G175" s="10">
        <f>G176+G181</f>
        <v>1249.5999999999999</v>
      </c>
      <c r="H175" s="10">
        <f>H176+H181</f>
        <v>1011</v>
      </c>
      <c r="I175" s="10">
        <f t="shared" si="16"/>
        <v>238.59999999999991</v>
      </c>
      <c r="J175" s="5">
        <f t="shared" si="18"/>
        <v>0.80905889884763127</v>
      </c>
      <c r="K175" s="43"/>
      <c r="L175" s="43"/>
      <c r="M175" s="44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4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5"/>
      <c r="ES175" s="43"/>
      <c r="ET175" s="43"/>
      <c r="EU175" s="43"/>
      <c r="EV175" s="43"/>
      <c r="EW175" s="43"/>
      <c r="EX175" s="43"/>
      <c r="EY175" s="43"/>
      <c r="EZ175" s="45"/>
      <c r="FA175" s="45"/>
      <c r="FB175" s="45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  <c r="FP175" s="43"/>
      <c r="FQ175" s="43"/>
      <c r="FR175" s="43"/>
      <c r="FS175" s="43"/>
      <c r="FT175" s="43"/>
      <c r="FU175" s="43"/>
      <c r="FV175" s="43"/>
      <c r="FW175" s="43"/>
      <c r="FX175" s="43"/>
      <c r="FY175" s="43"/>
      <c r="FZ175" s="43"/>
      <c r="GA175" s="43"/>
      <c r="GB175" s="43"/>
      <c r="GC175" s="43"/>
      <c r="GD175" s="43"/>
      <c r="GE175" s="43"/>
      <c r="GF175" s="43"/>
      <c r="GG175" s="43"/>
      <c r="GH175" s="43"/>
      <c r="GI175" s="43"/>
      <c r="GJ175" s="43"/>
      <c r="GK175" s="43"/>
      <c r="GL175" s="43"/>
      <c r="GM175" s="43"/>
      <c r="GN175" s="43"/>
      <c r="GO175" s="43"/>
      <c r="GP175" s="43"/>
      <c r="GQ175" s="43"/>
      <c r="GR175" s="43"/>
      <c r="GS175" s="43"/>
      <c r="GT175" s="43"/>
      <c r="GU175" s="43"/>
      <c r="GV175" s="43"/>
      <c r="GW175" s="43"/>
      <c r="GX175" s="43"/>
      <c r="GY175" s="46"/>
      <c r="GZ175" s="43"/>
      <c r="HA175" s="43"/>
    </row>
    <row r="176" spans="1:209" ht="62" x14ac:dyDescent="0.4">
      <c r="A176" s="16" t="s">
        <v>146</v>
      </c>
      <c r="B176" s="3" t="s">
        <v>3</v>
      </c>
      <c r="C176" s="3" t="s">
        <v>117</v>
      </c>
      <c r="D176" s="3" t="s">
        <v>145</v>
      </c>
      <c r="E176" s="3"/>
      <c r="F176" s="10">
        <f>F177+F179</f>
        <v>1155.8</v>
      </c>
      <c r="G176" s="10">
        <f>G177+G179</f>
        <v>1155.8</v>
      </c>
      <c r="H176" s="10">
        <f>H177+H179</f>
        <v>960</v>
      </c>
      <c r="I176" s="10">
        <f t="shared" si="16"/>
        <v>195.79999999999995</v>
      </c>
      <c r="J176" s="5">
        <f t="shared" si="18"/>
        <v>0.8305935282920921</v>
      </c>
      <c r="K176" s="43"/>
      <c r="L176" s="43"/>
      <c r="M176" s="44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4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5"/>
      <c r="ES176" s="43"/>
      <c r="ET176" s="43"/>
      <c r="EU176" s="43"/>
      <c r="EV176" s="43"/>
      <c r="EW176" s="43"/>
      <c r="EX176" s="43"/>
      <c r="EY176" s="43"/>
      <c r="EZ176" s="45"/>
      <c r="FA176" s="45"/>
      <c r="FB176" s="45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  <c r="FP176" s="43"/>
      <c r="FQ176" s="43"/>
      <c r="FR176" s="43"/>
      <c r="FS176" s="43"/>
      <c r="FT176" s="43"/>
      <c r="FU176" s="43"/>
      <c r="FV176" s="43"/>
      <c r="FW176" s="43"/>
      <c r="FX176" s="43"/>
      <c r="FY176" s="43"/>
      <c r="FZ176" s="43"/>
      <c r="GA176" s="43"/>
      <c r="GB176" s="43"/>
      <c r="GC176" s="43"/>
      <c r="GD176" s="43"/>
      <c r="GE176" s="43"/>
      <c r="GF176" s="43"/>
      <c r="GG176" s="43"/>
      <c r="GH176" s="43"/>
      <c r="GI176" s="43"/>
      <c r="GJ176" s="43"/>
      <c r="GK176" s="43"/>
      <c r="GL176" s="43"/>
      <c r="GM176" s="43"/>
      <c r="GN176" s="43"/>
      <c r="GO176" s="43"/>
      <c r="GP176" s="43"/>
      <c r="GQ176" s="43"/>
      <c r="GR176" s="43"/>
      <c r="GS176" s="43"/>
      <c r="GT176" s="43"/>
      <c r="GU176" s="43"/>
      <c r="GV176" s="43"/>
      <c r="GW176" s="43"/>
      <c r="GX176" s="43"/>
      <c r="GY176" s="46"/>
      <c r="GZ176" s="43"/>
      <c r="HA176" s="43"/>
    </row>
    <row r="177" spans="1:209" ht="77.5" x14ac:dyDescent="0.4">
      <c r="A177" s="16" t="s">
        <v>13</v>
      </c>
      <c r="B177" s="3" t="s">
        <v>3</v>
      </c>
      <c r="C177" s="3" t="s">
        <v>117</v>
      </c>
      <c r="D177" s="3" t="s">
        <v>145</v>
      </c>
      <c r="E177" s="3" t="s">
        <v>12</v>
      </c>
      <c r="F177" s="10">
        <f>F178</f>
        <v>1155.8</v>
      </c>
      <c r="G177" s="10">
        <f>G178</f>
        <v>997.3</v>
      </c>
      <c r="H177" s="10">
        <f>H178</f>
        <v>801.9</v>
      </c>
      <c r="I177" s="10">
        <f t="shared" si="16"/>
        <v>195.39999999999998</v>
      </c>
      <c r="J177" s="5">
        <f t="shared" si="18"/>
        <v>0.80407099167752938</v>
      </c>
      <c r="K177" s="45"/>
      <c r="L177" s="43"/>
      <c r="M177" s="44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4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5"/>
      <c r="ES177" s="43"/>
      <c r="ET177" s="43"/>
      <c r="EU177" s="43"/>
      <c r="EV177" s="43"/>
      <c r="EW177" s="43"/>
      <c r="EX177" s="43"/>
      <c r="EY177" s="43"/>
      <c r="EZ177" s="45"/>
      <c r="FA177" s="45"/>
      <c r="FB177" s="45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  <c r="FP177" s="43"/>
      <c r="FQ177" s="43"/>
      <c r="FR177" s="43"/>
      <c r="FS177" s="43"/>
      <c r="FT177" s="43"/>
      <c r="FU177" s="43"/>
      <c r="FV177" s="43"/>
      <c r="FW177" s="43"/>
      <c r="FX177" s="43"/>
      <c r="FY177" s="43"/>
      <c r="FZ177" s="43"/>
      <c r="GA177" s="43"/>
      <c r="GB177" s="43"/>
      <c r="GC177" s="43"/>
      <c r="GD177" s="43"/>
      <c r="GE177" s="43"/>
      <c r="GF177" s="43"/>
      <c r="GG177" s="43"/>
      <c r="GH177" s="43"/>
      <c r="GI177" s="43"/>
      <c r="GJ177" s="43"/>
      <c r="GK177" s="43"/>
      <c r="GL177" s="43"/>
      <c r="GM177" s="43"/>
      <c r="GN177" s="43"/>
      <c r="GO177" s="43"/>
      <c r="GP177" s="43"/>
      <c r="GQ177" s="43"/>
      <c r="GR177" s="43"/>
      <c r="GS177" s="43"/>
      <c r="GT177" s="43"/>
      <c r="GU177" s="43"/>
      <c r="GV177" s="43"/>
      <c r="GW177" s="43"/>
      <c r="GX177" s="43"/>
      <c r="GY177" s="46"/>
      <c r="GZ177" s="43"/>
      <c r="HA177" s="43"/>
    </row>
    <row r="178" spans="1:209" ht="18" x14ac:dyDescent="0.4">
      <c r="A178" s="18" t="s">
        <v>140</v>
      </c>
      <c r="B178" s="8" t="s">
        <v>3</v>
      </c>
      <c r="C178" s="8" t="s">
        <v>117</v>
      </c>
      <c r="D178" s="8" t="s">
        <v>145</v>
      </c>
      <c r="E178" s="8" t="s">
        <v>139</v>
      </c>
      <c r="F178" s="21">
        <v>1155.8</v>
      </c>
      <c r="G178" s="21">
        <v>997.3</v>
      </c>
      <c r="H178" s="21">
        <v>801.9</v>
      </c>
      <c r="I178" s="21">
        <f t="shared" si="16"/>
        <v>195.39999999999998</v>
      </c>
      <c r="J178" s="17">
        <f t="shared" si="18"/>
        <v>0.80407099167752938</v>
      </c>
      <c r="K178" s="43"/>
      <c r="L178" s="43"/>
      <c r="M178" s="44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4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5"/>
      <c r="ES178" s="43"/>
      <c r="ET178" s="43"/>
      <c r="EU178" s="43"/>
      <c r="EV178" s="43"/>
      <c r="EW178" s="43"/>
      <c r="EX178" s="43"/>
      <c r="EY178" s="43"/>
      <c r="EZ178" s="45"/>
      <c r="FA178" s="45"/>
      <c r="FB178" s="45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  <c r="FP178" s="43"/>
      <c r="FQ178" s="43"/>
      <c r="FR178" s="43"/>
      <c r="FS178" s="43"/>
      <c r="FT178" s="43"/>
      <c r="FU178" s="43"/>
      <c r="FV178" s="43"/>
      <c r="FW178" s="43"/>
      <c r="FX178" s="43"/>
      <c r="FY178" s="43"/>
      <c r="FZ178" s="43"/>
      <c r="GA178" s="43"/>
      <c r="GB178" s="43"/>
      <c r="GC178" s="43"/>
      <c r="GD178" s="43"/>
      <c r="GE178" s="43"/>
      <c r="GF178" s="43"/>
      <c r="GG178" s="43"/>
      <c r="GH178" s="43"/>
      <c r="GI178" s="43"/>
      <c r="GJ178" s="43"/>
      <c r="GK178" s="43"/>
      <c r="GL178" s="43"/>
      <c r="GM178" s="43"/>
      <c r="GN178" s="43"/>
      <c r="GO178" s="43"/>
      <c r="GP178" s="43"/>
      <c r="GQ178" s="43"/>
      <c r="GR178" s="43"/>
      <c r="GS178" s="43"/>
      <c r="GT178" s="43"/>
      <c r="GU178" s="43"/>
      <c r="GV178" s="43"/>
      <c r="GW178" s="43"/>
      <c r="GX178" s="43"/>
      <c r="GY178" s="46"/>
      <c r="GZ178" s="43"/>
      <c r="HA178" s="43"/>
    </row>
    <row r="179" spans="1:209" ht="18" x14ac:dyDescent="0.4">
      <c r="A179" s="16" t="s">
        <v>35</v>
      </c>
      <c r="B179" s="3" t="s">
        <v>305</v>
      </c>
      <c r="C179" s="3" t="s">
        <v>38</v>
      </c>
      <c r="D179" s="3" t="s">
        <v>145</v>
      </c>
      <c r="E179" s="3" t="s">
        <v>34</v>
      </c>
      <c r="F179" s="10">
        <f>F180</f>
        <v>0</v>
      </c>
      <c r="G179" s="10">
        <f>G180</f>
        <v>158.5</v>
      </c>
      <c r="H179" s="10">
        <f>H180</f>
        <v>158.1</v>
      </c>
      <c r="I179" s="10">
        <f t="shared" si="16"/>
        <v>0.40000000000000568</v>
      </c>
      <c r="J179" s="5">
        <f t="shared" si="18"/>
        <v>0.99747634069400626</v>
      </c>
      <c r="K179" s="43"/>
      <c r="L179" s="43"/>
      <c r="M179" s="44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4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5"/>
      <c r="ES179" s="43"/>
      <c r="ET179" s="43"/>
      <c r="EU179" s="43"/>
      <c r="EV179" s="43"/>
      <c r="EW179" s="43"/>
      <c r="EX179" s="43"/>
      <c r="EY179" s="43"/>
      <c r="EZ179" s="45"/>
      <c r="FA179" s="45"/>
      <c r="FB179" s="45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  <c r="FP179" s="43"/>
      <c r="FQ179" s="43"/>
      <c r="FR179" s="43"/>
      <c r="FS179" s="43"/>
      <c r="FT179" s="43"/>
      <c r="FU179" s="43"/>
      <c r="FV179" s="43"/>
      <c r="FW179" s="43"/>
      <c r="FX179" s="43"/>
      <c r="FY179" s="43"/>
      <c r="FZ179" s="43"/>
      <c r="GA179" s="43"/>
      <c r="GB179" s="43"/>
      <c r="GC179" s="43"/>
      <c r="GD179" s="43"/>
      <c r="GE179" s="43"/>
      <c r="GF179" s="43"/>
      <c r="GG179" s="43"/>
      <c r="GH179" s="43"/>
      <c r="GI179" s="43"/>
      <c r="GJ179" s="43"/>
      <c r="GK179" s="43"/>
      <c r="GL179" s="43"/>
      <c r="GM179" s="43"/>
      <c r="GN179" s="43"/>
      <c r="GO179" s="43"/>
      <c r="GP179" s="43"/>
      <c r="GQ179" s="43"/>
      <c r="GR179" s="43"/>
      <c r="GS179" s="43"/>
      <c r="GT179" s="43"/>
      <c r="GU179" s="43"/>
      <c r="GV179" s="43"/>
      <c r="GW179" s="43"/>
      <c r="GX179" s="43"/>
      <c r="GY179" s="46"/>
      <c r="GZ179" s="43"/>
      <c r="HA179" s="43"/>
    </row>
    <row r="180" spans="1:209" ht="31" x14ac:dyDescent="0.4">
      <c r="A180" s="18" t="s">
        <v>37</v>
      </c>
      <c r="B180" s="8" t="s">
        <v>305</v>
      </c>
      <c r="C180" s="8" t="s">
        <v>38</v>
      </c>
      <c r="D180" s="8" t="s">
        <v>145</v>
      </c>
      <c r="E180" s="8" t="s">
        <v>36</v>
      </c>
      <c r="F180" s="21">
        <v>0</v>
      </c>
      <c r="G180" s="21">
        <v>158.5</v>
      </c>
      <c r="H180" s="21">
        <v>158.1</v>
      </c>
      <c r="I180" s="21">
        <f t="shared" si="16"/>
        <v>0.40000000000000568</v>
      </c>
      <c r="J180" s="17">
        <f t="shared" si="18"/>
        <v>0.99747634069400626</v>
      </c>
      <c r="K180" s="43"/>
      <c r="L180" s="43"/>
      <c r="M180" s="44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4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5"/>
      <c r="ES180" s="43"/>
      <c r="ET180" s="43"/>
      <c r="EU180" s="43"/>
      <c r="EV180" s="43"/>
      <c r="EW180" s="43"/>
      <c r="EX180" s="43"/>
      <c r="EY180" s="43"/>
      <c r="EZ180" s="45"/>
      <c r="FA180" s="45"/>
      <c r="FB180" s="45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  <c r="FP180" s="43"/>
      <c r="FQ180" s="43"/>
      <c r="FR180" s="43"/>
      <c r="FS180" s="43"/>
      <c r="FT180" s="43"/>
      <c r="FU180" s="43"/>
      <c r="FV180" s="43"/>
      <c r="FW180" s="43"/>
      <c r="FX180" s="43"/>
      <c r="FY180" s="43"/>
      <c r="FZ180" s="43"/>
      <c r="GA180" s="43"/>
      <c r="GB180" s="43"/>
      <c r="GC180" s="43"/>
      <c r="GD180" s="43"/>
      <c r="GE180" s="43"/>
      <c r="GF180" s="43"/>
      <c r="GG180" s="43"/>
      <c r="GH180" s="43"/>
      <c r="GI180" s="43"/>
      <c r="GJ180" s="43"/>
      <c r="GK180" s="43"/>
      <c r="GL180" s="43"/>
      <c r="GM180" s="43"/>
      <c r="GN180" s="43"/>
      <c r="GO180" s="43"/>
      <c r="GP180" s="43"/>
      <c r="GQ180" s="43"/>
      <c r="GR180" s="43"/>
      <c r="GS180" s="43"/>
      <c r="GT180" s="43"/>
      <c r="GU180" s="43"/>
      <c r="GV180" s="43"/>
      <c r="GW180" s="43"/>
      <c r="GX180" s="43"/>
      <c r="GY180" s="46"/>
      <c r="GZ180" s="43"/>
      <c r="HA180" s="43"/>
    </row>
    <row r="181" spans="1:209" ht="46.5" x14ac:dyDescent="0.4">
      <c r="A181" s="16" t="s">
        <v>148</v>
      </c>
      <c r="B181" s="3" t="s">
        <v>3</v>
      </c>
      <c r="C181" s="3" t="s">
        <v>117</v>
      </c>
      <c r="D181" s="3" t="s">
        <v>147</v>
      </c>
      <c r="E181" s="3"/>
      <c r="F181" s="10">
        <f t="shared" ref="F181:H182" si="21">F182</f>
        <v>93.8</v>
      </c>
      <c r="G181" s="10">
        <f t="shared" si="21"/>
        <v>93.8</v>
      </c>
      <c r="H181" s="10">
        <f t="shared" si="21"/>
        <v>51</v>
      </c>
      <c r="I181" s="10">
        <f t="shared" si="16"/>
        <v>42.8</v>
      </c>
      <c r="J181" s="5">
        <f t="shared" si="18"/>
        <v>0.54371002132196167</v>
      </c>
      <c r="K181" s="43"/>
      <c r="L181" s="43"/>
      <c r="M181" s="44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4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5"/>
      <c r="ES181" s="43"/>
      <c r="ET181" s="43"/>
      <c r="EU181" s="43"/>
      <c r="EV181" s="43"/>
      <c r="EW181" s="43"/>
      <c r="EX181" s="43"/>
      <c r="EY181" s="43"/>
      <c r="EZ181" s="45"/>
      <c r="FA181" s="45"/>
      <c r="FB181" s="45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  <c r="FP181" s="43"/>
      <c r="FQ181" s="43"/>
      <c r="FR181" s="43"/>
      <c r="FS181" s="43"/>
      <c r="FT181" s="43"/>
      <c r="FU181" s="43"/>
      <c r="FV181" s="43"/>
      <c r="FW181" s="43"/>
      <c r="FX181" s="43"/>
      <c r="FY181" s="43"/>
      <c r="FZ181" s="43"/>
      <c r="GA181" s="43"/>
      <c r="GB181" s="43"/>
      <c r="GC181" s="43"/>
      <c r="GD181" s="43"/>
      <c r="GE181" s="43"/>
      <c r="GF181" s="43"/>
      <c r="GG181" s="43"/>
      <c r="GH181" s="43"/>
      <c r="GI181" s="43"/>
      <c r="GJ181" s="43"/>
      <c r="GK181" s="43"/>
      <c r="GL181" s="43"/>
      <c r="GM181" s="43"/>
      <c r="GN181" s="43"/>
      <c r="GO181" s="43"/>
      <c r="GP181" s="43"/>
      <c r="GQ181" s="43"/>
      <c r="GR181" s="43"/>
      <c r="GS181" s="43"/>
      <c r="GT181" s="43"/>
      <c r="GU181" s="43"/>
      <c r="GV181" s="43"/>
      <c r="GW181" s="43"/>
      <c r="GX181" s="43"/>
      <c r="GY181" s="46"/>
      <c r="GZ181" s="43"/>
      <c r="HA181" s="43"/>
    </row>
    <row r="182" spans="1:209" ht="77.5" x14ac:dyDescent="0.4">
      <c r="A182" s="16" t="s">
        <v>13</v>
      </c>
      <c r="B182" s="3" t="s">
        <v>3</v>
      </c>
      <c r="C182" s="3" t="s">
        <v>117</v>
      </c>
      <c r="D182" s="3" t="s">
        <v>147</v>
      </c>
      <c r="E182" s="3" t="s">
        <v>12</v>
      </c>
      <c r="F182" s="10">
        <f t="shared" si="21"/>
        <v>93.8</v>
      </c>
      <c r="G182" s="10">
        <f t="shared" si="21"/>
        <v>93.8</v>
      </c>
      <c r="H182" s="10">
        <f t="shared" si="21"/>
        <v>51</v>
      </c>
      <c r="I182" s="10">
        <f t="shared" si="16"/>
        <v>42.8</v>
      </c>
      <c r="J182" s="5">
        <f t="shared" si="18"/>
        <v>0.54371002132196167</v>
      </c>
      <c r="K182" s="43"/>
      <c r="L182" s="43"/>
      <c r="M182" s="44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4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5"/>
      <c r="ES182" s="43"/>
      <c r="ET182" s="43"/>
      <c r="EU182" s="43"/>
      <c r="EV182" s="43"/>
      <c r="EW182" s="43"/>
      <c r="EX182" s="43"/>
      <c r="EY182" s="43"/>
      <c r="EZ182" s="45"/>
      <c r="FA182" s="45"/>
      <c r="FB182" s="45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  <c r="FP182" s="43"/>
      <c r="FQ182" s="43"/>
      <c r="FR182" s="43"/>
      <c r="FS182" s="43"/>
      <c r="FT182" s="43"/>
      <c r="FU182" s="43"/>
      <c r="FV182" s="43"/>
      <c r="FW182" s="43"/>
      <c r="FX182" s="43"/>
      <c r="FY182" s="43"/>
      <c r="FZ182" s="43"/>
      <c r="GA182" s="43"/>
      <c r="GB182" s="43"/>
      <c r="GC182" s="43"/>
      <c r="GD182" s="43"/>
      <c r="GE182" s="43"/>
      <c r="GF182" s="43"/>
      <c r="GG182" s="43"/>
      <c r="GH182" s="43"/>
      <c r="GI182" s="43"/>
      <c r="GJ182" s="43"/>
      <c r="GK182" s="43"/>
      <c r="GL182" s="43"/>
      <c r="GM182" s="43"/>
      <c r="GN182" s="43"/>
      <c r="GO182" s="43"/>
      <c r="GP182" s="43"/>
      <c r="GQ182" s="43"/>
      <c r="GR182" s="43"/>
      <c r="GS182" s="43"/>
      <c r="GT182" s="43"/>
      <c r="GU182" s="43"/>
      <c r="GV182" s="43"/>
      <c r="GW182" s="43"/>
      <c r="GX182" s="43"/>
      <c r="GY182" s="46"/>
      <c r="GZ182" s="43"/>
      <c r="HA182" s="43"/>
    </row>
    <row r="183" spans="1:209" ht="18" x14ac:dyDescent="0.4">
      <c r="A183" s="18" t="s">
        <v>140</v>
      </c>
      <c r="B183" s="8" t="s">
        <v>3</v>
      </c>
      <c r="C183" s="8" t="s">
        <v>117</v>
      </c>
      <c r="D183" s="8" t="s">
        <v>147</v>
      </c>
      <c r="E183" s="8" t="s">
        <v>139</v>
      </c>
      <c r="F183" s="21">
        <v>93.8</v>
      </c>
      <c r="G183" s="21">
        <v>93.8</v>
      </c>
      <c r="H183" s="21">
        <v>51</v>
      </c>
      <c r="I183" s="21">
        <f t="shared" si="16"/>
        <v>42.8</v>
      </c>
      <c r="J183" s="17">
        <f t="shared" si="18"/>
        <v>0.54371002132196167</v>
      </c>
      <c r="K183" s="43"/>
      <c r="L183" s="43"/>
      <c r="M183" s="44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4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5"/>
      <c r="ES183" s="43"/>
      <c r="ET183" s="43"/>
      <c r="EU183" s="43"/>
      <c r="EV183" s="43"/>
      <c r="EW183" s="43"/>
      <c r="EX183" s="43"/>
      <c r="EY183" s="43"/>
      <c r="EZ183" s="45"/>
      <c r="FA183" s="45"/>
      <c r="FB183" s="45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  <c r="FP183" s="43"/>
      <c r="FQ183" s="43"/>
      <c r="FR183" s="43"/>
      <c r="FS183" s="43"/>
      <c r="FT183" s="43"/>
      <c r="FU183" s="43"/>
      <c r="FV183" s="43"/>
      <c r="FW183" s="43"/>
      <c r="FX183" s="43"/>
      <c r="FY183" s="43"/>
      <c r="FZ183" s="43"/>
      <c r="GA183" s="43"/>
      <c r="GB183" s="43"/>
      <c r="GC183" s="43"/>
      <c r="GD183" s="43"/>
      <c r="GE183" s="43"/>
      <c r="GF183" s="43"/>
      <c r="GG183" s="43"/>
      <c r="GH183" s="43"/>
      <c r="GI183" s="43"/>
      <c r="GJ183" s="43"/>
      <c r="GK183" s="43"/>
      <c r="GL183" s="43"/>
      <c r="GM183" s="43"/>
      <c r="GN183" s="43"/>
      <c r="GO183" s="43"/>
      <c r="GP183" s="43"/>
      <c r="GQ183" s="43"/>
      <c r="GR183" s="43"/>
      <c r="GS183" s="43"/>
      <c r="GT183" s="43"/>
      <c r="GU183" s="43"/>
      <c r="GV183" s="43"/>
      <c r="GW183" s="43"/>
      <c r="GX183" s="43"/>
      <c r="GY183" s="46"/>
      <c r="GZ183" s="43"/>
      <c r="HA183" s="43"/>
    </row>
    <row r="184" spans="1:209" ht="26.25" customHeight="1" x14ac:dyDescent="0.4">
      <c r="A184" s="14" t="s">
        <v>150</v>
      </c>
      <c r="B184" s="1" t="s">
        <v>3</v>
      </c>
      <c r="C184" s="1" t="s">
        <v>117</v>
      </c>
      <c r="D184" s="1" t="s">
        <v>149</v>
      </c>
      <c r="E184" s="1"/>
      <c r="F184" s="20">
        <f t="shared" ref="F184:H185" si="22">F185</f>
        <v>57726.3</v>
      </c>
      <c r="G184" s="20">
        <f t="shared" si="22"/>
        <v>57726.3</v>
      </c>
      <c r="H184" s="20">
        <f t="shared" si="22"/>
        <v>52079.000000000007</v>
      </c>
      <c r="I184" s="20">
        <f t="shared" si="16"/>
        <v>5647.2999999999956</v>
      </c>
      <c r="J184" s="7">
        <f t="shared" si="18"/>
        <v>0.90217110745015716</v>
      </c>
      <c r="K184" s="43"/>
      <c r="L184" s="43"/>
      <c r="M184" s="44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4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5"/>
      <c r="ES184" s="43"/>
      <c r="ET184" s="43"/>
      <c r="EU184" s="43"/>
      <c r="EV184" s="43"/>
      <c r="EW184" s="43"/>
      <c r="EX184" s="43"/>
      <c r="EY184" s="43"/>
      <c r="EZ184" s="45"/>
      <c r="FA184" s="45"/>
      <c r="FB184" s="45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  <c r="FP184" s="43"/>
      <c r="FQ184" s="43"/>
      <c r="FR184" s="43"/>
      <c r="FS184" s="43"/>
      <c r="FT184" s="43"/>
      <c r="FU184" s="43"/>
      <c r="FV184" s="43"/>
      <c r="FW184" s="43"/>
      <c r="FX184" s="43"/>
      <c r="FY184" s="43"/>
      <c r="FZ184" s="43"/>
      <c r="GA184" s="43"/>
      <c r="GB184" s="43"/>
      <c r="GC184" s="43"/>
      <c r="GD184" s="43"/>
      <c r="GE184" s="43"/>
      <c r="GF184" s="43"/>
      <c r="GG184" s="43"/>
      <c r="GH184" s="43"/>
      <c r="GI184" s="43"/>
      <c r="GJ184" s="43"/>
      <c r="GK184" s="43"/>
      <c r="GL184" s="43"/>
      <c r="GM184" s="43"/>
      <c r="GN184" s="43"/>
      <c r="GO184" s="43"/>
      <c r="GP184" s="43"/>
      <c r="GQ184" s="43"/>
      <c r="GR184" s="43"/>
      <c r="GS184" s="43"/>
      <c r="GT184" s="43"/>
      <c r="GU184" s="43"/>
      <c r="GV184" s="43"/>
      <c r="GW184" s="43"/>
      <c r="GX184" s="43"/>
      <c r="GY184" s="46"/>
      <c r="GZ184" s="43"/>
      <c r="HA184" s="43"/>
    </row>
    <row r="185" spans="1:209" ht="31" x14ac:dyDescent="0.4">
      <c r="A185" s="16" t="s">
        <v>152</v>
      </c>
      <c r="B185" s="3" t="s">
        <v>3</v>
      </c>
      <c r="C185" s="3" t="s">
        <v>117</v>
      </c>
      <c r="D185" s="3" t="s">
        <v>151</v>
      </c>
      <c r="E185" s="3"/>
      <c r="F185" s="10">
        <f>F186</f>
        <v>57726.3</v>
      </c>
      <c r="G185" s="10">
        <f t="shared" si="22"/>
        <v>57726.3</v>
      </c>
      <c r="H185" s="10">
        <f t="shared" si="22"/>
        <v>52079.000000000007</v>
      </c>
      <c r="I185" s="10">
        <f t="shared" si="16"/>
        <v>5647.2999999999956</v>
      </c>
      <c r="J185" s="5">
        <f t="shared" si="18"/>
        <v>0.90217110745015716</v>
      </c>
      <c r="K185" s="45"/>
      <c r="L185" s="43"/>
      <c r="M185" s="44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4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5"/>
      <c r="ES185" s="43"/>
      <c r="ET185" s="43"/>
      <c r="EU185" s="43"/>
      <c r="EV185" s="43"/>
      <c r="EW185" s="43"/>
      <c r="EX185" s="43"/>
      <c r="EY185" s="43"/>
      <c r="EZ185" s="45"/>
      <c r="FA185" s="45"/>
      <c r="FB185" s="45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  <c r="FP185" s="43"/>
      <c r="FQ185" s="43"/>
      <c r="FR185" s="43"/>
      <c r="FS185" s="43"/>
      <c r="FT185" s="43"/>
      <c r="FU185" s="43"/>
      <c r="FV185" s="43"/>
      <c r="FW185" s="43"/>
      <c r="FX185" s="43"/>
      <c r="FY185" s="43"/>
      <c r="FZ185" s="43"/>
      <c r="GA185" s="43"/>
      <c r="GB185" s="43"/>
      <c r="GC185" s="43"/>
      <c r="GD185" s="43"/>
      <c r="GE185" s="43"/>
      <c r="GF185" s="43"/>
      <c r="GG185" s="43"/>
      <c r="GH185" s="43"/>
      <c r="GI185" s="43"/>
      <c r="GJ185" s="43"/>
      <c r="GK185" s="43"/>
      <c r="GL185" s="43"/>
      <c r="GM185" s="43"/>
      <c r="GN185" s="43"/>
      <c r="GO185" s="43"/>
      <c r="GP185" s="43"/>
      <c r="GQ185" s="43"/>
      <c r="GR185" s="43"/>
      <c r="GS185" s="43"/>
      <c r="GT185" s="43"/>
      <c r="GU185" s="43"/>
      <c r="GV185" s="43"/>
      <c r="GW185" s="43"/>
      <c r="GX185" s="43"/>
      <c r="GY185" s="46"/>
      <c r="GZ185" s="43"/>
      <c r="HA185" s="43"/>
    </row>
    <row r="186" spans="1:209" ht="46.5" x14ac:dyDescent="0.4">
      <c r="A186" s="16" t="s">
        <v>154</v>
      </c>
      <c r="B186" s="3" t="s">
        <v>3</v>
      </c>
      <c r="C186" s="3" t="s">
        <v>117</v>
      </c>
      <c r="D186" s="3" t="s">
        <v>153</v>
      </c>
      <c r="E186" s="3"/>
      <c r="F186" s="10">
        <f>F187+F189+F191+F193</f>
        <v>57726.3</v>
      </c>
      <c r="G186" s="10">
        <f>G187+G189+G191+G193</f>
        <v>57726.3</v>
      </c>
      <c r="H186" s="10">
        <f>H187+H189+H191+H193</f>
        <v>52079.000000000007</v>
      </c>
      <c r="I186" s="10">
        <f t="shared" si="16"/>
        <v>5647.2999999999956</v>
      </c>
      <c r="J186" s="5">
        <f t="shared" si="18"/>
        <v>0.90217110745015716</v>
      </c>
      <c r="K186" s="45"/>
      <c r="L186" s="43"/>
      <c r="M186" s="44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4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5"/>
      <c r="ES186" s="43"/>
      <c r="ET186" s="43"/>
      <c r="EU186" s="43"/>
      <c r="EV186" s="43"/>
      <c r="EW186" s="43"/>
      <c r="EX186" s="43"/>
      <c r="EY186" s="43"/>
      <c r="EZ186" s="45"/>
      <c r="FA186" s="45"/>
      <c r="FB186" s="45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  <c r="FP186" s="43"/>
      <c r="FQ186" s="43"/>
      <c r="FR186" s="43"/>
      <c r="FS186" s="43"/>
      <c r="FT186" s="43"/>
      <c r="FU186" s="43"/>
      <c r="FV186" s="43"/>
      <c r="FW186" s="43"/>
      <c r="FX186" s="43"/>
      <c r="FY186" s="43"/>
      <c r="FZ186" s="43"/>
      <c r="GA186" s="43"/>
      <c r="GB186" s="43"/>
      <c r="GC186" s="43"/>
      <c r="GD186" s="43"/>
      <c r="GE186" s="43"/>
      <c r="GF186" s="43"/>
      <c r="GG186" s="43"/>
      <c r="GH186" s="43"/>
      <c r="GI186" s="43"/>
      <c r="GJ186" s="43"/>
      <c r="GK186" s="43"/>
      <c r="GL186" s="43"/>
      <c r="GM186" s="43"/>
      <c r="GN186" s="43"/>
      <c r="GO186" s="43"/>
      <c r="GP186" s="43"/>
      <c r="GQ186" s="43"/>
      <c r="GR186" s="43"/>
      <c r="GS186" s="43"/>
      <c r="GT186" s="43"/>
      <c r="GU186" s="43"/>
      <c r="GV186" s="43"/>
      <c r="GW186" s="43"/>
      <c r="GX186" s="43"/>
      <c r="GY186" s="46"/>
      <c r="GZ186" s="43"/>
      <c r="HA186" s="43"/>
    </row>
    <row r="187" spans="1:209" ht="77.5" x14ac:dyDescent="0.4">
      <c r="A187" s="16" t="s">
        <v>13</v>
      </c>
      <c r="B187" s="3" t="s">
        <v>3</v>
      </c>
      <c r="C187" s="3" t="s">
        <v>117</v>
      </c>
      <c r="D187" s="3" t="s">
        <v>153</v>
      </c>
      <c r="E187" s="3" t="s">
        <v>12</v>
      </c>
      <c r="F187" s="10">
        <f>F188</f>
        <v>53438.9</v>
      </c>
      <c r="G187" s="10">
        <f>G188</f>
        <v>53475.7</v>
      </c>
      <c r="H187" s="10">
        <f>H188</f>
        <v>48068.800000000003</v>
      </c>
      <c r="I187" s="10">
        <f t="shared" si="16"/>
        <v>5406.8999999999942</v>
      </c>
      <c r="J187" s="5">
        <f t="shared" si="18"/>
        <v>0.89889052410721137</v>
      </c>
      <c r="K187" s="45"/>
      <c r="L187" s="43"/>
      <c r="M187" s="44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4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5"/>
      <c r="ES187" s="43"/>
      <c r="ET187" s="43"/>
      <c r="EU187" s="43"/>
      <c r="EV187" s="43"/>
      <c r="EW187" s="43"/>
      <c r="EX187" s="43"/>
      <c r="EY187" s="43"/>
      <c r="EZ187" s="45"/>
      <c r="FA187" s="45"/>
      <c r="FB187" s="45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  <c r="FP187" s="43"/>
      <c r="FQ187" s="43"/>
      <c r="FR187" s="43"/>
      <c r="FS187" s="43"/>
      <c r="FT187" s="43"/>
      <c r="FU187" s="43"/>
      <c r="FV187" s="43"/>
      <c r="FW187" s="43"/>
      <c r="FX187" s="43"/>
      <c r="FY187" s="43"/>
      <c r="FZ187" s="43"/>
      <c r="GA187" s="43"/>
      <c r="GB187" s="43"/>
      <c r="GC187" s="43"/>
      <c r="GD187" s="43"/>
      <c r="GE187" s="43"/>
      <c r="GF187" s="43"/>
      <c r="GG187" s="43"/>
      <c r="GH187" s="43"/>
      <c r="GI187" s="43"/>
      <c r="GJ187" s="43"/>
      <c r="GK187" s="43"/>
      <c r="GL187" s="43"/>
      <c r="GM187" s="43"/>
      <c r="GN187" s="43"/>
      <c r="GO187" s="43"/>
      <c r="GP187" s="43"/>
      <c r="GQ187" s="43"/>
      <c r="GR187" s="43"/>
      <c r="GS187" s="43"/>
      <c r="GT187" s="43"/>
      <c r="GU187" s="43"/>
      <c r="GV187" s="43"/>
      <c r="GW187" s="43"/>
      <c r="GX187" s="43"/>
      <c r="GY187" s="46"/>
      <c r="GZ187" s="43"/>
      <c r="HA187" s="43"/>
    </row>
    <row r="188" spans="1:209" ht="18" x14ac:dyDescent="0.4">
      <c r="A188" s="18" t="s">
        <v>140</v>
      </c>
      <c r="B188" s="8" t="s">
        <v>3</v>
      </c>
      <c r="C188" s="8" t="s">
        <v>117</v>
      </c>
      <c r="D188" s="8" t="s">
        <v>153</v>
      </c>
      <c r="E188" s="8" t="s">
        <v>139</v>
      </c>
      <c r="F188" s="21">
        <v>53438.9</v>
      </c>
      <c r="G188" s="21">
        <v>53475.7</v>
      </c>
      <c r="H188" s="21">
        <v>48068.800000000003</v>
      </c>
      <c r="I188" s="21">
        <f t="shared" si="16"/>
        <v>5406.8999999999942</v>
      </c>
      <c r="J188" s="17">
        <f t="shared" si="18"/>
        <v>0.89889052410721137</v>
      </c>
      <c r="K188" s="43"/>
      <c r="L188" s="43"/>
      <c r="M188" s="44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4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5"/>
      <c r="ES188" s="43"/>
      <c r="ET188" s="43"/>
      <c r="EU188" s="43"/>
      <c r="EV188" s="43"/>
      <c r="EW188" s="43"/>
      <c r="EX188" s="43"/>
      <c r="EY188" s="43"/>
      <c r="EZ188" s="45"/>
      <c r="FA188" s="45"/>
      <c r="FB188" s="45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  <c r="FP188" s="43"/>
      <c r="FQ188" s="43"/>
      <c r="FR188" s="43"/>
      <c r="FS188" s="43"/>
      <c r="FT188" s="43"/>
      <c r="FU188" s="43"/>
      <c r="FV188" s="43"/>
      <c r="FW188" s="43"/>
      <c r="FX188" s="43"/>
      <c r="FY188" s="43"/>
      <c r="FZ188" s="43"/>
      <c r="GA188" s="43"/>
      <c r="GB188" s="43"/>
      <c r="GC188" s="43"/>
      <c r="GD188" s="43"/>
      <c r="GE188" s="43"/>
      <c r="GF188" s="43"/>
      <c r="GG188" s="43"/>
      <c r="GH188" s="43"/>
      <c r="GI188" s="43"/>
      <c r="GJ188" s="43"/>
      <c r="GK188" s="43"/>
      <c r="GL188" s="43"/>
      <c r="GM188" s="43"/>
      <c r="GN188" s="43"/>
      <c r="GO188" s="43"/>
      <c r="GP188" s="43"/>
      <c r="GQ188" s="43"/>
      <c r="GR188" s="43"/>
      <c r="GS188" s="43"/>
      <c r="GT188" s="43"/>
      <c r="GU188" s="43"/>
      <c r="GV188" s="43"/>
      <c r="GW188" s="43"/>
      <c r="GX188" s="43"/>
      <c r="GY188" s="46"/>
      <c r="GZ188" s="43"/>
      <c r="HA188" s="43"/>
    </row>
    <row r="189" spans="1:209" ht="31" x14ac:dyDescent="0.4">
      <c r="A189" s="16" t="s">
        <v>31</v>
      </c>
      <c r="B189" s="3" t="s">
        <v>3</v>
      </c>
      <c r="C189" s="3" t="s">
        <v>117</v>
      </c>
      <c r="D189" s="3" t="s">
        <v>153</v>
      </c>
      <c r="E189" s="3" t="s">
        <v>30</v>
      </c>
      <c r="F189" s="10">
        <f>F190</f>
        <v>4219.5</v>
      </c>
      <c r="G189" s="10">
        <f>G190</f>
        <v>4144.3</v>
      </c>
      <c r="H189" s="10">
        <f>H190</f>
        <v>3903.9</v>
      </c>
      <c r="I189" s="10">
        <f t="shared" si="16"/>
        <v>240.40000000000009</v>
      </c>
      <c r="J189" s="5">
        <f t="shared" si="18"/>
        <v>0.94199261636464537</v>
      </c>
      <c r="K189" s="43"/>
      <c r="L189" s="43"/>
      <c r="M189" s="44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4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5"/>
      <c r="ES189" s="43"/>
      <c r="ET189" s="43"/>
      <c r="EU189" s="43"/>
      <c r="EV189" s="43"/>
      <c r="EW189" s="43"/>
      <c r="EX189" s="43"/>
      <c r="EY189" s="43"/>
      <c r="EZ189" s="45"/>
      <c r="FA189" s="45"/>
      <c r="FB189" s="45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  <c r="FP189" s="43"/>
      <c r="FQ189" s="43"/>
      <c r="FR189" s="43"/>
      <c r="FS189" s="43"/>
      <c r="FT189" s="43"/>
      <c r="FU189" s="43"/>
      <c r="FV189" s="43"/>
      <c r="FW189" s="43"/>
      <c r="FX189" s="43"/>
      <c r="FY189" s="43"/>
      <c r="FZ189" s="43"/>
      <c r="GA189" s="43"/>
      <c r="GB189" s="43"/>
      <c r="GC189" s="43"/>
      <c r="GD189" s="43"/>
      <c r="GE189" s="43"/>
      <c r="GF189" s="43"/>
      <c r="GG189" s="43"/>
      <c r="GH189" s="43"/>
      <c r="GI189" s="43"/>
      <c r="GJ189" s="43"/>
      <c r="GK189" s="43"/>
      <c r="GL189" s="43"/>
      <c r="GM189" s="43"/>
      <c r="GN189" s="43"/>
      <c r="GO189" s="43"/>
      <c r="GP189" s="43"/>
      <c r="GQ189" s="43"/>
      <c r="GR189" s="43"/>
      <c r="GS189" s="43"/>
      <c r="GT189" s="43"/>
      <c r="GU189" s="43"/>
      <c r="GV189" s="43"/>
      <c r="GW189" s="43"/>
      <c r="GX189" s="43"/>
      <c r="GY189" s="46"/>
      <c r="GZ189" s="43"/>
      <c r="HA189" s="43"/>
    </row>
    <row r="190" spans="1:209" ht="31" x14ac:dyDescent="0.4">
      <c r="A190" s="18" t="s">
        <v>33</v>
      </c>
      <c r="B190" s="8" t="s">
        <v>3</v>
      </c>
      <c r="C190" s="8" t="s">
        <v>117</v>
      </c>
      <c r="D190" s="8" t="s">
        <v>153</v>
      </c>
      <c r="E190" s="8" t="s">
        <v>32</v>
      </c>
      <c r="F190" s="21">
        <v>4219.5</v>
      </c>
      <c r="G190" s="21">
        <v>4144.3</v>
      </c>
      <c r="H190" s="21">
        <v>3903.9</v>
      </c>
      <c r="I190" s="21">
        <f t="shared" si="16"/>
        <v>240.40000000000009</v>
      </c>
      <c r="J190" s="17">
        <f t="shared" si="18"/>
        <v>0.94199261636464537</v>
      </c>
      <c r="K190" s="43"/>
      <c r="L190" s="43"/>
      <c r="M190" s="44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4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5"/>
      <c r="ES190" s="43"/>
      <c r="ET190" s="43"/>
      <c r="EU190" s="43"/>
      <c r="EV190" s="43"/>
      <c r="EW190" s="43"/>
      <c r="EX190" s="43"/>
      <c r="EY190" s="43"/>
      <c r="EZ190" s="45"/>
      <c r="FA190" s="45"/>
      <c r="FB190" s="45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  <c r="FP190" s="43"/>
      <c r="FQ190" s="43"/>
      <c r="FR190" s="43"/>
      <c r="FS190" s="43"/>
      <c r="FT190" s="43"/>
      <c r="FU190" s="43"/>
      <c r="FV190" s="43"/>
      <c r="FW190" s="43"/>
      <c r="FX190" s="43"/>
      <c r="FY190" s="43"/>
      <c r="FZ190" s="43"/>
      <c r="GA190" s="43"/>
      <c r="GB190" s="43"/>
      <c r="GC190" s="43"/>
      <c r="GD190" s="43"/>
      <c r="GE190" s="43"/>
      <c r="GF190" s="43"/>
      <c r="GG190" s="43"/>
      <c r="GH190" s="43"/>
      <c r="GI190" s="43"/>
      <c r="GJ190" s="43"/>
      <c r="GK190" s="43"/>
      <c r="GL190" s="43"/>
      <c r="GM190" s="43"/>
      <c r="GN190" s="43"/>
      <c r="GO190" s="43"/>
      <c r="GP190" s="43"/>
      <c r="GQ190" s="43"/>
      <c r="GR190" s="43"/>
      <c r="GS190" s="43"/>
      <c r="GT190" s="43"/>
      <c r="GU190" s="43"/>
      <c r="GV190" s="43"/>
      <c r="GW190" s="43"/>
      <c r="GX190" s="43"/>
      <c r="GY190" s="46"/>
      <c r="GZ190" s="43"/>
      <c r="HA190" s="43"/>
    </row>
    <row r="191" spans="1:209" ht="18" x14ac:dyDescent="0.4">
      <c r="A191" s="16" t="s">
        <v>35</v>
      </c>
      <c r="B191" s="3" t="s">
        <v>3</v>
      </c>
      <c r="C191" s="3" t="s">
        <v>117</v>
      </c>
      <c r="D191" s="3" t="s">
        <v>153</v>
      </c>
      <c r="E191" s="3" t="s">
        <v>34</v>
      </c>
      <c r="F191" s="10">
        <f>F192</f>
        <v>40.9</v>
      </c>
      <c r="G191" s="10">
        <f>G192</f>
        <v>106.3</v>
      </c>
      <c r="H191" s="10">
        <f>H192</f>
        <v>106.3</v>
      </c>
      <c r="I191" s="10">
        <f t="shared" si="16"/>
        <v>0</v>
      </c>
      <c r="J191" s="5">
        <f t="shared" si="18"/>
        <v>1</v>
      </c>
      <c r="K191" s="43"/>
      <c r="L191" s="43"/>
      <c r="M191" s="44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4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5"/>
      <c r="ES191" s="43"/>
      <c r="ET191" s="43"/>
      <c r="EU191" s="43"/>
      <c r="EV191" s="43"/>
      <c r="EW191" s="43"/>
      <c r="EX191" s="43"/>
      <c r="EY191" s="43"/>
      <c r="EZ191" s="45"/>
      <c r="FA191" s="45"/>
      <c r="FB191" s="45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  <c r="FP191" s="43"/>
      <c r="FQ191" s="43"/>
      <c r="FR191" s="43"/>
      <c r="FS191" s="43"/>
      <c r="FT191" s="43"/>
      <c r="FU191" s="43"/>
      <c r="FV191" s="43"/>
      <c r="FW191" s="43"/>
      <c r="FX191" s="43"/>
      <c r="FY191" s="43"/>
      <c r="FZ191" s="43"/>
      <c r="GA191" s="43"/>
      <c r="GB191" s="43"/>
      <c r="GC191" s="43"/>
      <c r="GD191" s="43"/>
      <c r="GE191" s="43"/>
      <c r="GF191" s="43"/>
      <c r="GG191" s="43"/>
      <c r="GH191" s="43"/>
      <c r="GI191" s="43"/>
      <c r="GJ191" s="43"/>
      <c r="GK191" s="43"/>
      <c r="GL191" s="43"/>
      <c r="GM191" s="43"/>
      <c r="GN191" s="43"/>
      <c r="GO191" s="43"/>
      <c r="GP191" s="43"/>
      <c r="GQ191" s="43"/>
      <c r="GR191" s="43"/>
      <c r="GS191" s="43"/>
      <c r="GT191" s="43"/>
      <c r="GU191" s="43"/>
      <c r="GV191" s="43"/>
      <c r="GW191" s="43"/>
      <c r="GX191" s="43"/>
      <c r="GY191" s="46"/>
      <c r="GZ191" s="43"/>
      <c r="HA191" s="43"/>
    </row>
    <row r="192" spans="1:209" ht="31" x14ac:dyDescent="0.4">
      <c r="A192" s="18" t="s">
        <v>37</v>
      </c>
      <c r="B192" s="8" t="s">
        <v>3</v>
      </c>
      <c r="C192" s="8" t="s">
        <v>117</v>
      </c>
      <c r="D192" s="8" t="s">
        <v>153</v>
      </c>
      <c r="E192" s="8" t="s">
        <v>36</v>
      </c>
      <c r="F192" s="21">
        <v>40.9</v>
      </c>
      <c r="G192" s="21">
        <v>106.3</v>
      </c>
      <c r="H192" s="21">
        <v>106.3</v>
      </c>
      <c r="I192" s="21">
        <f t="shared" si="16"/>
        <v>0</v>
      </c>
      <c r="J192" s="17">
        <f t="shared" si="18"/>
        <v>1</v>
      </c>
      <c r="K192" s="43"/>
      <c r="L192" s="43"/>
      <c r="M192" s="44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4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5"/>
      <c r="ES192" s="43"/>
      <c r="ET192" s="43"/>
      <c r="EU192" s="43"/>
      <c r="EV192" s="43"/>
      <c r="EW192" s="43"/>
      <c r="EX192" s="43"/>
      <c r="EY192" s="43"/>
      <c r="EZ192" s="45"/>
      <c r="FA192" s="45"/>
      <c r="FB192" s="45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  <c r="FP192" s="43"/>
      <c r="FQ192" s="43"/>
      <c r="FR192" s="43"/>
      <c r="FS192" s="43"/>
      <c r="FT192" s="43"/>
      <c r="FU192" s="43"/>
      <c r="FV192" s="43"/>
      <c r="FW192" s="43"/>
      <c r="FX192" s="43"/>
      <c r="FY192" s="43"/>
      <c r="FZ192" s="43"/>
      <c r="GA192" s="43"/>
      <c r="GB192" s="43"/>
      <c r="GC192" s="43"/>
      <c r="GD192" s="43"/>
      <c r="GE192" s="43"/>
      <c r="GF192" s="43"/>
      <c r="GG192" s="43"/>
      <c r="GH192" s="43"/>
      <c r="GI192" s="43"/>
      <c r="GJ192" s="43"/>
      <c r="GK192" s="43"/>
      <c r="GL192" s="43"/>
      <c r="GM192" s="43"/>
      <c r="GN192" s="43"/>
      <c r="GO192" s="43"/>
      <c r="GP192" s="43"/>
      <c r="GQ192" s="43"/>
      <c r="GR192" s="43"/>
      <c r="GS192" s="43"/>
      <c r="GT192" s="43"/>
      <c r="GU192" s="43"/>
      <c r="GV192" s="43"/>
      <c r="GW192" s="43"/>
      <c r="GX192" s="43"/>
      <c r="GY192" s="46"/>
      <c r="GZ192" s="43"/>
      <c r="HA192" s="43"/>
    </row>
    <row r="193" spans="1:209" ht="18" x14ac:dyDescent="0.4">
      <c r="A193" s="16" t="s">
        <v>73</v>
      </c>
      <c r="B193" s="3" t="s">
        <v>3</v>
      </c>
      <c r="C193" s="3" t="s">
        <v>117</v>
      </c>
      <c r="D193" s="3" t="s">
        <v>153</v>
      </c>
      <c r="E193" s="3" t="s">
        <v>72</v>
      </c>
      <c r="F193" s="10">
        <f>F194</f>
        <v>27</v>
      </c>
      <c r="G193" s="10">
        <v>0</v>
      </c>
      <c r="H193" s="10">
        <v>0</v>
      </c>
      <c r="I193" s="10">
        <f t="shared" si="16"/>
        <v>0</v>
      </c>
      <c r="J193" s="17">
        <v>0</v>
      </c>
      <c r="K193" s="43"/>
      <c r="L193" s="43"/>
      <c r="M193" s="44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4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5"/>
      <c r="ES193" s="43"/>
      <c r="ET193" s="43"/>
      <c r="EU193" s="43"/>
      <c r="EV193" s="43"/>
      <c r="EW193" s="43"/>
      <c r="EX193" s="43"/>
      <c r="EY193" s="43"/>
      <c r="EZ193" s="45"/>
      <c r="FA193" s="45"/>
      <c r="FB193" s="45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  <c r="FP193" s="43"/>
      <c r="FQ193" s="43"/>
      <c r="FR193" s="43"/>
      <c r="FS193" s="43"/>
      <c r="FT193" s="43"/>
      <c r="FU193" s="43"/>
      <c r="FV193" s="43"/>
      <c r="FW193" s="43"/>
      <c r="FX193" s="43"/>
      <c r="FY193" s="43"/>
      <c r="FZ193" s="43"/>
      <c r="GA193" s="43"/>
      <c r="GB193" s="43"/>
      <c r="GC193" s="43"/>
      <c r="GD193" s="43"/>
      <c r="GE193" s="43"/>
      <c r="GF193" s="43"/>
      <c r="GG193" s="43"/>
      <c r="GH193" s="43"/>
      <c r="GI193" s="43"/>
      <c r="GJ193" s="43"/>
      <c r="GK193" s="43"/>
      <c r="GL193" s="43"/>
      <c r="GM193" s="43"/>
      <c r="GN193" s="43"/>
      <c r="GO193" s="43"/>
      <c r="GP193" s="43"/>
      <c r="GQ193" s="43"/>
      <c r="GR193" s="43"/>
      <c r="GS193" s="43"/>
      <c r="GT193" s="43"/>
      <c r="GU193" s="43"/>
      <c r="GV193" s="43"/>
      <c r="GW193" s="43"/>
      <c r="GX193" s="43"/>
      <c r="GY193" s="46"/>
      <c r="GZ193" s="43"/>
      <c r="HA193" s="43"/>
    </row>
    <row r="194" spans="1:209" ht="18" x14ac:dyDescent="0.4">
      <c r="A194" s="18" t="s">
        <v>75</v>
      </c>
      <c r="B194" s="8" t="s">
        <v>3</v>
      </c>
      <c r="C194" s="8" t="s">
        <v>117</v>
      </c>
      <c r="D194" s="8" t="s">
        <v>153</v>
      </c>
      <c r="E194" s="8" t="s">
        <v>74</v>
      </c>
      <c r="F194" s="21">
        <v>27</v>
      </c>
      <c r="G194" s="21">
        <v>0</v>
      </c>
      <c r="H194" s="21">
        <v>0</v>
      </c>
      <c r="I194" s="21">
        <f t="shared" si="16"/>
        <v>0</v>
      </c>
      <c r="J194" s="17">
        <v>0</v>
      </c>
      <c r="K194" s="43"/>
      <c r="L194" s="43"/>
      <c r="M194" s="44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4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5"/>
      <c r="ES194" s="43"/>
      <c r="ET194" s="43"/>
      <c r="EU194" s="43"/>
      <c r="EV194" s="43"/>
      <c r="EW194" s="43"/>
      <c r="EX194" s="43"/>
      <c r="EY194" s="43"/>
      <c r="EZ194" s="45"/>
      <c r="FA194" s="45"/>
      <c r="FB194" s="45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  <c r="FP194" s="43"/>
      <c r="FQ194" s="43"/>
      <c r="FR194" s="43"/>
      <c r="FS194" s="43"/>
      <c r="FT194" s="43"/>
      <c r="FU194" s="43"/>
      <c r="FV194" s="43"/>
      <c r="FW194" s="43"/>
      <c r="FX194" s="43"/>
      <c r="FY194" s="43"/>
      <c r="FZ194" s="43"/>
      <c r="GA194" s="43"/>
      <c r="GB194" s="43"/>
      <c r="GC194" s="43"/>
      <c r="GD194" s="43"/>
      <c r="GE194" s="43"/>
      <c r="GF194" s="43"/>
      <c r="GG194" s="43"/>
      <c r="GH194" s="43"/>
      <c r="GI194" s="43"/>
      <c r="GJ194" s="43"/>
      <c r="GK194" s="43"/>
      <c r="GL194" s="43"/>
      <c r="GM194" s="43"/>
      <c r="GN194" s="43"/>
      <c r="GO194" s="43"/>
      <c r="GP194" s="43"/>
      <c r="GQ194" s="43"/>
      <c r="GR194" s="43"/>
      <c r="GS194" s="43"/>
      <c r="GT194" s="43"/>
      <c r="GU194" s="43"/>
      <c r="GV194" s="43"/>
      <c r="GW194" s="43"/>
      <c r="GX194" s="43"/>
      <c r="GY194" s="46"/>
      <c r="GZ194" s="43"/>
      <c r="HA194" s="43"/>
    </row>
    <row r="195" spans="1:209" ht="26.25" customHeight="1" x14ac:dyDescent="0.4">
      <c r="A195" s="14" t="s">
        <v>156</v>
      </c>
      <c r="B195" s="1" t="s">
        <v>3</v>
      </c>
      <c r="C195" s="1" t="s">
        <v>117</v>
      </c>
      <c r="D195" s="1" t="s">
        <v>155</v>
      </c>
      <c r="E195" s="1"/>
      <c r="F195" s="20">
        <f>F196+F203</f>
        <v>886156.5</v>
      </c>
      <c r="G195" s="20">
        <f>G196+G203</f>
        <v>886156.5</v>
      </c>
      <c r="H195" s="20">
        <f>H196+H203</f>
        <v>874644.5</v>
      </c>
      <c r="I195" s="20">
        <f t="shared" si="16"/>
        <v>11512</v>
      </c>
      <c r="J195" s="7">
        <f t="shared" si="18"/>
        <v>0.98700906668291666</v>
      </c>
      <c r="K195" s="43"/>
      <c r="L195" s="43"/>
      <c r="M195" s="44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4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5"/>
      <c r="ES195" s="43"/>
      <c r="ET195" s="43"/>
      <c r="EU195" s="43"/>
      <c r="EV195" s="43"/>
      <c r="EW195" s="43"/>
      <c r="EX195" s="43"/>
      <c r="EY195" s="43"/>
      <c r="EZ195" s="45"/>
      <c r="FA195" s="45"/>
      <c r="FB195" s="45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  <c r="FP195" s="43"/>
      <c r="FQ195" s="43"/>
      <c r="FR195" s="43"/>
      <c r="FS195" s="43"/>
      <c r="FT195" s="43"/>
      <c r="FU195" s="43"/>
      <c r="FV195" s="43"/>
      <c r="FW195" s="43"/>
      <c r="FX195" s="43"/>
      <c r="FY195" s="43"/>
      <c r="FZ195" s="43"/>
      <c r="GA195" s="43"/>
      <c r="GB195" s="43"/>
      <c r="GC195" s="43"/>
      <c r="GD195" s="43"/>
      <c r="GE195" s="43"/>
      <c r="GF195" s="43"/>
      <c r="GG195" s="43"/>
      <c r="GH195" s="43"/>
      <c r="GI195" s="43"/>
      <c r="GJ195" s="43"/>
      <c r="GK195" s="43"/>
      <c r="GL195" s="43"/>
      <c r="GM195" s="43"/>
      <c r="GN195" s="43"/>
      <c r="GO195" s="43"/>
      <c r="GP195" s="43"/>
      <c r="GQ195" s="43"/>
      <c r="GR195" s="43"/>
      <c r="GS195" s="43"/>
      <c r="GT195" s="43"/>
      <c r="GU195" s="43"/>
      <c r="GV195" s="43"/>
      <c r="GW195" s="43"/>
      <c r="GX195" s="43"/>
      <c r="GY195" s="46"/>
      <c r="GZ195" s="43"/>
      <c r="HA195" s="43"/>
    </row>
    <row r="196" spans="1:209" ht="46.5" x14ac:dyDescent="0.4">
      <c r="A196" s="16" t="s">
        <v>158</v>
      </c>
      <c r="B196" s="3" t="s">
        <v>3</v>
      </c>
      <c r="C196" s="3" t="s">
        <v>117</v>
      </c>
      <c r="D196" s="3" t="s">
        <v>157</v>
      </c>
      <c r="E196" s="3"/>
      <c r="F196" s="10">
        <f>F197+F200</f>
        <v>89104</v>
      </c>
      <c r="G196" s="10">
        <f>G197+G200</f>
        <v>89104</v>
      </c>
      <c r="H196" s="10">
        <f>H197+H200</f>
        <v>85785.700000000012</v>
      </c>
      <c r="I196" s="10">
        <f t="shared" si="16"/>
        <v>3318.2999999999884</v>
      </c>
      <c r="J196" s="5">
        <f t="shared" si="18"/>
        <v>0.96275924762075793</v>
      </c>
      <c r="K196" s="43"/>
      <c r="L196" s="43"/>
      <c r="M196" s="44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4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5"/>
      <c r="ES196" s="43"/>
      <c r="ET196" s="43"/>
      <c r="EU196" s="43"/>
      <c r="EV196" s="43"/>
      <c r="EW196" s="43"/>
      <c r="EX196" s="43"/>
      <c r="EY196" s="43"/>
      <c r="EZ196" s="45"/>
      <c r="FA196" s="45"/>
      <c r="FB196" s="45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  <c r="FP196" s="43"/>
      <c r="FQ196" s="43"/>
      <c r="FR196" s="43"/>
      <c r="FS196" s="43"/>
      <c r="FT196" s="43"/>
      <c r="FU196" s="43"/>
      <c r="FV196" s="43"/>
      <c r="FW196" s="43"/>
      <c r="FX196" s="43"/>
      <c r="FY196" s="43"/>
      <c r="FZ196" s="43"/>
      <c r="GA196" s="43"/>
      <c r="GB196" s="43"/>
      <c r="GC196" s="43"/>
      <c r="GD196" s="43"/>
      <c r="GE196" s="43"/>
      <c r="GF196" s="43"/>
      <c r="GG196" s="43"/>
      <c r="GH196" s="43"/>
      <c r="GI196" s="43"/>
      <c r="GJ196" s="43"/>
      <c r="GK196" s="43"/>
      <c r="GL196" s="43"/>
      <c r="GM196" s="43"/>
      <c r="GN196" s="43"/>
      <c r="GO196" s="43"/>
      <c r="GP196" s="43"/>
      <c r="GQ196" s="43"/>
      <c r="GR196" s="43"/>
      <c r="GS196" s="43"/>
      <c r="GT196" s="43"/>
      <c r="GU196" s="43"/>
      <c r="GV196" s="43"/>
      <c r="GW196" s="43"/>
      <c r="GX196" s="43"/>
      <c r="GY196" s="46"/>
      <c r="GZ196" s="43"/>
      <c r="HA196" s="43"/>
    </row>
    <row r="197" spans="1:209" ht="31" x14ac:dyDescent="0.4">
      <c r="A197" s="16" t="s">
        <v>160</v>
      </c>
      <c r="B197" s="3" t="s">
        <v>3</v>
      </c>
      <c r="C197" s="3" t="s">
        <v>117</v>
      </c>
      <c r="D197" s="3" t="s">
        <v>159</v>
      </c>
      <c r="E197" s="3"/>
      <c r="F197" s="10">
        <f t="shared" ref="F197:H198" si="23">F198</f>
        <v>4740</v>
      </c>
      <c r="G197" s="10">
        <f t="shared" si="23"/>
        <v>4740</v>
      </c>
      <c r="H197" s="10">
        <f t="shared" si="23"/>
        <v>2984.6</v>
      </c>
      <c r="I197" s="10">
        <f t="shared" si="16"/>
        <v>1755.4</v>
      </c>
      <c r="J197" s="5">
        <f t="shared" si="18"/>
        <v>0.62966244725738396</v>
      </c>
      <c r="K197" s="43"/>
      <c r="L197" s="43"/>
      <c r="M197" s="44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4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5"/>
      <c r="ES197" s="43"/>
      <c r="ET197" s="43"/>
      <c r="EU197" s="43"/>
      <c r="EV197" s="43"/>
      <c r="EW197" s="43"/>
      <c r="EX197" s="43"/>
      <c r="EY197" s="43"/>
      <c r="EZ197" s="45"/>
      <c r="FA197" s="45"/>
      <c r="FB197" s="45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  <c r="FP197" s="43"/>
      <c r="FQ197" s="43"/>
      <c r="FR197" s="43"/>
      <c r="FS197" s="43"/>
      <c r="FT197" s="43"/>
      <c r="FU197" s="43"/>
      <c r="FV197" s="43"/>
      <c r="FW197" s="43"/>
      <c r="FX197" s="43"/>
      <c r="FY197" s="43"/>
      <c r="FZ197" s="43"/>
      <c r="GA197" s="43"/>
      <c r="GB197" s="43"/>
      <c r="GC197" s="43"/>
      <c r="GD197" s="43"/>
      <c r="GE197" s="43"/>
      <c r="GF197" s="43"/>
      <c r="GG197" s="43"/>
      <c r="GH197" s="43"/>
      <c r="GI197" s="43"/>
      <c r="GJ197" s="43"/>
      <c r="GK197" s="43"/>
      <c r="GL197" s="43"/>
      <c r="GM197" s="43"/>
      <c r="GN197" s="43"/>
      <c r="GO197" s="43"/>
      <c r="GP197" s="43"/>
      <c r="GQ197" s="43"/>
      <c r="GR197" s="43"/>
      <c r="GS197" s="43"/>
      <c r="GT197" s="43"/>
      <c r="GU197" s="43"/>
      <c r="GV197" s="43"/>
      <c r="GW197" s="43"/>
      <c r="GX197" s="43"/>
      <c r="GY197" s="46"/>
      <c r="GZ197" s="43"/>
      <c r="HA197" s="43"/>
    </row>
    <row r="198" spans="1:209" ht="31" x14ac:dyDescent="0.4">
      <c r="A198" s="16" t="s">
        <v>31</v>
      </c>
      <c r="B198" s="3" t="s">
        <v>3</v>
      </c>
      <c r="C198" s="3" t="s">
        <v>117</v>
      </c>
      <c r="D198" s="3" t="s">
        <v>159</v>
      </c>
      <c r="E198" s="3" t="s">
        <v>30</v>
      </c>
      <c r="F198" s="10">
        <f t="shared" si="23"/>
        <v>4740</v>
      </c>
      <c r="G198" s="10">
        <f t="shared" si="23"/>
        <v>4740</v>
      </c>
      <c r="H198" s="10">
        <f t="shared" si="23"/>
        <v>2984.6</v>
      </c>
      <c r="I198" s="10">
        <f t="shared" si="16"/>
        <v>1755.4</v>
      </c>
      <c r="J198" s="5">
        <f t="shared" si="18"/>
        <v>0.62966244725738396</v>
      </c>
      <c r="K198" s="43"/>
      <c r="L198" s="43"/>
      <c r="M198" s="44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4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5"/>
      <c r="ES198" s="43"/>
      <c r="ET198" s="43"/>
      <c r="EU198" s="43"/>
      <c r="EV198" s="43"/>
      <c r="EW198" s="43"/>
      <c r="EX198" s="43"/>
      <c r="EY198" s="43"/>
      <c r="EZ198" s="45"/>
      <c r="FA198" s="45"/>
      <c r="FB198" s="45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  <c r="FP198" s="43"/>
      <c r="FQ198" s="43"/>
      <c r="FR198" s="43"/>
      <c r="FS198" s="43"/>
      <c r="FT198" s="43"/>
      <c r="FU198" s="43"/>
      <c r="FV198" s="43"/>
      <c r="FW198" s="43"/>
      <c r="FX198" s="43"/>
      <c r="FY198" s="43"/>
      <c r="FZ198" s="43"/>
      <c r="GA198" s="43"/>
      <c r="GB198" s="43"/>
      <c r="GC198" s="43"/>
      <c r="GD198" s="43"/>
      <c r="GE198" s="43"/>
      <c r="GF198" s="43"/>
      <c r="GG198" s="43"/>
      <c r="GH198" s="43"/>
      <c r="GI198" s="43"/>
      <c r="GJ198" s="43"/>
      <c r="GK198" s="43"/>
      <c r="GL198" s="43"/>
      <c r="GM198" s="43"/>
      <c r="GN198" s="43"/>
      <c r="GO198" s="43"/>
      <c r="GP198" s="43"/>
      <c r="GQ198" s="43"/>
      <c r="GR198" s="43"/>
      <c r="GS198" s="43"/>
      <c r="GT198" s="43"/>
      <c r="GU198" s="43"/>
      <c r="GV198" s="43"/>
      <c r="GW198" s="43"/>
      <c r="GX198" s="43"/>
      <c r="GY198" s="46"/>
      <c r="GZ198" s="43"/>
      <c r="HA198" s="43"/>
    </row>
    <row r="199" spans="1:209" ht="31" x14ac:dyDescent="0.4">
      <c r="A199" s="18" t="s">
        <v>33</v>
      </c>
      <c r="B199" s="8" t="s">
        <v>3</v>
      </c>
      <c r="C199" s="8" t="s">
        <v>117</v>
      </c>
      <c r="D199" s="8" t="s">
        <v>159</v>
      </c>
      <c r="E199" s="8" t="s">
        <v>32</v>
      </c>
      <c r="F199" s="21">
        <v>4740</v>
      </c>
      <c r="G199" s="21">
        <v>4740</v>
      </c>
      <c r="H199" s="21">
        <v>2984.6</v>
      </c>
      <c r="I199" s="21">
        <f t="shared" si="16"/>
        <v>1755.4</v>
      </c>
      <c r="J199" s="17">
        <f t="shared" si="18"/>
        <v>0.62966244725738396</v>
      </c>
      <c r="K199" s="43"/>
      <c r="L199" s="43"/>
      <c r="M199" s="44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4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5"/>
      <c r="ES199" s="43"/>
      <c r="ET199" s="43"/>
      <c r="EU199" s="43"/>
      <c r="EV199" s="43"/>
      <c r="EW199" s="43"/>
      <c r="EX199" s="43"/>
      <c r="EY199" s="43"/>
      <c r="EZ199" s="45"/>
      <c r="FA199" s="45"/>
      <c r="FB199" s="45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  <c r="FP199" s="43"/>
      <c r="FQ199" s="43"/>
      <c r="FR199" s="43"/>
      <c r="FS199" s="43"/>
      <c r="FT199" s="43"/>
      <c r="FU199" s="43"/>
      <c r="FV199" s="43"/>
      <c r="FW199" s="43"/>
      <c r="FX199" s="43"/>
      <c r="FY199" s="43"/>
      <c r="FZ199" s="43"/>
      <c r="GA199" s="43"/>
      <c r="GB199" s="43"/>
      <c r="GC199" s="43"/>
      <c r="GD199" s="43"/>
      <c r="GE199" s="43"/>
      <c r="GF199" s="43"/>
      <c r="GG199" s="43"/>
      <c r="GH199" s="43"/>
      <c r="GI199" s="43"/>
      <c r="GJ199" s="43"/>
      <c r="GK199" s="43"/>
      <c r="GL199" s="43"/>
      <c r="GM199" s="43"/>
      <c r="GN199" s="43"/>
      <c r="GO199" s="43"/>
      <c r="GP199" s="43"/>
      <c r="GQ199" s="43"/>
      <c r="GR199" s="43"/>
      <c r="GS199" s="43"/>
      <c r="GT199" s="43"/>
      <c r="GU199" s="43"/>
      <c r="GV199" s="43"/>
      <c r="GW199" s="43"/>
      <c r="GX199" s="43"/>
      <c r="GY199" s="46"/>
      <c r="GZ199" s="43"/>
      <c r="HA199" s="43"/>
    </row>
    <row r="200" spans="1:209" ht="31" x14ac:dyDescent="0.4">
      <c r="A200" s="16" t="s">
        <v>162</v>
      </c>
      <c r="B200" s="3" t="s">
        <v>3</v>
      </c>
      <c r="C200" s="3" t="s">
        <v>117</v>
      </c>
      <c r="D200" s="3" t="s">
        <v>161</v>
      </c>
      <c r="E200" s="3"/>
      <c r="F200" s="10">
        <f t="shared" ref="F200:H201" si="24">F201</f>
        <v>84364</v>
      </c>
      <c r="G200" s="10">
        <v>84364</v>
      </c>
      <c r="H200" s="10">
        <f t="shared" si="24"/>
        <v>82801.100000000006</v>
      </c>
      <c r="I200" s="10">
        <f t="shared" si="16"/>
        <v>1562.8999999999942</v>
      </c>
      <c r="J200" s="5">
        <f t="shared" si="18"/>
        <v>0.98147432554170033</v>
      </c>
      <c r="K200" s="43"/>
      <c r="L200" s="43"/>
      <c r="M200" s="44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4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5"/>
      <c r="ES200" s="43"/>
      <c r="ET200" s="43"/>
      <c r="EU200" s="43"/>
      <c r="EV200" s="43"/>
      <c r="EW200" s="43"/>
      <c r="EX200" s="43"/>
      <c r="EY200" s="43"/>
      <c r="EZ200" s="45"/>
      <c r="FA200" s="45"/>
      <c r="FB200" s="45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  <c r="FP200" s="43"/>
      <c r="FQ200" s="43"/>
      <c r="FR200" s="43"/>
      <c r="FS200" s="43"/>
      <c r="FT200" s="43"/>
      <c r="FU200" s="43"/>
      <c r="FV200" s="43"/>
      <c r="FW200" s="43"/>
      <c r="FX200" s="43"/>
      <c r="FY200" s="43"/>
      <c r="FZ200" s="43"/>
      <c r="GA200" s="43"/>
      <c r="GB200" s="43"/>
      <c r="GC200" s="43"/>
      <c r="GD200" s="43"/>
      <c r="GE200" s="43"/>
      <c r="GF200" s="43"/>
      <c r="GG200" s="43"/>
      <c r="GH200" s="43"/>
      <c r="GI200" s="43"/>
      <c r="GJ200" s="43"/>
      <c r="GK200" s="43"/>
      <c r="GL200" s="43"/>
      <c r="GM200" s="43"/>
      <c r="GN200" s="43"/>
      <c r="GO200" s="43"/>
      <c r="GP200" s="43"/>
      <c r="GQ200" s="43"/>
      <c r="GR200" s="43"/>
      <c r="GS200" s="43"/>
      <c r="GT200" s="43"/>
      <c r="GU200" s="43"/>
      <c r="GV200" s="43"/>
      <c r="GW200" s="43"/>
      <c r="GX200" s="43"/>
      <c r="GY200" s="46"/>
      <c r="GZ200" s="43"/>
      <c r="HA200" s="43"/>
    </row>
    <row r="201" spans="1:209" ht="31" x14ac:dyDescent="0.4">
      <c r="A201" s="16" t="s">
        <v>31</v>
      </c>
      <c r="B201" s="3" t="s">
        <v>3</v>
      </c>
      <c r="C201" s="3" t="s">
        <v>117</v>
      </c>
      <c r="D201" s="3" t="s">
        <v>161</v>
      </c>
      <c r="E201" s="3" t="s">
        <v>30</v>
      </c>
      <c r="F201" s="10">
        <f t="shared" si="24"/>
        <v>84364</v>
      </c>
      <c r="G201" s="10">
        <f t="shared" si="24"/>
        <v>84364</v>
      </c>
      <c r="H201" s="10">
        <f t="shared" si="24"/>
        <v>82801.100000000006</v>
      </c>
      <c r="I201" s="10">
        <f t="shared" si="16"/>
        <v>1562.8999999999942</v>
      </c>
      <c r="J201" s="5">
        <f t="shared" si="18"/>
        <v>0.98147432554170033</v>
      </c>
      <c r="K201" s="43"/>
      <c r="L201" s="43"/>
      <c r="M201" s="44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4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5"/>
      <c r="ES201" s="43"/>
      <c r="ET201" s="43"/>
      <c r="EU201" s="43"/>
      <c r="EV201" s="43"/>
      <c r="EW201" s="43"/>
      <c r="EX201" s="43"/>
      <c r="EY201" s="43"/>
      <c r="EZ201" s="45"/>
      <c r="FA201" s="45"/>
      <c r="FB201" s="45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  <c r="FP201" s="43"/>
      <c r="FQ201" s="43"/>
      <c r="FR201" s="43"/>
      <c r="FS201" s="43"/>
      <c r="FT201" s="43"/>
      <c r="FU201" s="43"/>
      <c r="FV201" s="43"/>
      <c r="FW201" s="43"/>
      <c r="FX201" s="43"/>
      <c r="FY201" s="43"/>
      <c r="FZ201" s="43"/>
      <c r="GA201" s="43"/>
      <c r="GB201" s="43"/>
      <c r="GC201" s="43"/>
      <c r="GD201" s="43"/>
      <c r="GE201" s="43"/>
      <c r="GF201" s="43"/>
      <c r="GG201" s="43"/>
      <c r="GH201" s="43"/>
      <c r="GI201" s="43"/>
      <c r="GJ201" s="43"/>
      <c r="GK201" s="43"/>
      <c r="GL201" s="43"/>
      <c r="GM201" s="43"/>
      <c r="GN201" s="43"/>
      <c r="GO201" s="43"/>
      <c r="GP201" s="43"/>
      <c r="GQ201" s="43"/>
      <c r="GR201" s="43"/>
      <c r="GS201" s="43"/>
      <c r="GT201" s="43"/>
      <c r="GU201" s="43"/>
      <c r="GV201" s="43"/>
      <c r="GW201" s="43"/>
      <c r="GX201" s="43"/>
      <c r="GY201" s="46"/>
      <c r="GZ201" s="43"/>
      <c r="HA201" s="43"/>
    </row>
    <row r="202" spans="1:209" ht="31" x14ac:dyDescent="0.4">
      <c r="A202" s="18" t="s">
        <v>33</v>
      </c>
      <c r="B202" s="8" t="s">
        <v>3</v>
      </c>
      <c r="C202" s="8" t="s">
        <v>117</v>
      </c>
      <c r="D202" s="8" t="s">
        <v>161</v>
      </c>
      <c r="E202" s="8" t="s">
        <v>32</v>
      </c>
      <c r="F202" s="21">
        <v>84364</v>
      </c>
      <c r="G202" s="21">
        <v>84364</v>
      </c>
      <c r="H202" s="21">
        <v>82801.100000000006</v>
      </c>
      <c r="I202" s="21">
        <f t="shared" si="16"/>
        <v>1562.8999999999942</v>
      </c>
      <c r="J202" s="17">
        <f t="shared" si="18"/>
        <v>0.98147432554170033</v>
      </c>
      <c r="K202" s="43"/>
      <c r="L202" s="43"/>
      <c r="M202" s="44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4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5"/>
      <c r="ES202" s="43"/>
      <c r="ET202" s="43"/>
      <c r="EU202" s="43"/>
      <c r="EV202" s="43"/>
      <c r="EW202" s="43"/>
      <c r="EX202" s="43"/>
      <c r="EY202" s="43"/>
      <c r="EZ202" s="45"/>
      <c r="FA202" s="45"/>
      <c r="FB202" s="45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  <c r="FP202" s="43"/>
      <c r="FQ202" s="43"/>
      <c r="FR202" s="43"/>
      <c r="FS202" s="43"/>
      <c r="FT202" s="43"/>
      <c r="FU202" s="43"/>
      <c r="FV202" s="43"/>
      <c r="FW202" s="43"/>
      <c r="FX202" s="43"/>
      <c r="FY202" s="43"/>
      <c r="FZ202" s="43"/>
      <c r="GA202" s="43"/>
      <c r="GB202" s="43"/>
      <c r="GC202" s="43"/>
      <c r="GD202" s="43"/>
      <c r="GE202" s="43"/>
      <c r="GF202" s="43"/>
      <c r="GG202" s="43"/>
      <c r="GH202" s="43"/>
      <c r="GI202" s="43"/>
      <c r="GJ202" s="43"/>
      <c r="GK202" s="43"/>
      <c r="GL202" s="43"/>
      <c r="GM202" s="43"/>
      <c r="GN202" s="43"/>
      <c r="GO202" s="43"/>
      <c r="GP202" s="43"/>
      <c r="GQ202" s="43"/>
      <c r="GR202" s="43"/>
      <c r="GS202" s="43"/>
      <c r="GT202" s="43"/>
      <c r="GU202" s="43"/>
      <c r="GV202" s="43"/>
      <c r="GW202" s="43"/>
      <c r="GX202" s="43"/>
      <c r="GY202" s="46"/>
      <c r="GZ202" s="43"/>
      <c r="HA202" s="43"/>
    </row>
    <row r="203" spans="1:209" ht="31" x14ac:dyDescent="0.4">
      <c r="A203" s="16" t="s">
        <v>164</v>
      </c>
      <c r="B203" s="3" t="s">
        <v>3</v>
      </c>
      <c r="C203" s="3" t="s">
        <v>117</v>
      </c>
      <c r="D203" s="3" t="s">
        <v>163</v>
      </c>
      <c r="E203" s="3"/>
      <c r="F203" s="10">
        <f>F204+F210+F207</f>
        <v>797052.5</v>
      </c>
      <c r="G203" s="10">
        <f>G204+G210+G207</f>
        <v>797052.5</v>
      </c>
      <c r="H203" s="10">
        <f>H204+H210+H207</f>
        <v>788858.8</v>
      </c>
      <c r="I203" s="10">
        <f t="shared" ref="I203:I266" si="25">G203-H203</f>
        <v>8193.6999999999534</v>
      </c>
      <c r="J203" s="5">
        <f t="shared" si="18"/>
        <v>0.98971999962361334</v>
      </c>
      <c r="K203" s="43"/>
      <c r="L203" s="43"/>
      <c r="M203" s="44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4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5"/>
      <c r="ES203" s="43"/>
      <c r="ET203" s="43"/>
      <c r="EU203" s="43"/>
      <c r="EV203" s="43"/>
      <c r="EW203" s="43"/>
      <c r="EX203" s="43"/>
      <c r="EY203" s="43"/>
      <c r="EZ203" s="45"/>
      <c r="FA203" s="45"/>
      <c r="FB203" s="45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  <c r="FP203" s="43"/>
      <c r="FQ203" s="43"/>
      <c r="FR203" s="43"/>
      <c r="FS203" s="43"/>
      <c r="FT203" s="43"/>
      <c r="FU203" s="43"/>
      <c r="FV203" s="43"/>
      <c r="FW203" s="43"/>
      <c r="FX203" s="43"/>
      <c r="FY203" s="43"/>
      <c r="FZ203" s="43"/>
      <c r="GA203" s="43"/>
      <c r="GB203" s="43"/>
      <c r="GC203" s="43"/>
      <c r="GD203" s="43"/>
      <c r="GE203" s="43"/>
      <c r="GF203" s="43"/>
      <c r="GG203" s="43"/>
      <c r="GH203" s="43"/>
      <c r="GI203" s="43"/>
      <c r="GJ203" s="43"/>
      <c r="GK203" s="43"/>
      <c r="GL203" s="43"/>
      <c r="GM203" s="43"/>
      <c r="GN203" s="43"/>
      <c r="GO203" s="43"/>
      <c r="GP203" s="43"/>
      <c r="GQ203" s="43"/>
      <c r="GR203" s="43"/>
      <c r="GS203" s="43"/>
      <c r="GT203" s="43"/>
      <c r="GU203" s="43"/>
      <c r="GV203" s="43"/>
      <c r="GW203" s="43"/>
      <c r="GX203" s="43"/>
      <c r="GY203" s="46"/>
      <c r="GZ203" s="43"/>
      <c r="HA203" s="43"/>
    </row>
    <row r="204" spans="1:209" ht="77.5" x14ac:dyDescent="0.4">
      <c r="A204" s="16" t="s">
        <v>166</v>
      </c>
      <c r="B204" s="3" t="s">
        <v>3</v>
      </c>
      <c r="C204" s="3" t="s">
        <v>117</v>
      </c>
      <c r="D204" s="3" t="s">
        <v>165</v>
      </c>
      <c r="E204" s="3"/>
      <c r="F204" s="10">
        <f t="shared" ref="F204:H205" si="26">F205</f>
        <v>573995.30000000005</v>
      </c>
      <c r="G204" s="10">
        <f t="shared" si="26"/>
        <v>573995.30000000005</v>
      </c>
      <c r="H204" s="10">
        <f t="shared" si="26"/>
        <v>569234.6</v>
      </c>
      <c r="I204" s="10">
        <f t="shared" si="25"/>
        <v>4760.7000000000698</v>
      </c>
      <c r="J204" s="5">
        <f t="shared" si="18"/>
        <v>0.99170602964867471</v>
      </c>
      <c r="K204" s="43"/>
      <c r="L204" s="43"/>
      <c r="M204" s="44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4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5"/>
      <c r="ES204" s="43"/>
      <c r="ET204" s="43"/>
      <c r="EU204" s="43"/>
      <c r="EV204" s="43"/>
      <c r="EW204" s="43"/>
      <c r="EX204" s="43"/>
      <c r="EY204" s="43"/>
      <c r="EZ204" s="45"/>
      <c r="FA204" s="45"/>
      <c r="FB204" s="45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  <c r="FP204" s="43"/>
      <c r="FQ204" s="43"/>
      <c r="FR204" s="43"/>
      <c r="FS204" s="43"/>
      <c r="FT204" s="43"/>
      <c r="FU204" s="43"/>
      <c r="FV204" s="43"/>
      <c r="FW204" s="43"/>
      <c r="FX204" s="43"/>
      <c r="FY204" s="43"/>
      <c r="FZ204" s="43"/>
      <c r="GA204" s="43"/>
      <c r="GB204" s="43"/>
      <c r="GC204" s="43"/>
      <c r="GD204" s="43"/>
      <c r="GE204" s="43"/>
      <c r="GF204" s="43"/>
      <c r="GG204" s="43"/>
      <c r="GH204" s="43"/>
      <c r="GI204" s="43"/>
      <c r="GJ204" s="43"/>
      <c r="GK204" s="43"/>
      <c r="GL204" s="43"/>
      <c r="GM204" s="43"/>
      <c r="GN204" s="43"/>
      <c r="GO204" s="43"/>
      <c r="GP204" s="43"/>
      <c r="GQ204" s="43"/>
      <c r="GR204" s="43"/>
      <c r="GS204" s="43"/>
      <c r="GT204" s="43"/>
      <c r="GU204" s="43"/>
      <c r="GV204" s="43"/>
      <c r="GW204" s="43"/>
      <c r="GX204" s="43"/>
      <c r="GY204" s="46"/>
      <c r="GZ204" s="43"/>
      <c r="HA204" s="43"/>
    </row>
    <row r="205" spans="1:209" ht="31" x14ac:dyDescent="0.4">
      <c r="A205" s="16" t="s">
        <v>168</v>
      </c>
      <c r="B205" s="3" t="s">
        <v>3</v>
      </c>
      <c r="C205" s="3" t="s">
        <v>117</v>
      </c>
      <c r="D205" s="3" t="s">
        <v>165</v>
      </c>
      <c r="E205" s="3" t="s">
        <v>167</v>
      </c>
      <c r="F205" s="10">
        <f>F206</f>
        <v>573995.30000000005</v>
      </c>
      <c r="G205" s="10">
        <f t="shared" si="26"/>
        <v>573995.30000000005</v>
      </c>
      <c r="H205" s="10">
        <f t="shared" si="26"/>
        <v>569234.6</v>
      </c>
      <c r="I205" s="10">
        <f t="shared" si="25"/>
        <v>4760.7000000000698</v>
      </c>
      <c r="J205" s="5">
        <f t="shared" si="18"/>
        <v>0.99170602964867471</v>
      </c>
      <c r="K205" s="43"/>
      <c r="L205" s="43"/>
      <c r="M205" s="44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4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5"/>
      <c r="ES205" s="43"/>
      <c r="ET205" s="43"/>
      <c r="EU205" s="43"/>
      <c r="EV205" s="43"/>
      <c r="EW205" s="43"/>
      <c r="EX205" s="43"/>
      <c r="EY205" s="43"/>
      <c r="EZ205" s="45"/>
      <c r="FA205" s="45"/>
      <c r="FB205" s="45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  <c r="FP205" s="43"/>
      <c r="FQ205" s="43"/>
      <c r="FR205" s="43"/>
      <c r="FS205" s="43"/>
      <c r="FT205" s="43"/>
      <c r="FU205" s="43"/>
      <c r="FV205" s="43"/>
      <c r="FW205" s="43"/>
      <c r="FX205" s="43"/>
      <c r="FY205" s="43"/>
      <c r="FZ205" s="43"/>
      <c r="GA205" s="43"/>
      <c r="GB205" s="43"/>
      <c r="GC205" s="43"/>
      <c r="GD205" s="43"/>
      <c r="GE205" s="43"/>
      <c r="GF205" s="43"/>
      <c r="GG205" s="43"/>
      <c r="GH205" s="43"/>
      <c r="GI205" s="43"/>
      <c r="GJ205" s="43"/>
      <c r="GK205" s="43"/>
      <c r="GL205" s="43"/>
      <c r="GM205" s="43"/>
      <c r="GN205" s="43"/>
      <c r="GO205" s="43"/>
      <c r="GP205" s="43"/>
      <c r="GQ205" s="43"/>
      <c r="GR205" s="43"/>
      <c r="GS205" s="43"/>
      <c r="GT205" s="43"/>
      <c r="GU205" s="43"/>
      <c r="GV205" s="43"/>
      <c r="GW205" s="43"/>
      <c r="GX205" s="43"/>
      <c r="GY205" s="46"/>
      <c r="GZ205" s="43"/>
      <c r="HA205" s="43"/>
    </row>
    <row r="206" spans="1:209" ht="18" x14ac:dyDescent="0.4">
      <c r="A206" s="18" t="s">
        <v>170</v>
      </c>
      <c r="B206" s="8" t="s">
        <v>3</v>
      </c>
      <c r="C206" s="8" t="s">
        <v>117</v>
      </c>
      <c r="D206" s="8" t="s">
        <v>165</v>
      </c>
      <c r="E206" s="8" t="s">
        <v>169</v>
      </c>
      <c r="F206" s="21">
        <v>573995.30000000005</v>
      </c>
      <c r="G206" s="21">
        <v>573995.30000000005</v>
      </c>
      <c r="H206" s="21">
        <v>569234.6</v>
      </c>
      <c r="I206" s="21">
        <f t="shared" si="25"/>
        <v>4760.7000000000698</v>
      </c>
      <c r="J206" s="17">
        <f t="shared" si="18"/>
        <v>0.99170602964867471</v>
      </c>
      <c r="K206" s="43"/>
      <c r="L206" s="43"/>
      <c r="M206" s="44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4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5"/>
      <c r="ES206" s="43"/>
      <c r="ET206" s="43"/>
      <c r="EU206" s="43"/>
      <c r="EV206" s="43"/>
      <c r="EW206" s="43"/>
      <c r="EX206" s="43"/>
      <c r="EY206" s="43"/>
      <c r="EZ206" s="45"/>
      <c r="FA206" s="45"/>
      <c r="FB206" s="45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  <c r="FP206" s="43"/>
      <c r="FQ206" s="43"/>
      <c r="FR206" s="43"/>
      <c r="FS206" s="43"/>
      <c r="FT206" s="43"/>
      <c r="FU206" s="43"/>
      <c r="FV206" s="43"/>
      <c r="FW206" s="43"/>
      <c r="FX206" s="43"/>
      <c r="FY206" s="43"/>
      <c r="FZ206" s="43"/>
      <c r="GA206" s="43"/>
      <c r="GB206" s="43"/>
      <c r="GC206" s="43"/>
      <c r="GD206" s="43"/>
      <c r="GE206" s="43"/>
      <c r="GF206" s="43"/>
      <c r="GG206" s="43"/>
      <c r="GH206" s="43"/>
      <c r="GI206" s="43"/>
      <c r="GJ206" s="43"/>
      <c r="GK206" s="43"/>
      <c r="GL206" s="43"/>
      <c r="GM206" s="43"/>
      <c r="GN206" s="43"/>
      <c r="GO206" s="43"/>
      <c r="GP206" s="43"/>
      <c r="GQ206" s="43"/>
      <c r="GR206" s="43"/>
      <c r="GS206" s="43"/>
      <c r="GT206" s="43"/>
      <c r="GU206" s="43"/>
      <c r="GV206" s="43"/>
      <c r="GW206" s="43"/>
      <c r="GX206" s="43"/>
      <c r="GY206" s="46"/>
      <c r="GZ206" s="43"/>
      <c r="HA206" s="43"/>
    </row>
    <row r="207" spans="1:209" ht="31" x14ac:dyDescent="0.4">
      <c r="A207" s="16" t="s">
        <v>172</v>
      </c>
      <c r="B207" s="3" t="s">
        <v>3</v>
      </c>
      <c r="C207" s="3" t="s">
        <v>117</v>
      </c>
      <c r="D207" s="3" t="s">
        <v>171</v>
      </c>
      <c r="E207" s="3"/>
      <c r="F207" s="10">
        <f t="shared" ref="F207:H208" si="27">F208</f>
        <v>186146.1</v>
      </c>
      <c r="G207" s="10">
        <v>186146.1</v>
      </c>
      <c r="H207" s="10">
        <f t="shared" si="27"/>
        <v>183082.3</v>
      </c>
      <c r="I207" s="10">
        <f t="shared" si="25"/>
        <v>3063.8000000000175</v>
      </c>
      <c r="J207" s="5">
        <f t="shared" si="18"/>
        <v>0.98354088535832862</v>
      </c>
      <c r="K207" s="43"/>
      <c r="L207" s="43"/>
      <c r="M207" s="44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4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5"/>
      <c r="ES207" s="43"/>
      <c r="ET207" s="43"/>
      <c r="EU207" s="43"/>
      <c r="EV207" s="43"/>
      <c r="EW207" s="43"/>
      <c r="EX207" s="43"/>
      <c r="EY207" s="43"/>
      <c r="EZ207" s="45"/>
      <c r="FA207" s="45"/>
      <c r="FB207" s="45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  <c r="FP207" s="43"/>
      <c r="FQ207" s="43"/>
      <c r="FR207" s="43"/>
      <c r="FS207" s="43"/>
      <c r="FT207" s="43"/>
      <c r="FU207" s="43"/>
      <c r="FV207" s="43"/>
      <c r="FW207" s="43"/>
      <c r="FX207" s="43"/>
      <c r="FY207" s="43"/>
      <c r="FZ207" s="43"/>
      <c r="GA207" s="43"/>
      <c r="GB207" s="43"/>
      <c r="GC207" s="43"/>
      <c r="GD207" s="43"/>
      <c r="GE207" s="43"/>
      <c r="GF207" s="43"/>
      <c r="GG207" s="43"/>
      <c r="GH207" s="43"/>
      <c r="GI207" s="43"/>
      <c r="GJ207" s="43"/>
      <c r="GK207" s="43"/>
      <c r="GL207" s="43"/>
      <c r="GM207" s="43"/>
      <c r="GN207" s="43"/>
      <c r="GO207" s="43"/>
      <c r="GP207" s="43"/>
      <c r="GQ207" s="43"/>
      <c r="GR207" s="43"/>
      <c r="GS207" s="43"/>
      <c r="GT207" s="43"/>
      <c r="GU207" s="43"/>
      <c r="GV207" s="43"/>
      <c r="GW207" s="43"/>
      <c r="GX207" s="43"/>
      <c r="GY207" s="46"/>
      <c r="GZ207" s="43"/>
      <c r="HA207" s="43"/>
    </row>
    <row r="208" spans="1:209" ht="31" x14ac:dyDescent="0.4">
      <c r="A208" s="16" t="s">
        <v>168</v>
      </c>
      <c r="B208" s="3" t="s">
        <v>3</v>
      </c>
      <c r="C208" s="3" t="s">
        <v>117</v>
      </c>
      <c r="D208" s="3" t="s">
        <v>171</v>
      </c>
      <c r="E208" s="3" t="s">
        <v>167</v>
      </c>
      <c r="F208" s="10">
        <f t="shared" si="27"/>
        <v>186146.1</v>
      </c>
      <c r="G208" s="10">
        <f t="shared" si="27"/>
        <v>186146.1</v>
      </c>
      <c r="H208" s="10">
        <f t="shared" si="27"/>
        <v>183082.3</v>
      </c>
      <c r="I208" s="10">
        <f t="shared" si="25"/>
        <v>3063.8000000000175</v>
      </c>
      <c r="J208" s="5">
        <f t="shared" si="18"/>
        <v>0.98354088535832862</v>
      </c>
      <c r="K208" s="43"/>
      <c r="L208" s="43"/>
      <c r="M208" s="44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4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5"/>
      <c r="ES208" s="43"/>
      <c r="ET208" s="43"/>
      <c r="EU208" s="43"/>
      <c r="EV208" s="43"/>
      <c r="EW208" s="43"/>
      <c r="EX208" s="43"/>
      <c r="EY208" s="43"/>
      <c r="EZ208" s="45"/>
      <c r="FA208" s="45"/>
      <c r="FB208" s="45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  <c r="FP208" s="43"/>
      <c r="FQ208" s="43"/>
      <c r="FR208" s="43"/>
      <c r="FS208" s="43"/>
      <c r="FT208" s="43"/>
      <c r="FU208" s="43"/>
      <c r="FV208" s="43"/>
      <c r="FW208" s="43"/>
      <c r="FX208" s="43"/>
      <c r="FY208" s="43"/>
      <c r="FZ208" s="43"/>
      <c r="GA208" s="43"/>
      <c r="GB208" s="43"/>
      <c r="GC208" s="43"/>
      <c r="GD208" s="43"/>
      <c r="GE208" s="43"/>
      <c r="GF208" s="43"/>
      <c r="GG208" s="43"/>
      <c r="GH208" s="43"/>
      <c r="GI208" s="43"/>
      <c r="GJ208" s="43"/>
      <c r="GK208" s="43"/>
      <c r="GL208" s="43"/>
      <c r="GM208" s="43"/>
      <c r="GN208" s="43"/>
      <c r="GO208" s="43"/>
      <c r="GP208" s="43"/>
      <c r="GQ208" s="43"/>
      <c r="GR208" s="43"/>
      <c r="GS208" s="43"/>
      <c r="GT208" s="43"/>
      <c r="GU208" s="43"/>
      <c r="GV208" s="43"/>
      <c r="GW208" s="43"/>
      <c r="GX208" s="43"/>
      <c r="GY208" s="46"/>
      <c r="GZ208" s="43"/>
      <c r="HA208" s="43"/>
    </row>
    <row r="209" spans="1:209" ht="18" x14ac:dyDescent="0.4">
      <c r="A209" s="18" t="s">
        <v>170</v>
      </c>
      <c r="B209" s="8" t="s">
        <v>3</v>
      </c>
      <c r="C209" s="8" t="s">
        <v>117</v>
      </c>
      <c r="D209" s="8" t="s">
        <v>171</v>
      </c>
      <c r="E209" s="8" t="s">
        <v>169</v>
      </c>
      <c r="F209" s="21">
        <v>186146.1</v>
      </c>
      <c r="G209" s="21">
        <v>186146.1</v>
      </c>
      <c r="H209" s="21">
        <v>183082.3</v>
      </c>
      <c r="I209" s="21">
        <f t="shared" si="25"/>
        <v>3063.8000000000175</v>
      </c>
      <c r="J209" s="17">
        <f t="shared" si="18"/>
        <v>0.98354088535832862</v>
      </c>
      <c r="K209" s="43"/>
      <c r="L209" s="43"/>
      <c r="M209" s="44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4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5"/>
      <c r="ES209" s="43"/>
      <c r="ET209" s="43"/>
      <c r="EU209" s="43"/>
      <c r="EV209" s="43"/>
      <c r="EW209" s="43"/>
      <c r="EX209" s="43"/>
      <c r="EY209" s="43"/>
      <c r="EZ209" s="45"/>
      <c r="FA209" s="45"/>
      <c r="FB209" s="45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  <c r="FP209" s="43"/>
      <c r="FQ209" s="43"/>
      <c r="FR209" s="43"/>
      <c r="FS209" s="43"/>
      <c r="FT209" s="43"/>
      <c r="FU209" s="43"/>
      <c r="FV209" s="43"/>
      <c r="FW209" s="43"/>
      <c r="FX209" s="43"/>
      <c r="FY209" s="43"/>
      <c r="FZ209" s="43"/>
      <c r="GA209" s="43"/>
      <c r="GB209" s="43"/>
      <c r="GC209" s="43"/>
      <c r="GD209" s="43"/>
      <c r="GE209" s="43"/>
      <c r="GF209" s="43"/>
      <c r="GG209" s="43"/>
      <c r="GH209" s="43"/>
      <c r="GI209" s="43"/>
      <c r="GJ209" s="43"/>
      <c r="GK209" s="43"/>
      <c r="GL209" s="43"/>
      <c r="GM209" s="43"/>
      <c r="GN209" s="43"/>
      <c r="GO209" s="43"/>
      <c r="GP209" s="43"/>
      <c r="GQ209" s="43"/>
      <c r="GR209" s="43"/>
      <c r="GS209" s="43"/>
      <c r="GT209" s="43"/>
      <c r="GU209" s="43"/>
      <c r="GV209" s="43"/>
      <c r="GW209" s="43"/>
      <c r="GX209" s="43"/>
      <c r="GY209" s="46"/>
      <c r="GZ209" s="43"/>
      <c r="HA209" s="43"/>
    </row>
    <row r="210" spans="1:209" ht="31" x14ac:dyDescent="0.4">
      <c r="A210" s="16" t="s">
        <v>174</v>
      </c>
      <c r="B210" s="3" t="s">
        <v>3</v>
      </c>
      <c r="C210" s="3" t="s">
        <v>117</v>
      </c>
      <c r="D210" s="3" t="s">
        <v>173</v>
      </c>
      <c r="E210" s="3"/>
      <c r="F210" s="10">
        <f t="shared" ref="F210:H211" si="28">F211</f>
        <v>36911.1</v>
      </c>
      <c r="G210" s="10">
        <f t="shared" si="28"/>
        <v>36911.1</v>
      </c>
      <c r="H210" s="10">
        <f t="shared" si="28"/>
        <v>36541.9</v>
      </c>
      <c r="I210" s="10">
        <f t="shared" si="25"/>
        <v>369.19999999999709</v>
      </c>
      <c r="J210" s="5">
        <f t="shared" si="18"/>
        <v>0.98999758880120081</v>
      </c>
      <c r="K210" s="43"/>
      <c r="L210" s="43"/>
      <c r="M210" s="44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4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5"/>
      <c r="ES210" s="43"/>
      <c r="ET210" s="43"/>
      <c r="EU210" s="43"/>
      <c r="EV210" s="43"/>
      <c r="EW210" s="43"/>
      <c r="EX210" s="43"/>
      <c r="EY210" s="43"/>
      <c r="EZ210" s="45"/>
      <c r="FA210" s="45"/>
      <c r="FB210" s="45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  <c r="FP210" s="43"/>
      <c r="FQ210" s="43"/>
      <c r="FR210" s="43"/>
      <c r="FS210" s="43"/>
      <c r="FT210" s="43"/>
      <c r="FU210" s="43"/>
      <c r="FV210" s="43"/>
      <c r="FW210" s="43"/>
      <c r="FX210" s="43"/>
      <c r="FY210" s="43"/>
      <c r="FZ210" s="43"/>
      <c r="GA210" s="43"/>
      <c r="GB210" s="43"/>
      <c r="GC210" s="43"/>
      <c r="GD210" s="43"/>
      <c r="GE210" s="43"/>
      <c r="GF210" s="43"/>
      <c r="GG210" s="43"/>
      <c r="GH210" s="43"/>
      <c r="GI210" s="43"/>
      <c r="GJ210" s="43"/>
      <c r="GK210" s="43"/>
      <c r="GL210" s="43"/>
      <c r="GM210" s="43"/>
      <c r="GN210" s="43"/>
      <c r="GO210" s="43"/>
      <c r="GP210" s="43"/>
      <c r="GQ210" s="43"/>
      <c r="GR210" s="43"/>
      <c r="GS210" s="43"/>
      <c r="GT210" s="43"/>
      <c r="GU210" s="43"/>
      <c r="GV210" s="43"/>
      <c r="GW210" s="43"/>
      <c r="GX210" s="43"/>
      <c r="GY210" s="46"/>
      <c r="GZ210" s="43"/>
      <c r="HA210" s="43"/>
    </row>
    <row r="211" spans="1:209" ht="31" x14ac:dyDescent="0.4">
      <c r="A211" s="16" t="s">
        <v>168</v>
      </c>
      <c r="B211" s="3" t="s">
        <v>3</v>
      </c>
      <c r="C211" s="3" t="s">
        <v>117</v>
      </c>
      <c r="D211" s="3" t="s">
        <v>173</v>
      </c>
      <c r="E211" s="3" t="s">
        <v>167</v>
      </c>
      <c r="F211" s="10">
        <f t="shared" si="28"/>
        <v>36911.1</v>
      </c>
      <c r="G211" s="10">
        <f t="shared" si="28"/>
        <v>36911.1</v>
      </c>
      <c r="H211" s="10">
        <f>H212</f>
        <v>36541.9</v>
      </c>
      <c r="I211" s="10">
        <f t="shared" si="25"/>
        <v>369.19999999999709</v>
      </c>
      <c r="J211" s="5">
        <f t="shared" si="18"/>
        <v>0.98999758880120081</v>
      </c>
      <c r="K211" s="43"/>
      <c r="L211" s="43"/>
      <c r="M211" s="44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4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5"/>
      <c r="ES211" s="43"/>
      <c r="ET211" s="43"/>
      <c r="EU211" s="43"/>
      <c r="EV211" s="43"/>
      <c r="EW211" s="43"/>
      <c r="EX211" s="43"/>
      <c r="EY211" s="43"/>
      <c r="EZ211" s="45"/>
      <c r="FA211" s="45"/>
      <c r="FB211" s="45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  <c r="FP211" s="43"/>
      <c r="FQ211" s="43"/>
      <c r="FR211" s="43"/>
      <c r="FS211" s="43"/>
      <c r="FT211" s="43"/>
      <c r="FU211" s="43"/>
      <c r="FV211" s="43"/>
      <c r="FW211" s="43"/>
      <c r="FX211" s="43"/>
      <c r="FY211" s="43"/>
      <c r="FZ211" s="43"/>
      <c r="GA211" s="43"/>
      <c r="GB211" s="43"/>
      <c r="GC211" s="43"/>
      <c r="GD211" s="43"/>
      <c r="GE211" s="43"/>
      <c r="GF211" s="43"/>
      <c r="GG211" s="43"/>
      <c r="GH211" s="43"/>
      <c r="GI211" s="43"/>
      <c r="GJ211" s="43"/>
      <c r="GK211" s="43"/>
      <c r="GL211" s="43"/>
      <c r="GM211" s="43"/>
      <c r="GN211" s="43"/>
      <c r="GO211" s="43"/>
      <c r="GP211" s="43"/>
      <c r="GQ211" s="43"/>
      <c r="GR211" s="43"/>
      <c r="GS211" s="43"/>
      <c r="GT211" s="43"/>
      <c r="GU211" s="43"/>
      <c r="GV211" s="43"/>
      <c r="GW211" s="43"/>
      <c r="GX211" s="43"/>
      <c r="GY211" s="46"/>
      <c r="GZ211" s="43"/>
      <c r="HA211" s="43"/>
    </row>
    <row r="212" spans="1:209" ht="18" x14ac:dyDescent="0.4">
      <c r="A212" s="18" t="s">
        <v>170</v>
      </c>
      <c r="B212" s="8" t="s">
        <v>3</v>
      </c>
      <c r="C212" s="8" t="s">
        <v>117</v>
      </c>
      <c r="D212" s="8" t="s">
        <v>173</v>
      </c>
      <c r="E212" s="8" t="s">
        <v>169</v>
      </c>
      <c r="F212" s="21">
        <v>36911.1</v>
      </c>
      <c r="G212" s="21">
        <v>36911.1</v>
      </c>
      <c r="H212" s="21">
        <v>36541.9</v>
      </c>
      <c r="I212" s="21">
        <f t="shared" si="25"/>
        <v>369.19999999999709</v>
      </c>
      <c r="J212" s="17">
        <f t="shared" ref="J212:J279" si="29">H212/G212</f>
        <v>0.98999758880120081</v>
      </c>
      <c r="K212" s="43"/>
      <c r="L212" s="43"/>
      <c r="M212" s="44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  <c r="AC212" s="43"/>
      <c r="AD212" s="43"/>
      <c r="AE212" s="43"/>
      <c r="AF212" s="43"/>
      <c r="AG212" s="43"/>
      <c r="AH212" s="43"/>
      <c r="AI212" s="43"/>
      <c r="AJ212" s="43"/>
      <c r="AK212" s="43"/>
      <c r="AL212" s="43"/>
      <c r="AM212" s="43"/>
      <c r="AN212" s="43"/>
      <c r="AO212" s="43"/>
      <c r="AP212" s="43"/>
      <c r="AQ212" s="43"/>
      <c r="AR212" s="43"/>
      <c r="AS212" s="43"/>
      <c r="AT212" s="43"/>
      <c r="AU212" s="43"/>
      <c r="AV212" s="43"/>
      <c r="AW212" s="43"/>
      <c r="AX212" s="43"/>
      <c r="AY212" s="43"/>
      <c r="AZ212" s="43"/>
      <c r="BA212" s="43"/>
      <c r="BB212" s="43"/>
      <c r="BC212" s="43"/>
      <c r="BD212" s="43"/>
      <c r="BE212" s="43"/>
      <c r="BF212" s="43"/>
      <c r="BG212" s="43"/>
      <c r="BH212" s="43"/>
      <c r="BI212" s="43"/>
      <c r="BJ212" s="43"/>
      <c r="BK212" s="43"/>
      <c r="BL212" s="43"/>
      <c r="BM212" s="43"/>
      <c r="BN212" s="43"/>
      <c r="BO212" s="43"/>
      <c r="BP212" s="43"/>
      <c r="BQ212" s="43"/>
      <c r="BR212" s="43"/>
      <c r="BS212" s="43"/>
      <c r="BT212" s="44"/>
      <c r="BU212" s="43"/>
      <c r="BV212" s="43"/>
      <c r="BW212" s="43"/>
      <c r="BX212" s="43"/>
      <c r="BY212" s="43"/>
      <c r="BZ212" s="43"/>
      <c r="CA212" s="43"/>
      <c r="CB212" s="43"/>
      <c r="CC212" s="43"/>
      <c r="CD212" s="43"/>
      <c r="CE212" s="43"/>
      <c r="CF212" s="43"/>
      <c r="CG212" s="43"/>
      <c r="CH212" s="43"/>
      <c r="CI212" s="43"/>
      <c r="CJ212" s="43"/>
      <c r="CK212" s="43"/>
      <c r="CL212" s="43"/>
      <c r="CM212" s="43"/>
      <c r="CN212" s="43"/>
      <c r="CO212" s="43"/>
      <c r="CP212" s="43"/>
      <c r="CQ212" s="43"/>
      <c r="CR212" s="43"/>
      <c r="CS212" s="43"/>
      <c r="CT212" s="43"/>
      <c r="CU212" s="43"/>
      <c r="CV212" s="43"/>
      <c r="CW212" s="43"/>
      <c r="CX212" s="43"/>
      <c r="CY212" s="43"/>
      <c r="CZ212" s="43"/>
      <c r="DA212" s="43"/>
      <c r="DB212" s="43"/>
      <c r="DC212" s="43"/>
      <c r="DD212" s="43"/>
      <c r="DE212" s="43"/>
      <c r="DF212" s="43"/>
      <c r="DG212" s="43"/>
      <c r="DH212" s="43"/>
      <c r="DI212" s="43"/>
      <c r="DJ212" s="43"/>
      <c r="DK212" s="43"/>
      <c r="DL212" s="43"/>
      <c r="DM212" s="43"/>
      <c r="DN212" s="43"/>
      <c r="DO212" s="43"/>
      <c r="DP212" s="43"/>
      <c r="DQ212" s="43"/>
      <c r="DR212" s="43"/>
      <c r="DS212" s="43"/>
      <c r="DT212" s="43"/>
      <c r="DU212" s="43"/>
      <c r="DV212" s="43"/>
      <c r="DW212" s="43"/>
      <c r="DX212" s="43"/>
      <c r="DY212" s="43"/>
      <c r="DZ212" s="43"/>
      <c r="EA212" s="43"/>
      <c r="EB212" s="43"/>
      <c r="EC212" s="43"/>
      <c r="ED212" s="43"/>
      <c r="EE212" s="43"/>
      <c r="EF212" s="43"/>
      <c r="EG212" s="43"/>
      <c r="EH212" s="43"/>
      <c r="EI212" s="43"/>
      <c r="EJ212" s="43"/>
      <c r="EK212" s="43"/>
      <c r="EL212" s="43"/>
      <c r="EM212" s="43"/>
      <c r="EN212" s="43"/>
      <c r="EO212" s="43"/>
      <c r="EP212" s="43"/>
      <c r="EQ212" s="43"/>
      <c r="ER212" s="45"/>
      <c r="ES212" s="43"/>
      <c r="ET212" s="43"/>
      <c r="EU212" s="43"/>
      <c r="EV212" s="43"/>
      <c r="EW212" s="43"/>
      <c r="EX212" s="43"/>
      <c r="EY212" s="43"/>
      <c r="EZ212" s="45"/>
      <c r="FA212" s="45"/>
      <c r="FB212" s="45"/>
      <c r="FC212" s="43"/>
      <c r="FD212" s="43"/>
      <c r="FE212" s="43"/>
      <c r="FF212" s="43"/>
      <c r="FG212" s="43"/>
      <c r="FH212" s="43"/>
      <c r="FI212" s="43"/>
      <c r="FJ212" s="43"/>
      <c r="FK212" s="43"/>
      <c r="FL212" s="43"/>
      <c r="FM212" s="43"/>
      <c r="FN212" s="43"/>
      <c r="FO212" s="43"/>
      <c r="FP212" s="43"/>
      <c r="FQ212" s="43"/>
      <c r="FR212" s="43"/>
      <c r="FS212" s="43"/>
      <c r="FT212" s="43"/>
      <c r="FU212" s="43"/>
      <c r="FV212" s="43"/>
      <c r="FW212" s="43"/>
      <c r="FX212" s="43"/>
      <c r="FY212" s="43"/>
      <c r="FZ212" s="43"/>
      <c r="GA212" s="43"/>
      <c r="GB212" s="43"/>
      <c r="GC212" s="43"/>
      <c r="GD212" s="43"/>
      <c r="GE212" s="43"/>
      <c r="GF212" s="43"/>
      <c r="GG212" s="43"/>
      <c r="GH212" s="43"/>
      <c r="GI212" s="43"/>
      <c r="GJ212" s="43"/>
      <c r="GK212" s="43"/>
      <c r="GL212" s="43"/>
      <c r="GM212" s="43"/>
      <c r="GN212" s="43"/>
      <c r="GO212" s="43"/>
      <c r="GP212" s="43"/>
      <c r="GQ212" s="43"/>
      <c r="GR212" s="43"/>
      <c r="GS212" s="43"/>
      <c r="GT212" s="43"/>
      <c r="GU212" s="43"/>
      <c r="GV212" s="43"/>
      <c r="GW212" s="43"/>
      <c r="GX212" s="43"/>
      <c r="GY212" s="46"/>
      <c r="GZ212" s="43"/>
      <c r="HA212" s="43"/>
    </row>
    <row r="213" spans="1:209" ht="26.25" customHeight="1" x14ac:dyDescent="0.4">
      <c r="A213" s="14" t="s">
        <v>176</v>
      </c>
      <c r="B213" s="1" t="s">
        <v>3</v>
      </c>
      <c r="C213" s="1" t="s">
        <v>117</v>
      </c>
      <c r="D213" s="1" t="s">
        <v>175</v>
      </c>
      <c r="E213" s="1"/>
      <c r="F213" s="20">
        <f>F214+F218+F225</f>
        <v>24135.999999999996</v>
      </c>
      <c r="G213" s="20">
        <f>G214+G218+G225</f>
        <v>24136</v>
      </c>
      <c r="H213" s="20">
        <f>H214+H218+H225</f>
        <v>22089.1</v>
      </c>
      <c r="I213" s="20">
        <f t="shared" si="25"/>
        <v>2046.9000000000015</v>
      </c>
      <c r="J213" s="7">
        <f t="shared" si="29"/>
        <v>0.91519307258866422</v>
      </c>
      <c r="K213" s="43"/>
      <c r="L213" s="43"/>
      <c r="M213" s="44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  <c r="AC213" s="43"/>
      <c r="AD213" s="43"/>
      <c r="AE213" s="43"/>
      <c r="AF213" s="43"/>
      <c r="AG213" s="43"/>
      <c r="AH213" s="43"/>
      <c r="AI213" s="43"/>
      <c r="AJ213" s="43"/>
      <c r="AK213" s="43"/>
      <c r="AL213" s="43"/>
      <c r="AM213" s="43"/>
      <c r="AN213" s="43"/>
      <c r="AO213" s="43"/>
      <c r="AP213" s="43"/>
      <c r="AQ213" s="43"/>
      <c r="AR213" s="43"/>
      <c r="AS213" s="43"/>
      <c r="AT213" s="43"/>
      <c r="AU213" s="43"/>
      <c r="AV213" s="43"/>
      <c r="AW213" s="43"/>
      <c r="AX213" s="43"/>
      <c r="AY213" s="43"/>
      <c r="AZ213" s="43"/>
      <c r="BA213" s="43"/>
      <c r="BB213" s="43"/>
      <c r="BC213" s="43"/>
      <c r="BD213" s="43"/>
      <c r="BE213" s="43"/>
      <c r="BF213" s="43"/>
      <c r="BG213" s="43"/>
      <c r="BH213" s="43"/>
      <c r="BI213" s="43"/>
      <c r="BJ213" s="43"/>
      <c r="BK213" s="43"/>
      <c r="BL213" s="43"/>
      <c r="BM213" s="43"/>
      <c r="BN213" s="43"/>
      <c r="BO213" s="43"/>
      <c r="BP213" s="43"/>
      <c r="BQ213" s="43"/>
      <c r="BR213" s="43"/>
      <c r="BS213" s="43"/>
      <c r="BT213" s="44"/>
      <c r="BU213" s="43"/>
      <c r="BV213" s="43"/>
      <c r="BW213" s="43"/>
      <c r="BX213" s="43"/>
      <c r="BY213" s="43"/>
      <c r="BZ213" s="43"/>
      <c r="CA213" s="43"/>
      <c r="CB213" s="43"/>
      <c r="CC213" s="43"/>
      <c r="CD213" s="43"/>
      <c r="CE213" s="43"/>
      <c r="CF213" s="43"/>
      <c r="CG213" s="43"/>
      <c r="CH213" s="43"/>
      <c r="CI213" s="43"/>
      <c r="CJ213" s="43"/>
      <c r="CK213" s="43"/>
      <c r="CL213" s="43"/>
      <c r="CM213" s="43"/>
      <c r="CN213" s="43"/>
      <c r="CO213" s="43"/>
      <c r="CP213" s="43"/>
      <c r="CQ213" s="43"/>
      <c r="CR213" s="43"/>
      <c r="CS213" s="43"/>
      <c r="CT213" s="43"/>
      <c r="CU213" s="43"/>
      <c r="CV213" s="43"/>
      <c r="CW213" s="43"/>
      <c r="CX213" s="43"/>
      <c r="CY213" s="43"/>
      <c r="CZ213" s="43"/>
      <c r="DA213" s="43"/>
      <c r="DB213" s="43"/>
      <c r="DC213" s="43"/>
      <c r="DD213" s="43"/>
      <c r="DE213" s="43"/>
      <c r="DF213" s="43"/>
      <c r="DG213" s="43"/>
      <c r="DH213" s="43"/>
      <c r="DI213" s="43"/>
      <c r="DJ213" s="43"/>
      <c r="DK213" s="43"/>
      <c r="DL213" s="43"/>
      <c r="DM213" s="43"/>
      <c r="DN213" s="43"/>
      <c r="DO213" s="43"/>
      <c r="DP213" s="43"/>
      <c r="DQ213" s="43"/>
      <c r="DR213" s="43"/>
      <c r="DS213" s="43"/>
      <c r="DT213" s="43"/>
      <c r="DU213" s="43"/>
      <c r="DV213" s="43"/>
      <c r="DW213" s="43"/>
      <c r="DX213" s="43"/>
      <c r="DY213" s="43"/>
      <c r="DZ213" s="43"/>
      <c r="EA213" s="43"/>
      <c r="EB213" s="43"/>
      <c r="EC213" s="43"/>
      <c r="ED213" s="43"/>
      <c r="EE213" s="43"/>
      <c r="EF213" s="43"/>
      <c r="EG213" s="43"/>
      <c r="EH213" s="43"/>
      <c r="EI213" s="43"/>
      <c r="EJ213" s="43"/>
      <c r="EK213" s="43"/>
      <c r="EL213" s="43"/>
      <c r="EM213" s="43"/>
      <c r="EN213" s="43"/>
      <c r="EO213" s="43"/>
      <c r="EP213" s="43"/>
      <c r="EQ213" s="43"/>
      <c r="ER213" s="45"/>
      <c r="ES213" s="43"/>
      <c r="ET213" s="43"/>
      <c r="EU213" s="43"/>
      <c r="EV213" s="43"/>
      <c r="EW213" s="43"/>
      <c r="EX213" s="43"/>
      <c r="EY213" s="43"/>
      <c r="EZ213" s="45"/>
      <c r="FA213" s="45"/>
      <c r="FB213" s="45"/>
      <c r="FC213" s="43"/>
      <c r="FD213" s="43"/>
      <c r="FE213" s="43"/>
      <c r="FF213" s="43"/>
      <c r="FG213" s="43"/>
      <c r="FH213" s="43"/>
      <c r="FI213" s="43"/>
      <c r="FJ213" s="43"/>
      <c r="FK213" s="43"/>
      <c r="FL213" s="43"/>
      <c r="FM213" s="43"/>
      <c r="FN213" s="43"/>
      <c r="FO213" s="43"/>
      <c r="FP213" s="43"/>
      <c r="FQ213" s="43"/>
      <c r="FR213" s="43"/>
      <c r="FS213" s="43"/>
      <c r="FT213" s="43"/>
      <c r="FU213" s="43"/>
      <c r="FV213" s="43"/>
      <c r="FW213" s="43"/>
      <c r="FX213" s="43"/>
      <c r="FY213" s="43"/>
      <c r="FZ213" s="43"/>
      <c r="GA213" s="43"/>
      <c r="GB213" s="43"/>
      <c r="GC213" s="43"/>
      <c r="GD213" s="43"/>
      <c r="GE213" s="43"/>
      <c r="GF213" s="43"/>
      <c r="GG213" s="43"/>
      <c r="GH213" s="43"/>
      <c r="GI213" s="43"/>
      <c r="GJ213" s="43"/>
      <c r="GK213" s="43"/>
      <c r="GL213" s="43"/>
      <c r="GM213" s="43"/>
      <c r="GN213" s="43"/>
      <c r="GO213" s="43"/>
      <c r="GP213" s="43"/>
      <c r="GQ213" s="43"/>
      <c r="GR213" s="43"/>
      <c r="GS213" s="43"/>
      <c r="GT213" s="43"/>
      <c r="GU213" s="43"/>
      <c r="GV213" s="43"/>
      <c r="GW213" s="43"/>
      <c r="GX213" s="43"/>
      <c r="GY213" s="46"/>
      <c r="GZ213" s="43"/>
      <c r="HA213" s="43"/>
    </row>
    <row r="214" spans="1:209" ht="31" x14ac:dyDescent="0.4">
      <c r="A214" s="16" t="s">
        <v>178</v>
      </c>
      <c r="B214" s="3" t="s">
        <v>3</v>
      </c>
      <c r="C214" s="3" t="s">
        <v>117</v>
      </c>
      <c r="D214" s="3" t="s">
        <v>177</v>
      </c>
      <c r="E214" s="3"/>
      <c r="F214" s="10">
        <f t="shared" ref="F214:H216" si="30">F215</f>
        <v>1797.3</v>
      </c>
      <c r="G214" s="10">
        <f t="shared" si="30"/>
        <v>1658.8</v>
      </c>
      <c r="H214" s="10">
        <f t="shared" si="30"/>
        <v>1631.1</v>
      </c>
      <c r="I214" s="10">
        <f t="shared" si="25"/>
        <v>27.700000000000045</v>
      </c>
      <c r="J214" s="5">
        <f t="shared" si="29"/>
        <v>0.9833011815770436</v>
      </c>
      <c r="K214" s="43"/>
      <c r="L214" s="43"/>
      <c r="M214" s="44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  <c r="AD214" s="43"/>
      <c r="AE214" s="43"/>
      <c r="AF214" s="43"/>
      <c r="AG214" s="43"/>
      <c r="AH214" s="43"/>
      <c r="AI214" s="43"/>
      <c r="AJ214" s="43"/>
      <c r="AK214" s="43"/>
      <c r="AL214" s="43"/>
      <c r="AM214" s="43"/>
      <c r="AN214" s="43"/>
      <c r="AO214" s="43"/>
      <c r="AP214" s="43"/>
      <c r="AQ214" s="43"/>
      <c r="AR214" s="43"/>
      <c r="AS214" s="43"/>
      <c r="AT214" s="43"/>
      <c r="AU214" s="43"/>
      <c r="AV214" s="43"/>
      <c r="AW214" s="43"/>
      <c r="AX214" s="43"/>
      <c r="AY214" s="43"/>
      <c r="AZ214" s="43"/>
      <c r="BA214" s="43"/>
      <c r="BB214" s="43"/>
      <c r="BC214" s="43"/>
      <c r="BD214" s="43"/>
      <c r="BE214" s="43"/>
      <c r="BF214" s="43"/>
      <c r="BG214" s="43"/>
      <c r="BH214" s="43"/>
      <c r="BI214" s="43"/>
      <c r="BJ214" s="43"/>
      <c r="BK214" s="43"/>
      <c r="BL214" s="43"/>
      <c r="BM214" s="43"/>
      <c r="BN214" s="43"/>
      <c r="BO214" s="43"/>
      <c r="BP214" s="43"/>
      <c r="BQ214" s="43"/>
      <c r="BR214" s="43"/>
      <c r="BS214" s="43"/>
      <c r="BT214" s="44"/>
      <c r="BU214" s="43"/>
      <c r="BV214" s="43"/>
      <c r="BW214" s="43"/>
      <c r="BX214" s="43"/>
      <c r="BY214" s="43"/>
      <c r="BZ214" s="43"/>
      <c r="CA214" s="43"/>
      <c r="CB214" s="43"/>
      <c r="CC214" s="43"/>
      <c r="CD214" s="43"/>
      <c r="CE214" s="43"/>
      <c r="CF214" s="43"/>
      <c r="CG214" s="43"/>
      <c r="CH214" s="43"/>
      <c r="CI214" s="43"/>
      <c r="CJ214" s="43"/>
      <c r="CK214" s="43"/>
      <c r="CL214" s="43"/>
      <c r="CM214" s="43"/>
      <c r="CN214" s="43"/>
      <c r="CO214" s="43"/>
      <c r="CP214" s="43"/>
      <c r="CQ214" s="43"/>
      <c r="CR214" s="43"/>
      <c r="CS214" s="43"/>
      <c r="CT214" s="43"/>
      <c r="CU214" s="43"/>
      <c r="CV214" s="43"/>
      <c r="CW214" s="43"/>
      <c r="CX214" s="43"/>
      <c r="CY214" s="43"/>
      <c r="CZ214" s="43"/>
      <c r="DA214" s="43"/>
      <c r="DB214" s="43"/>
      <c r="DC214" s="43"/>
      <c r="DD214" s="43"/>
      <c r="DE214" s="43"/>
      <c r="DF214" s="43"/>
      <c r="DG214" s="43"/>
      <c r="DH214" s="43"/>
      <c r="DI214" s="43"/>
      <c r="DJ214" s="43"/>
      <c r="DK214" s="43"/>
      <c r="DL214" s="43"/>
      <c r="DM214" s="43"/>
      <c r="DN214" s="43"/>
      <c r="DO214" s="43"/>
      <c r="DP214" s="43"/>
      <c r="DQ214" s="43"/>
      <c r="DR214" s="43"/>
      <c r="DS214" s="43"/>
      <c r="DT214" s="43"/>
      <c r="DU214" s="43"/>
      <c r="DV214" s="43"/>
      <c r="DW214" s="43"/>
      <c r="DX214" s="43"/>
      <c r="DY214" s="43"/>
      <c r="DZ214" s="43"/>
      <c r="EA214" s="43"/>
      <c r="EB214" s="43"/>
      <c r="EC214" s="43"/>
      <c r="ED214" s="43"/>
      <c r="EE214" s="43"/>
      <c r="EF214" s="43"/>
      <c r="EG214" s="43"/>
      <c r="EH214" s="43"/>
      <c r="EI214" s="43"/>
      <c r="EJ214" s="43"/>
      <c r="EK214" s="43"/>
      <c r="EL214" s="43"/>
      <c r="EM214" s="43"/>
      <c r="EN214" s="43"/>
      <c r="EO214" s="43"/>
      <c r="EP214" s="43"/>
      <c r="EQ214" s="43"/>
      <c r="ER214" s="45"/>
      <c r="ES214" s="43"/>
      <c r="ET214" s="43"/>
      <c r="EU214" s="43"/>
      <c r="EV214" s="43"/>
      <c r="EW214" s="43"/>
      <c r="EX214" s="43"/>
      <c r="EY214" s="43"/>
      <c r="EZ214" s="45"/>
      <c r="FA214" s="45"/>
      <c r="FB214" s="45"/>
      <c r="FC214" s="43"/>
      <c r="FD214" s="43"/>
      <c r="FE214" s="43"/>
      <c r="FF214" s="43"/>
      <c r="FG214" s="43"/>
      <c r="FH214" s="43"/>
      <c r="FI214" s="43"/>
      <c r="FJ214" s="43"/>
      <c r="FK214" s="43"/>
      <c r="FL214" s="43"/>
      <c r="FM214" s="43"/>
      <c r="FN214" s="43"/>
      <c r="FO214" s="43"/>
      <c r="FP214" s="43"/>
      <c r="FQ214" s="43"/>
      <c r="FR214" s="43"/>
      <c r="FS214" s="43"/>
      <c r="FT214" s="43"/>
      <c r="FU214" s="43"/>
      <c r="FV214" s="43"/>
      <c r="FW214" s="43"/>
      <c r="FX214" s="43"/>
      <c r="FY214" s="43"/>
      <c r="FZ214" s="43"/>
      <c r="GA214" s="43"/>
      <c r="GB214" s="43"/>
      <c r="GC214" s="43"/>
      <c r="GD214" s="43"/>
      <c r="GE214" s="43"/>
      <c r="GF214" s="43"/>
      <c r="GG214" s="43"/>
      <c r="GH214" s="43"/>
      <c r="GI214" s="43"/>
      <c r="GJ214" s="43"/>
      <c r="GK214" s="43"/>
      <c r="GL214" s="43"/>
      <c r="GM214" s="43"/>
      <c r="GN214" s="43"/>
      <c r="GO214" s="43"/>
      <c r="GP214" s="43"/>
      <c r="GQ214" s="43"/>
      <c r="GR214" s="43"/>
      <c r="GS214" s="43"/>
      <c r="GT214" s="43"/>
      <c r="GU214" s="43"/>
      <c r="GV214" s="43"/>
      <c r="GW214" s="43"/>
      <c r="GX214" s="43"/>
      <c r="GY214" s="46"/>
      <c r="GZ214" s="43"/>
      <c r="HA214" s="43"/>
    </row>
    <row r="215" spans="1:209" ht="31" x14ac:dyDescent="0.4">
      <c r="A215" s="16" t="s">
        <v>180</v>
      </c>
      <c r="B215" s="3" t="s">
        <v>3</v>
      </c>
      <c r="C215" s="3" t="s">
        <v>117</v>
      </c>
      <c r="D215" s="3" t="s">
        <v>179</v>
      </c>
      <c r="E215" s="3"/>
      <c r="F215" s="10">
        <f t="shared" si="30"/>
        <v>1797.3</v>
      </c>
      <c r="G215" s="10">
        <f t="shared" si="30"/>
        <v>1658.8</v>
      </c>
      <c r="H215" s="10">
        <f t="shared" si="30"/>
        <v>1631.1</v>
      </c>
      <c r="I215" s="10">
        <f t="shared" si="25"/>
        <v>27.700000000000045</v>
      </c>
      <c r="J215" s="5">
        <f t="shared" si="29"/>
        <v>0.9833011815770436</v>
      </c>
      <c r="K215" s="43"/>
      <c r="L215" s="43"/>
      <c r="M215" s="44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  <c r="AC215" s="43"/>
      <c r="AD215" s="43"/>
      <c r="AE215" s="43"/>
      <c r="AF215" s="43"/>
      <c r="AG215" s="43"/>
      <c r="AH215" s="43"/>
      <c r="AI215" s="43"/>
      <c r="AJ215" s="43"/>
      <c r="AK215" s="43"/>
      <c r="AL215" s="43"/>
      <c r="AM215" s="43"/>
      <c r="AN215" s="43"/>
      <c r="AO215" s="43"/>
      <c r="AP215" s="43"/>
      <c r="AQ215" s="43"/>
      <c r="AR215" s="43"/>
      <c r="AS215" s="43"/>
      <c r="AT215" s="43"/>
      <c r="AU215" s="43"/>
      <c r="AV215" s="43"/>
      <c r="AW215" s="43"/>
      <c r="AX215" s="43"/>
      <c r="AY215" s="43"/>
      <c r="AZ215" s="43"/>
      <c r="BA215" s="43"/>
      <c r="BB215" s="43"/>
      <c r="BC215" s="43"/>
      <c r="BD215" s="43"/>
      <c r="BE215" s="43"/>
      <c r="BF215" s="43"/>
      <c r="BG215" s="43"/>
      <c r="BH215" s="43"/>
      <c r="BI215" s="43"/>
      <c r="BJ215" s="43"/>
      <c r="BK215" s="43"/>
      <c r="BL215" s="43"/>
      <c r="BM215" s="43"/>
      <c r="BN215" s="43"/>
      <c r="BO215" s="43"/>
      <c r="BP215" s="43"/>
      <c r="BQ215" s="43"/>
      <c r="BR215" s="43"/>
      <c r="BS215" s="43"/>
      <c r="BT215" s="44"/>
      <c r="BU215" s="43"/>
      <c r="BV215" s="43"/>
      <c r="BW215" s="43"/>
      <c r="BX215" s="43"/>
      <c r="BY215" s="43"/>
      <c r="BZ215" s="43"/>
      <c r="CA215" s="43"/>
      <c r="CB215" s="43"/>
      <c r="CC215" s="43"/>
      <c r="CD215" s="43"/>
      <c r="CE215" s="43"/>
      <c r="CF215" s="43"/>
      <c r="CG215" s="43"/>
      <c r="CH215" s="43"/>
      <c r="CI215" s="43"/>
      <c r="CJ215" s="43"/>
      <c r="CK215" s="43"/>
      <c r="CL215" s="43"/>
      <c r="CM215" s="43"/>
      <c r="CN215" s="43"/>
      <c r="CO215" s="43"/>
      <c r="CP215" s="43"/>
      <c r="CQ215" s="43"/>
      <c r="CR215" s="43"/>
      <c r="CS215" s="43"/>
      <c r="CT215" s="43"/>
      <c r="CU215" s="43"/>
      <c r="CV215" s="43"/>
      <c r="CW215" s="43"/>
      <c r="CX215" s="43"/>
      <c r="CY215" s="43"/>
      <c r="CZ215" s="43"/>
      <c r="DA215" s="43"/>
      <c r="DB215" s="43"/>
      <c r="DC215" s="43"/>
      <c r="DD215" s="43"/>
      <c r="DE215" s="43"/>
      <c r="DF215" s="43"/>
      <c r="DG215" s="43"/>
      <c r="DH215" s="43"/>
      <c r="DI215" s="43"/>
      <c r="DJ215" s="43"/>
      <c r="DK215" s="43"/>
      <c r="DL215" s="43"/>
      <c r="DM215" s="43"/>
      <c r="DN215" s="43"/>
      <c r="DO215" s="43"/>
      <c r="DP215" s="43"/>
      <c r="DQ215" s="43"/>
      <c r="DR215" s="43"/>
      <c r="DS215" s="43"/>
      <c r="DT215" s="43"/>
      <c r="DU215" s="43"/>
      <c r="DV215" s="43"/>
      <c r="DW215" s="43"/>
      <c r="DX215" s="43"/>
      <c r="DY215" s="43"/>
      <c r="DZ215" s="43"/>
      <c r="EA215" s="43"/>
      <c r="EB215" s="43"/>
      <c r="EC215" s="43"/>
      <c r="ED215" s="43"/>
      <c r="EE215" s="43"/>
      <c r="EF215" s="43"/>
      <c r="EG215" s="43"/>
      <c r="EH215" s="43"/>
      <c r="EI215" s="43"/>
      <c r="EJ215" s="43"/>
      <c r="EK215" s="43"/>
      <c r="EL215" s="43"/>
      <c r="EM215" s="43"/>
      <c r="EN215" s="43"/>
      <c r="EO215" s="43"/>
      <c r="EP215" s="43"/>
      <c r="EQ215" s="43"/>
      <c r="ER215" s="45"/>
      <c r="ES215" s="43"/>
      <c r="ET215" s="43"/>
      <c r="EU215" s="43"/>
      <c r="EV215" s="43"/>
      <c r="EW215" s="43"/>
      <c r="EX215" s="43"/>
      <c r="EY215" s="43"/>
      <c r="EZ215" s="45"/>
      <c r="FA215" s="45"/>
      <c r="FB215" s="45"/>
      <c r="FC215" s="43"/>
      <c r="FD215" s="43"/>
      <c r="FE215" s="43"/>
      <c r="FF215" s="43"/>
      <c r="FG215" s="43"/>
      <c r="FH215" s="43"/>
      <c r="FI215" s="43"/>
      <c r="FJ215" s="43"/>
      <c r="FK215" s="43"/>
      <c r="FL215" s="43"/>
      <c r="FM215" s="43"/>
      <c r="FN215" s="43"/>
      <c r="FO215" s="43"/>
      <c r="FP215" s="43"/>
      <c r="FQ215" s="43"/>
      <c r="FR215" s="43"/>
      <c r="FS215" s="43"/>
      <c r="FT215" s="43"/>
      <c r="FU215" s="43"/>
      <c r="FV215" s="43"/>
      <c r="FW215" s="43"/>
      <c r="FX215" s="43"/>
      <c r="FY215" s="43"/>
      <c r="FZ215" s="43"/>
      <c r="GA215" s="43"/>
      <c r="GB215" s="43"/>
      <c r="GC215" s="43"/>
      <c r="GD215" s="43"/>
      <c r="GE215" s="43"/>
      <c r="GF215" s="43"/>
      <c r="GG215" s="43"/>
      <c r="GH215" s="43"/>
      <c r="GI215" s="43"/>
      <c r="GJ215" s="43"/>
      <c r="GK215" s="43"/>
      <c r="GL215" s="43"/>
      <c r="GM215" s="43"/>
      <c r="GN215" s="43"/>
      <c r="GO215" s="43"/>
      <c r="GP215" s="43"/>
      <c r="GQ215" s="43"/>
      <c r="GR215" s="43"/>
      <c r="GS215" s="43"/>
      <c r="GT215" s="43"/>
      <c r="GU215" s="43"/>
      <c r="GV215" s="43"/>
      <c r="GW215" s="43"/>
      <c r="GX215" s="43"/>
      <c r="GY215" s="46"/>
      <c r="GZ215" s="43"/>
      <c r="HA215" s="43"/>
    </row>
    <row r="216" spans="1:209" ht="31" x14ac:dyDescent="0.4">
      <c r="A216" s="16" t="s">
        <v>168</v>
      </c>
      <c r="B216" s="3" t="s">
        <v>3</v>
      </c>
      <c r="C216" s="3" t="s">
        <v>117</v>
      </c>
      <c r="D216" s="3" t="s">
        <v>179</v>
      </c>
      <c r="E216" s="3" t="s">
        <v>167</v>
      </c>
      <c r="F216" s="10">
        <f t="shared" si="30"/>
        <v>1797.3</v>
      </c>
      <c r="G216" s="10">
        <f t="shared" si="30"/>
        <v>1658.8</v>
      </c>
      <c r="H216" s="10">
        <f t="shared" si="30"/>
        <v>1631.1</v>
      </c>
      <c r="I216" s="10">
        <f t="shared" si="25"/>
        <v>27.700000000000045</v>
      </c>
      <c r="J216" s="5">
        <f t="shared" si="29"/>
        <v>0.9833011815770436</v>
      </c>
      <c r="K216" s="43"/>
      <c r="L216" s="43"/>
      <c r="M216" s="44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  <c r="AD216" s="43"/>
      <c r="AE216" s="43"/>
      <c r="AF216" s="43"/>
      <c r="AG216" s="43"/>
      <c r="AH216" s="43"/>
      <c r="AI216" s="43"/>
      <c r="AJ216" s="43"/>
      <c r="AK216" s="43"/>
      <c r="AL216" s="43"/>
      <c r="AM216" s="43"/>
      <c r="AN216" s="43"/>
      <c r="AO216" s="43"/>
      <c r="AP216" s="43"/>
      <c r="AQ216" s="43"/>
      <c r="AR216" s="43"/>
      <c r="AS216" s="43"/>
      <c r="AT216" s="43"/>
      <c r="AU216" s="43"/>
      <c r="AV216" s="43"/>
      <c r="AW216" s="43"/>
      <c r="AX216" s="43"/>
      <c r="AY216" s="43"/>
      <c r="AZ216" s="43"/>
      <c r="BA216" s="43"/>
      <c r="BB216" s="43"/>
      <c r="BC216" s="43"/>
      <c r="BD216" s="43"/>
      <c r="BE216" s="43"/>
      <c r="BF216" s="43"/>
      <c r="BG216" s="43"/>
      <c r="BH216" s="43"/>
      <c r="BI216" s="43"/>
      <c r="BJ216" s="43"/>
      <c r="BK216" s="43"/>
      <c r="BL216" s="43"/>
      <c r="BM216" s="43"/>
      <c r="BN216" s="43"/>
      <c r="BO216" s="43"/>
      <c r="BP216" s="43"/>
      <c r="BQ216" s="43"/>
      <c r="BR216" s="43"/>
      <c r="BS216" s="43"/>
      <c r="BT216" s="44"/>
      <c r="BU216" s="43"/>
      <c r="BV216" s="43"/>
      <c r="BW216" s="43"/>
      <c r="BX216" s="43"/>
      <c r="BY216" s="43"/>
      <c r="BZ216" s="43"/>
      <c r="CA216" s="43"/>
      <c r="CB216" s="43"/>
      <c r="CC216" s="43"/>
      <c r="CD216" s="43"/>
      <c r="CE216" s="43"/>
      <c r="CF216" s="43"/>
      <c r="CG216" s="43"/>
      <c r="CH216" s="43"/>
      <c r="CI216" s="43"/>
      <c r="CJ216" s="43"/>
      <c r="CK216" s="43"/>
      <c r="CL216" s="43"/>
      <c r="CM216" s="43"/>
      <c r="CN216" s="43"/>
      <c r="CO216" s="43"/>
      <c r="CP216" s="43"/>
      <c r="CQ216" s="43"/>
      <c r="CR216" s="43"/>
      <c r="CS216" s="43"/>
      <c r="CT216" s="43"/>
      <c r="CU216" s="43"/>
      <c r="CV216" s="43"/>
      <c r="CW216" s="43"/>
      <c r="CX216" s="43"/>
      <c r="CY216" s="43"/>
      <c r="CZ216" s="43"/>
      <c r="DA216" s="43"/>
      <c r="DB216" s="43"/>
      <c r="DC216" s="43"/>
      <c r="DD216" s="43"/>
      <c r="DE216" s="43"/>
      <c r="DF216" s="43"/>
      <c r="DG216" s="43"/>
      <c r="DH216" s="43"/>
      <c r="DI216" s="43"/>
      <c r="DJ216" s="43"/>
      <c r="DK216" s="43"/>
      <c r="DL216" s="43"/>
      <c r="DM216" s="43"/>
      <c r="DN216" s="43"/>
      <c r="DO216" s="43"/>
      <c r="DP216" s="43"/>
      <c r="DQ216" s="43"/>
      <c r="DR216" s="43"/>
      <c r="DS216" s="43"/>
      <c r="DT216" s="43"/>
      <c r="DU216" s="43"/>
      <c r="DV216" s="43"/>
      <c r="DW216" s="43"/>
      <c r="DX216" s="43"/>
      <c r="DY216" s="43"/>
      <c r="DZ216" s="43"/>
      <c r="EA216" s="43"/>
      <c r="EB216" s="43"/>
      <c r="EC216" s="43"/>
      <c r="ED216" s="43"/>
      <c r="EE216" s="43"/>
      <c r="EF216" s="43"/>
      <c r="EG216" s="43"/>
      <c r="EH216" s="43"/>
      <c r="EI216" s="43"/>
      <c r="EJ216" s="43"/>
      <c r="EK216" s="43"/>
      <c r="EL216" s="43"/>
      <c r="EM216" s="43"/>
      <c r="EN216" s="43"/>
      <c r="EO216" s="43"/>
      <c r="EP216" s="43"/>
      <c r="EQ216" s="43"/>
      <c r="ER216" s="45"/>
      <c r="ES216" s="43"/>
      <c r="ET216" s="43"/>
      <c r="EU216" s="43"/>
      <c r="EV216" s="43"/>
      <c r="EW216" s="43"/>
      <c r="EX216" s="43"/>
      <c r="EY216" s="43"/>
      <c r="EZ216" s="45"/>
      <c r="FA216" s="45"/>
      <c r="FB216" s="45"/>
      <c r="FC216" s="43"/>
      <c r="FD216" s="43"/>
      <c r="FE216" s="43"/>
      <c r="FF216" s="43"/>
      <c r="FG216" s="43"/>
      <c r="FH216" s="43"/>
      <c r="FI216" s="43"/>
      <c r="FJ216" s="43"/>
      <c r="FK216" s="43"/>
      <c r="FL216" s="43"/>
      <c r="FM216" s="43"/>
      <c r="FN216" s="43"/>
      <c r="FO216" s="43"/>
      <c r="FP216" s="43"/>
      <c r="FQ216" s="43"/>
      <c r="FR216" s="43"/>
      <c r="FS216" s="43"/>
      <c r="FT216" s="43"/>
      <c r="FU216" s="43"/>
      <c r="FV216" s="43"/>
      <c r="FW216" s="43"/>
      <c r="FX216" s="43"/>
      <c r="FY216" s="43"/>
      <c r="FZ216" s="43"/>
      <c r="GA216" s="43"/>
      <c r="GB216" s="43"/>
      <c r="GC216" s="43"/>
      <c r="GD216" s="43"/>
      <c r="GE216" s="43"/>
      <c r="GF216" s="43"/>
      <c r="GG216" s="43"/>
      <c r="GH216" s="43"/>
      <c r="GI216" s="43"/>
      <c r="GJ216" s="43"/>
      <c r="GK216" s="43"/>
      <c r="GL216" s="43"/>
      <c r="GM216" s="43"/>
      <c r="GN216" s="43"/>
      <c r="GO216" s="43"/>
      <c r="GP216" s="43"/>
      <c r="GQ216" s="43"/>
      <c r="GR216" s="43"/>
      <c r="GS216" s="43"/>
      <c r="GT216" s="43"/>
      <c r="GU216" s="43"/>
      <c r="GV216" s="43"/>
      <c r="GW216" s="43"/>
      <c r="GX216" s="43"/>
      <c r="GY216" s="46"/>
      <c r="GZ216" s="43"/>
      <c r="HA216" s="43"/>
    </row>
    <row r="217" spans="1:209" ht="18" x14ac:dyDescent="0.4">
      <c r="A217" s="18" t="s">
        <v>182</v>
      </c>
      <c r="B217" s="8" t="s">
        <v>3</v>
      </c>
      <c r="C217" s="8" t="s">
        <v>117</v>
      </c>
      <c r="D217" s="8" t="s">
        <v>179</v>
      </c>
      <c r="E217" s="8" t="s">
        <v>181</v>
      </c>
      <c r="F217" s="21">
        <v>1797.3</v>
      </c>
      <c r="G217" s="21">
        <v>1658.8</v>
      </c>
      <c r="H217" s="21">
        <v>1631.1</v>
      </c>
      <c r="I217" s="21">
        <f t="shared" si="25"/>
        <v>27.700000000000045</v>
      </c>
      <c r="J217" s="17">
        <f t="shared" si="29"/>
        <v>0.9833011815770436</v>
      </c>
      <c r="K217" s="43"/>
      <c r="L217" s="43"/>
      <c r="M217" s="44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D217" s="43"/>
      <c r="AE217" s="43"/>
      <c r="AF217" s="43"/>
      <c r="AG217" s="43"/>
      <c r="AH217" s="43"/>
      <c r="AI217" s="43"/>
      <c r="AJ217" s="43"/>
      <c r="AK217" s="43"/>
      <c r="AL217" s="43"/>
      <c r="AM217" s="43"/>
      <c r="AN217" s="43"/>
      <c r="AO217" s="43"/>
      <c r="AP217" s="43"/>
      <c r="AQ217" s="43"/>
      <c r="AR217" s="43"/>
      <c r="AS217" s="43"/>
      <c r="AT217" s="43"/>
      <c r="AU217" s="43"/>
      <c r="AV217" s="43"/>
      <c r="AW217" s="43"/>
      <c r="AX217" s="43"/>
      <c r="AY217" s="43"/>
      <c r="AZ217" s="43"/>
      <c r="BA217" s="43"/>
      <c r="BB217" s="43"/>
      <c r="BC217" s="43"/>
      <c r="BD217" s="43"/>
      <c r="BE217" s="43"/>
      <c r="BF217" s="43"/>
      <c r="BG217" s="43"/>
      <c r="BH217" s="43"/>
      <c r="BI217" s="43"/>
      <c r="BJ217" s="43"/>
      <c r="BK217" s="43"/>
      <c r="BL217" s="43"/>
      <c r="BM217" s="43"/>
      <c r="BN217" s="43"/>
      <c r="BO217" s="43"/>
      <c r="BP217" s="43"/>
      <c r="BQ217" s="43"/>
      <c r="BR217" s="43"/>
      <c r="BS217" s="43"/>
      <c r="BT217" s="44"/>
      <c r="BU217" s="43"/>
      <c r="BV217" s="43"/>
      <c r="BW217" s="43"/>
      <c r="BX217" s="43"/>
      <c r="BY217" s="43"/>
      <c r="BZ217" s="43"/>
      <c r="CA217" s="43"/>
      <c r="CB217" s="43"/>
      <c r="CC217" s="43"/>
      <c r="CD217" s="43"/>
      <c r="CE217" s="43"/>
      <c r="CF217" s="43"/>
      <c r="CG217" s="43"/>
      <c r="CH217" s="43"/>
      <c r="CI217" s="43"/>
      <c r="CJ217" s="43"/>
      <c r="CK217" s="43"/>
      <c r="CL217" s="43"/>
      <c r="CM217" s="43"/>
      <c r="CN217" s="43"/>
      <c r="CO217" s="43"/>
      <c r="CP217" s="43"/>
      <c r="CQ217" s="43"/>
      <c r="CR217" s="43"/>
      <c r="CS217" s="43"/>
      <c r="CT217" s="43"/>
      <c r="CU217" s="43"/>
      <c r="CV217" s="43"/>
      <c r="CW217" s="43"/>
      <c r="CX217" s="43"/>
      <c r="CY217" s="43"/>
      <c r="CZ217" s="43"/>
      <c r="DA217" s="43"/>
      <c r="DB217" s="43"/>
      <c r="DC217" s="43"/>
      <c r="DD217" s="43"/>
      <c r="DE217" s="43"/>
      <c r="DF217" s="43"/>
      <c r="DG217" s="43"/>
      <c r="DH217" s="43"/>
      <c r="DI217" s="43"/>
      <c r="DJ217" s="43"/>
      <c r="DK217" s="43"/>
      <c r="DL217" s="43"/>
      <c r="DM217" s="43"/>
      <c r="DN217" s="43"/>
      <c r="DO217" s="43"/>
      <c r="DP217" s="43"/>
      <c r="DQ217" s="43"/>
      <c r="DR217" s="43"/>
      <c r="DS217" s="43"/>
      <c r="DT217" s="43"/>
      <c r="DU217" s="43"/>
      <c r="DV217" s="43"/>
      <c r="DW217" s="43"/>
      <c r="DX217" s="43"/>
      <c r="DY217" s="43"/>
      <c r="DZ217" s="43"/>
      <c r="EA217" s="43"/>
      <c r="EB217" s="43"/>
      <c r="EC217" s="43"/>
      <c r="ED217" s="43"/>
      <c r="EE217" s="43"/>
      <c r="EF217" s="43"/>
      <c r="EG217" s="43"/>
      <c r="EH217" s="43"/>
      <c r="EI217" s="43"/>
      <c r="EJ217" s="43"/>
      <c r="EK217" s="43"/>
      <c r="EL217" s="43"/>
      <c r="EM217" s="43"/>
      <c r="EN217" s="43"/>
      <c r="EO217" s="43"/>
      <c r="EP217" s="43"/>
      <c r="EQ217" s="43"/>
      <c r="ER217" s="45"/>
      <c r="ES217" s="43"/>
      <c r="ET217" s="43"/>
      <c r="EU217" s="43"/>
      <c r="EV217" s="43"/>
      <c r="EW217" s="43"/>
      <c r="EX217" s="43"/>
      <c r="EY217" s="43"/>
      <c r="EZ217" s="45"/>
      <c r="FA217" s="45"/>
      <c r="FB217" s="45"/>
      <c r="FC217" s="43"/>
      <c r="FD217" s="43"/>
      <c r="FE217" s="43"/>
      <c r="FF217" s="43"/>
      <c r="FG217" s="43"/>
      <c r="FH217" s="43"/>
      <c r="FI217" s="43"/>
      <c r="FJ217" s="43"/>
      <c r="FK217" s="43"/>
      <c r="FL217" s="43"/>
      <c r="FM217" s="43"/>
      <c r="FN217" s="43"/>
      <c r="FO217" s="43"/>
      <c r="FP217" s="43"/>
      <c r="FQ217" s="43"/>
      <c r="FR217" s="43"/>
      <c r="FS217" s="43"/>
      <c r="FT217" s="43"/>
      <c r="FU217" s="43"/>
      <c r="FV217" s="43"/>
      <c r="FW217" s="43"/>
      <c r="FX217" s="43"/>
      <c r="FY217" s="43"/>
      <c r="FZ217" s="43"/>
      <c r="GA217" s="43"/>
      <c r="GB217" s="43"/>
      <c r="GC217" s="43"/>
      <c r="GD217" s="43"/>
      <c r="GE217" s="43"/>
      <c r="GF217" s="43"/>
      <c r="GG217" s="43"/>
      <c r="GH217" s="43"/>
      <c r="GI217" s="43"/>
      <c r="GJ217" s="43"/>
      <c r="GK217" s="43"/>
      <c r="GL217" s="43"/>
      <c r="GM217" s="43"/>
      <c r="GN217" s="43"/>
      <c r="GO217" s="43"/>
      <c r="GP217" s="43"/>
      <c r="GQ217" s="43"/>
      <c r="GR217" s="43"/>
      <c r="GS217" s="43"/>
      <c r="GT217" s="43"/>
      <c r="GU217" s="43"/>
      <c r="GV217" s="43"/>
      <c r="GW217" s="43"/>
      <c r="GX217" s="43"/>
      <c r="GY217" s="46"/>
      <c r="GZ217" s="43"/>
      <c r="HA217" s="43"/>
    </row>
    <row r="218" spans="1:209" ht="31" x14ac:dyDescent="0.4">
      <c r="A218" s="16" t="s">
        <v>184</v>
      </c>
      <c r="B218" s="3" t="s">
        <v>3</v>
      </c>
      <c r="C218" s="3" t="s">
        <v>117</v>
      </c>
      <c r="D218" s="3" t="s">
        <v>183</v>
      </c>
      <c r="E218" s="3"/>
      <c r="F218" s="10">
        <f>F219+F222</f>
        <v>21366.1</v>
      </c>
      <c r="G218" s="10">
        <f>G219+G222</f>
        <v>21627.4</v>
      </c>
      <c r="H218" s="10">
        <f>H219+H222</f>
        <v>19608.8</v>
      </c>
      <c r="I218" s="10">
        <f t="shared" si="25"/>
        <v>2018.6000000000022</v>
      </c>
      <c r="J218" s="5">
        <f t="shared" si="29"/>
        <v>0.9066646938605657</v>
      </c>
      <c r="K218" s="43"/>
      <c r="L218" s="43"/>
      <c r="M218" s="44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  <c r="AB218" s="43"/>
      <c r="AC218" s="43"/>
      <c r="AD218" s="43"/>
      <c r="AE218" s="43"/>
      <c r="AF218" s="43"/>
      <c r="AG218" s="43"/>
      <c r="AH218" s="43"/>
      <c r="AI218" s="43"/>
      <c r="AJ218" s="43"/>
      <c r="AK218" s="43"/>
      <c r="AL218" s="43"/>
      <c r="AM218" s="43"/>
      <c r="AN218" s="43"/>
      <c r="AO218" s="43"/>
      <c r="AP218" s="43"/>
      <c r="AQ218" s="43"/>
      <c r="AR218" s="43"/>
      <c r="AS218" s="43"/>
      <c r="AT218" s="43"/>
      <c r="AU218" s="43"/>
      <c r="AV218" s="43"/>
      <c r="AW218" s="43"/>
      <c r="AX218" s="43"/>
      <c r="AY218" s="43"/>
      <c r="AZ218" s="43"/>
      <c r="BA218" s="43"/>
      <c r="BB218" s="43"/>
      <c r="BC218" s="43"/>
      <c r="BD218" s="43"/>
      <c r="BE218" s="43"/>
      <c r="BF218" s="43"/>
      <c r="BG218" s="43"/>
      <c r="BH218" s="43"/>
      <c r="BI218" s="43"/>
      <c r="BJ218" s="43"/>
      <c r="BK218" s="43"/>
      <c r="BL218" s="43"/>
      <c r="BM218" s="43"/>
      <c r="BN218" s="43"/>
      <c r="BO218" s="43"/>
      <c r="BP218" s="43"/>
      <c r="BQ218" s="43"/>
      <c r="BR218" s="43"/>
      <c r="BS218" s="43"/>
      <c r="BT218" s="44"/>
      <c r="BU218" s="43"/>
      <c r="BV218" s="43"/>
      <c r="BW218" s="43"/>
      <c r="BX218" s="43"/>
      <c r="BY218" s="43"/>
      <c r="BZ218" s="43"/>
      <c r="CA218" s="43"/>
      <c r="CB218" s="43"/>
      <c r="CC218" s="43"/>
      <c r="CD218" s="43"/>
      <c r="CE218" s="43"/>
      <c r="CF218" s="43"/>
      <c r="CG218" s="43"/>
      <c r="CH218" s="43"/>
      <c r="CI218" s="43"/>
      <c r="CJ218" s="43"/>
      <c r="CK218" s="43"/>
      <c r="CL218" s="43"/>
      <c r="CM218" s="43"/>
      <c r="CN218" s="43"/>
      <c r="CO218" s="43"/>
      <c r="CP218" s="43"/>
      <c r="CQ218" s="43"/>
      <c r="CR218" s="43"/>
      <c r="CS218" s="43"/>
      <c r="CT218" s="43"/>
      <c r="CU218" s="43"/>
      <c r="CV218" s="43"/>
      <c r="CW218" s="43"/>
      <c r="CX218" s="43"/>
      <c r="CY218" s="43"/>
      <c r="CZ218" s="43"/>
      <c r="DA218" s="43"/>
      <c r="DB218" s="43"/>
      <c r="DC218" s="43"/>
      <c r="DD218" s="43"/>
      <c r="DE218" s="43"/>
      <c r="DF218" s="43"/>
      <c r="DG218" s="43"/>
      <c r="DH218" s="43"/>
      <c r="DI218" s="43"/>
      <c r="DJ218" s="43"/>
      <c r="DK218" s="43"/>
      <c r="DL218" s="43"/>
      <c r="DM218" s="43"/>
      <c r="DN218" s="43"/>
      <c r="DO218" s="43"/>
      <c r="DP218" s="43"/>
      <c r="DQ218" s="43"/>
      <c r="DR218" s="43"/>
      <c r="DS218" s="43"/>
      <c r="DT218" s="43"/>
      <c r="DU218" s="43"/>
      <c r="DV218" s="43"/>
      <c r="DW218" s="43"/>
      <c r="DX218" s="43"/>
      <c r="DY218" s="43"/>
      <c r="DZ218" s="43"/>
      <c r="EA218" s="43"/>
      <c r="EB218" s="43"/>
      <c r="EC218" s="43"/>
      <c r="ED218" s="43"/>
      <c r="EE218" s="43"/>
      <c r="EF218" s="43"/>
      <c r="EG218" s="43"/>
      <c r="EH218" s="43"/>
      <c r="EI218" s="43"/>
      <c r="EJ218" s="43"/>
      <c r="EK218" s="43"/>
      <c r="EL218" s="43"/>
      <c r="EM218" s="43"/>
      <c r="EN218" s="43"/>
      <c r="EO218" s="43"/>
      <c r="EP218" s="43"/>
      <c r="EQ218" s="43"/>
      <c r="ER218" s="45"/>
      <c r="ES218" s="43"/>
      <c r="ET218" s="43"/>
      <c r="EU218" s="43"/>
      <c r="EV218" s="43"/>
      <c r="EW218" s="43"/>
      <c r="EX218" s="43"/>
      <c r="EY218" s="43"/>
      <c r="EZ218" s="45"/>
      <c r="FA218" s="45"/>
      <c r="FB218" s="45"/>
      <c r="FC218" s="43"/>
      <c r="FD218" s="43"/>
      <c r="FE218" s="43"/>
      <c r="FF218" s="43"/>
      <c r="FG218" s="43"/>
      <c r="FH218" s="43"/>
      <c r="FI218" s="43"/>
      <c r="FJ218" s="43"/>
      <c r="FK218" s="43"/>
      <c r="FL218" s="43"/>
      <c r="FM218" s="43"/>
      <c r="FN218" s="43"/>
      <c r="FO218" s="43"/>
      <c r="FP218" s="43"/>
      <c r="FQ218" s="43"/>
      <c r="FR218" s="43"/>
      <c r="FS218" s="43"/>
      <c r="FT218" s="43"/>
      <c r="FU218" s="43"/>
      <c r="FV218" s="43"/>
      <c r="FW218" s="43"/>
      <c r="FX218" s="43"/>
      <c r="FY218" s="43"/>
      <c r="FZ218" s="43"/>
      <c r="GA218" s="43"/>
      <c r="GB218" s="43"/>
      <c r="GC218" s="43"/>
      <c r="GD218" s="43"/>
      <c r="GE218" s="43"/>
      <c r="GF218" s="43"/>
      <c r="GG218" s="43"/>
      <c r="GH218" s="43"/>
      <c r="GI218" s="43"/>
      <c r="GJ218" s="43"/>
      <c r="GK218" s="43"/>
      <c r="GL218" s="43"/>
      <c r="GM218" s="43"/>
      <c r="GN218" s="43"/>
      <c r="GO218" s="43"/>
      <c r="GP218" s="43"/>
      <c r="GQ218" s="43"/>
      <c r="GR218" s="43"/>
      <c r="GS218" s="43"/>
      <c r="GT218" s="43"/>
      <c r="GU218" s="43"/>
      <c r="GV218" s="43"/>
      <c r="GW218" s="43"/>
      <c r="GX218" s="43"/>
      <c r="GY218" s="46"/>
      <c r="GZ218" s="43"/>
      <c r="HA218" s="43"/>
    </row>
    <row r="219" spans="1:209" ht="31" x14ac:dyDescent="0.4">
      <c r="A219" s="16" t="s">
        <v>186</v>
      </c>
      <c r="B219" s="3" t="s">
        <v>3</v>
      </c>
      <c r="C219" s="3" t="s">
        <v>117</v>
      </c>
      <c r="D219" s="3" t="s">
        <v>185</v>
      </c>
      <c r="E219" s="3"/>
      <c r="F219" s="10">
        <f t="shared" ref="F219:H220" si="31">F220</f>
        <v>5002.2</v>
      </c>
      <c r="G219" s="10">
        <f t="shared" si="31"/>
        <v>5494.7</v>
      </c>
      <c r="H219" s="10">
        <f t="shared" si="31"/>
        <v>5491.9</v>
      </c>
      <c r="I219" s="10">
        <f t="shared" si="25"/>
        <v>2.8000000000001819</v>
      </c>
      <c r="J219" s="5">
        <f t="shared" si="29"/>
        <v>0.99949041803920136</v>
      </c>
      <c r="K219" s="43"/>
      <c r="L219" s="43"/>
      <c r="M219" s="44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  <c r="AC219" s="43"/>
      <c r="AD219" s="43"/>
      <c r="AE219" s="43"/>
      <c r="AF219" s="43"/>
      <c r="AG219" s="43"/>
      <c r="AH219" s="43"/>
      <c r="AI219" s="43"/>
      <c r="AJ219" s="43"/>
      <c r="AK219" s="43"/>
      <c r="AL219" s="43"/>
      <c r="AM219" s="43"/>
      <c r="AN219" s="43"/>
      <c r="AO219" s="43"/>
      <c r="AP219" s="43"/>
      <c r="AQ219" s="43"/>
      <c r="AR219" s="43"/>
      <c r="AS219" s="43"/>
      <c r="AT219" s="43"/>
      <c r="AU219" s="43"/>
      <c r="AV219" s="43"/>
      <c r="AW219" s="43"/>
      <c r="AX219" s="43"/>
      <c r="AY219" s="43"/>
      <c r="AZ219" s="43"/>
      <c r="BA219" s="43"/>
      <c r="BB219" s="43"/>
      <c r="BC219" s="43"/>
      <c r="BD219" s="43"/>
      <c r="BE219" s="43"/>
      <c r="BF219" s="43"/>
      <c r="BG219" s="43"/>
      <c r="BH219" s="43"/>
      <c r="BI219" s="43"/>
      <c r="BJ219" s="43"/>
      <c r="BK219" s="43"/>
      <c r="BL219" s="43"/>
      <c r="BM219" s="43"/>
      <c r="BN219" s="43"/>
      <c r="BO219" s="43"/>
      <c r="BP219" s="43"/>
      <c r="BQ219" s="43"/>
      <c r="BR219" s="43"/>
      <c r="BS219" s="43"/>
      <c r="BT219" s="44"/>
      <c r="BU219" s="43"/>
      <c r="BV219" s="43"/>
      <c r="BW219" s="43"/>
      <c r="BX219" s="43"/>
      <c r="BY219" s="43"/>
      <c r="BZ219" s="43"/>
      <c r="CA219" s="43"/>
      <c r="CB219" s="43"/>
      <c r="CC219" s="43"/>
      <c r="CD219" s="43"/>
      <c r="CE219" s="43"/>
      <c r="CF219" s="43"/>
      <c r="CG219" s="43"/>
      <c r="CH219" s="43"/>
      <c r="CI219" s="43"/>
      <c r="CJ219" s="43"/>
      <c r="CK219" s="43"/>
      <c r="CL219" s="43"/>
      <c r="CM219" s="43"/>
      <c r="CN219" s="43"/>
      <c r="CO219" s="43"/>
      <c r="CP219" s="43"/>
      <c r="CQ219" s="43"/>
      <c r="CR219" s="43"/>
      <c r="CS219" s="43"/>
      <c r="CT219" s="43"/>
      <c r="CU219" s="43"/>
      <c r="CV219" s="43"/>
      <c r="CW219" s="43"/>
      <c r="CX219" s="43"/>
      <c r="CY219" s="43"/>
      <c r="CZ219" s="43"/>
      <c r="DA219" s="43"/>
      <c r="DB219" s="43"/>
      <c r="DC219" s="43"/>
      <c r="DD219" s="43"/>
      <c r="DE219" s="43"/>
      <c r="DF219" s="43"/>
      <c r="DG219" s="43"/>
      <c r="DH219" s="43"/>
      <c r="DI219" s="43"/>
      <c r="DJ219" s="43"/>
      <c r="DK219" s="43"/>
      <c r="DL219" s="43"/>
      <c r="DM219" s="43"/>
      <c r="DN219" s="43"/>
      <c r="DO219" s="43"/>
      <c r="DP219" s="43"/>
      <c r="DQ219" s="43"/>
      <c r="DR219" s="43"/>
      <c r="DS219" s="43"/>
      <c r="DT219" s="43"/>
      <c r="DU219" s="43"/>
      <c r="DV219" s="43"/>
      <c r="DW219" s="43"/>
      <c r="DX219" s="43"/>
      <c r="DY219" s="43"/>
      <c r="DZ219" s="43"/>
      <c r="EA219" s="43"/>
      <c r="EB219" s="43"/>
      <c r="EC219" s="43"/>
      <c r="ED219" s="43"/>
      <c r="EE219" s="43"/>
      <c r="EF219" s="43"/>
      <c r="EG219" s="43"/>
      <c r="EH219" s="43"/>
      <c r="EI219" s="43"/>
      <c r="EJ219" s="43"/>
      <c r="EK219" s="43"/>
      <c r="EL219" s="43"/>
      <c r="EM219" s="43"/>
      <c r="EN219" s="43"/>
      <c r="EO219" s="43"/>
      <c r="EP219" s="43"/>
      <c r="EQ219" s="43"/>
      <c r="ER219" s="45"/>
      <c r="ES219" s="43"/>
      <c r="ET219" s="43"/>
      <c r="EU219" s="43"/>
      <c r="EV219" s="43"/>
      <c r="EW219" s="43"/>
      <c r="EX219" s="43"/>
      <c r="EY219" s="43"/>
      <c r="EZ219" s="45"/>
      <c r="FA219" s="45"/>
      <c r="FB219" s="45"/>
      <c r="FC219" s="43"/>
      <c r="FD219" s="43"/>
      <c r="FE219" s="43"/>
      <c r="FF219" s="43"/>
      <c r="FG219" s="43"/>
      <c r="FH219" s="43"/>
      <c r="FI219" s="43"/>
      <c r="FJ219" s="43"/>
      <c r="FK219" s="43"/>
      <c r="FL219" s="43"/>
      <c r="FM219" s="43"/>
      <c r="FN219" s="43"/>
      <c r="FO219" s="43"/>
      <c r="FP219" s="43"/>
      <c r="FQ219" s="43"/>
      <c r="FR219" s="43"/>
      <c r="FS219" s="43"/>
      <c r="FT219" s="43"/>
      <c r="FU219" s="43"/>
      <c r="FV219" s="43"/>
      <c r="FW219" s="43"/>
      <c r="FX219" s="43"/>
      <c r="FY219" s="43"/>
      <c r="FZ219" s="43"/>
      <c r="GA219" s="43"/>
      <c r="GB219" s="43"/>
      <c r="GC219" s="43"/>
      <c r="GD219" s="43"/>
      <c r="GE219" s="43"/>
      <c r="GF219" s="43"/>
      <c r="GG219" s="43"/>
      <c r="GH219" s="43"/>
      <c r="GI219" s="43"/>
      <c r="GJ219" s="43"/>
      <c r="GK219" s="43"/>
      <c r="GL219" s="43"/>
      <c r="GM219" s="43"/>
      <c r="GN219" s="43"/>
      <c r="GO219" s="43"/>
      <c r="GP219" s="43"/>
      <c r="GQ219" s="43"/>
      <c r="GR219" s="43"/>
      <c r="GS219" s="43"/>
      <c r="GT219" s="43"/>
      <c r="GU219" s="43"/>
      <c r="GV219" s="43"/>
      <c r="GW219" s="43"/>
      <c r="GX219" s="43"/>
      <c r="GY219" s="46"/>
      <c r="GZ219" s="43"/>
      <c r="HA219" s="43"/>
    </row>
    <row r="220" spans="1:209" ht="31" x14ac:dyDescent="0.4">
      <c r="A220" s="16" t="s">
        <v>168</v>
      </c>
      <c r="B220" s="3" t="s">
        <v>3</v>
      </c>
      <c r="C220" s="3" t="s">
        <v>117</v>
      </c>
      <c r="D220" s="3" t="s">
        <v>185</v>
      </c>
      <c r="E220" s="3" t="s">
        <v>167</v>
      </c>
      <c r="F220" s="10">
        <f t="shared" si="31"/>
        <v>5002.2</v>
      </c>
      <c r="G220" s="10">
        <f t="shared" si="31"/>
        <v>5494.7</v>
      </c>
      <c r="H220" s="10">
        <f t="shared" si="31"/>
        <v>5491.9</v>
      </c>
      <c r="I220" s="10">
        <f t="shared" si="25"/>
        <v>2.8000000000001819</v>
      </c>
      <c r="J220" s="5">
        <f t="shared" si="29"/>
        <v>0.99949041803920136</v>
      </c>
      <c r="K220" s="43"/>
      <c r="L220" s="43"/>
      <c r="M220" s="44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  <c r="AB220" s="43"/>
      <c r="AC220" s="43"/>
      <c r="AD220" s="43"/>
      <c r="AE220" s="43"/>
      <c r="AF220" s="43"/>
      <c r="AG220" s="43"/>
      <c r="AH220" s="43"/>
      <c r="AI220" s="43"/>
      <c r="AJ220" s="43"/>
      <c r="AK220" s="43"/>
      <c r="AL220" s="43"/>
      <c r="AM220" s="43"/>
      <c r="AN220" s="43"/>
      <c r="AO220" s="43"/>
      <c r="AP220" s="43"/>
      <c r="AQ220" s="43"/>
      <c r="AR220" s="43"/>
      <c r="AS220" s="43"/>
      <c r="AT220" s="43"/>
      <c r="AU220" s="43"/>
      <c r="AV220" s="43"/>
      <c r="AW220" s="43"/>
      <c r="AX220" s="43"/>
      <c r="AY220" s="43"/>
      <c r="AZ220" s="43"/>
      <c r="BA220" s="43"/>
      <c r="BB220" s="43"/>
      <c r="BC220" s="43"/>
      <c r="BD220" s="43"/>
      <c r="BE220" s="43"/>
      <c r="BF220" s="43"/>
      <c r="BG220" s="43"/>
      <c r="BH220" s="43"/>
      <c r="BI220" s="43"/>
      <c r="BJ220" s="43"/>
      <c r="BK220" s="43"/>
      <c r="BL220" s="43"/>
      <c r="BM220" s="43"/>
      <c r="BN220" s="43"/>
      <c r="BO220" s="43"/>
      <c r="BP220" s="43"/>
      <c r="BQ220" s="43"/>
      <c r="BR220" s="43"/>
      <c r="BS220" s="43"/>
      <c r="BT220" s="44"/>
      <c r="BU220" s="43"/>
      <c r="BV220" s="43"/>
      <c r="BW220" s="43"/>
      <c r="BX220" s="43"/>
      <c r="BY220" s="43"/>
      <c r="BZ220" s="43"/>
      <c r="CA220" s="43"/>
      <c r="CB220" s="43"/>
      <c r="CC220" s="43"/>
      <c r="CD220" s="43"/>
      <c r="CE220" s="43"/>
      <c r="CF220" s="43"/>
      <c r="CG220" s="43"/>
      <c r="CH220" s="43"/>
      <c r="CI220" s="43"/>
      <c r="CJ220" s="43"/>
      <c r="CK220" s="43"/>
      <c r="CL220" s="43"/>
      <c r="CM220" s="43"/>
      <c r="CN220" s="43"/>
      <c r="CO220" s="43"/>
      <c r="CP220" s="43"/>
      <c r="CQ220" s="43"/>
      <c r="CR220" s="43"/>
      <c r="CS220" s="43"/>
      <c r="CT220" s="43"/>
      <c r="CU220" s="43"/>
      <c r="CV220" s="43"/>
      <c r="CW220" s="43"/>
      <c r="CX220" s="43"/>
      <c r="CY220" s="43"/>
      <c r="CZ220" s="43"/>
      <c r="DA220" s="43"/>
      <c r="DB220" s="43"/>
      <c r="DC220" s="43"/>
      <c r="DD220" s="43"/>
      <c r="DE220" s="43"/>
      <c r="DF220" s="43"/>
      <c r="DG220" s="43"/>
      <c r="DH220" s="43"/>
      <c r="DI220" s="43"/>
      <c r="DJ220" s="43"/>
      <c r="DK220" s="43"/>
      <c r="DL220" s="43"/>
      <c r="DM220" s="43"/>
      <c r="DN220" s="43"/>
      <c r="DO220" s="43"/>
      <c r="DP220" s="43"/>
      <c r="DQ220" s="43"/>
      <c r="DR220" s="43"/>
      <c r="DS220" s="43"/>
      <c r="DT220" s="43"/>
      <c r="DU220" s="43"/>
      <c r="DV220" s="43"/>
      <c r="DW220" s="43"/>
      <c r="DX220" s="43"/>
      <c r="DY220" s="43"/>
      <c r="DZ220" s="43"/>
      <c r="EA220" s="43"/>
      <c r="EB220" s="43"/>
      <c r="EC220" s="43"/>
      <c r="ED220" s="43"/>
      <c r="EE220" s="43"/>
      <c r="EF220" s="43"/>
      <c r="EG220" s="43"/>
      <c r="EH220" s="43"/>
      <c r="EI220" s="43"/>
      <c r="EJ220" s="43"/>
      <c r="EK220" s="43"/>
      <c r="EL220" s="43"/>
      <c r="EM220" s="43"/>
      <c r="EN220" s="43"/>
      <c r="EO220" s="43"/>
      <c r="EP220" s="43"/>
      <c r="EQ220" s="43"/>
      <c r="ER220" s="45"/>
      <c r="ES220" s="43"/>
      <c r="ET220" s="43"/>
      <c r="EU220" s="43"/>
      <c r="EV220" s="43"/>
      <c r="EW220" s="43"/>
      <c r="EX220" s="43"/>
      <c r="EY220" s="43"/>
      <c r="EZ220" s="45"/>
      <c r="FA220" s="45"/>
      <c r="FB220" s="45"/>
      <c r="FC220" s="43"/>
      <c r="FD220" s="43"/>
      <c r="FE220" s="43"/>
      <c r="FF220" s="43"/>
      <c r="FG220" s="43"/>
      <c r="FH220" s="43"/>
      <c r="FI220" s="43"/>
      <c r="FJ220" s="43"/>
      <c r="FK220" s="43"/>
      <c r="FL220" s="43"/>
      <c r="FM220" s="43"/>
      <c r="FN220" s="43"/>
      <c r="FO220" s="43"/>
      <c r="FP220" s="43"/>
      <c r="FQ220" s="43"/>
      <c r="FR220" s="43"/>
      <c r="FS220" s="43"/>
      <c r="FT220" s="43"/>
      <c r="FU220" s="43"/>
      <c r="FV220" s="43"/>
      <c r="FW220" s="43"/>
      <c r="FX220" s="43"/>
      <c r="FY220" s="43"/>
      <c r="FZ220" s="43"/>
      <c r="GA220" s="43"/>
      <c r="GB220" s="43"/>
      <c r="GC220" s="43"/>
      <c r="GD220" s="43"/>
      <c r="GE220" s="43"/>
      <c r="GF220" s="43"/>
      <c r="GG220" s="43"/>
      <c r="GH220" s="43"/>
      <c r="GI220" s="43"/>
      <c r="GJ220" s="43"/>
      <c r="GK220" s="43"/>
      <c r="GL220" s="43"/>
      <c r="GM220" s="43"/>
      <c r="GN220" s="43"/>
      <c r="GO220" s="43"/>
      <c r="GP220" s="43"/>
      <c r="GQ220" s="43"/>
      <c r="GR220" s="43"/>
      <c r="GS220" s="43"/>
      <c r="GT220" s="43"/>
      <c r="GU220" s="43"/>
      <c r="GV220" s="43"/>
      <c r="GW220" s="43"/>
      <c r="GX220" s="43"/>
      <c r="GY220" s="46"/>
      <c r="GZ220" s="43"/>
      <c r="HA220" s="43"/>
    </row>
    <row r="221" spans="1:209" ht="18" x14ac:dyDescent="0.4">
      <c r="A221" s="18" t="s">
        <v>182</v>
      </c>
      <c r="B221" s="8" t="s">
        <v>3</v>
      </c>
      <c r="C221" s="8" t="s">
        <v>117</v>
      </c>
      <c r="D221" s="8" t="s">
        <v>185</v>
      </c>
      <c r="E221" s="8" t="s">
        <v>181</v>
      </c>
      <c r="F221" s="21">
        <v>5002.2</v>
      </c>
      <c r="G221" s="21">
        <v>5494.7</v>
      </c>
      <c r="H221" s="21">
        <v>5491.9</v>
      </c>
      <c r="I221" s="21">
        <f t="shared" si="25"/>
        <v>2.8000000000001819</v>
      </c>
      <c r="J221" s="17">
        <f t="shared" si="29"/>
        <v>0.99949041803920136</v>
      </c>
      <c r="K221" s="43"/>
      <c r="L221" s="43"/>
      <c r="M221" s="44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  <c r="AC221" s="43"/>
      <c r="AD221" s="43"/>
      <c r="AE221" s="43"/>
      <c r="AF221" s="43"/>
      <c r="AG221" s="43"/>
      <c r="AH221" s="43"/>
      <c r="AI221" s="43"/>
      <c r="AJ221" s="43"/>
      <c r="AK221" s="43"/>
      <c r="AL221" s="43"/>
      <c r="AM221" s="43"/>
      <c r="AN221" s="43"/>
      <c r="AO221" s="43"/>
      <c r="AP221" s="43"/>
      <c r="AQ221" s="43"/>
      <c r="AR221" s="43"/>
      <c r="AS221" s="43"/>
      <c r="AT221" s="43"/>
      <c r="AU221" s="43"/>
      <c r="AV221" s="43"/>
      <c r="AW221" s="43"/>
      <c r="AX221" s="43"/>
      <c r="AY221" s="43"/>
      <c r="AZ221" s="43"/>
      <c r="BA221" s="43"/>
      <c r="BB221" s="43"/>
      <c r="BC221" s="43"/>
      <c r="BD221" s="43"/>
      <c r="BE221" s="43"/>
      <c r="BF221" s="43"/>
      <c r="BG221" s="43"/>
      <c r="BH221" s="43"/>
      <c r="BI221" s="43"/>
      <c r="BJ221" s="43"/>
      <c r="BK221" s="43"/>
      <c r="BL221" s="43"/>
      <c r="BM221" s="43"/>
      <c r="BN221" s="43"/>
      <c r="BO221" s="43"/>
      <c r="BP221" s="43"/>
      <c r="BQ221" s="43"/>
      <c r="BR221" s="43"/>
      <c r="BS221" s="43"/>
      <c r="BT221" s="44"/>
      <c r="BU221" s="43"/>
      <c r="BV221" s="43"/>
      <c r="BW221" s="43"/>
      <c r="BX221" s="43"/>
      <c r="BY221" s="43"/>
      <c r="BZ221" s="43"/>
      <c r="CA221" s="43"/>
      <c r="CB221" s="43"/>
      <c r="CC221" s="43"/>
      <c r="CD221" s="43"/>
      <c r="CE221" s="43"/>
      <c r="CF221" s="43"/>
      <c r="CG221" s="43"/>
      <c r="CH221" s="43"/>
      <c r="CI221" s="43"/>
      <c r="CJ221" s="43"/>
      <c r="CK221" s="43"/>
      <c r="CL221" s="43"/>
      <c r="CM221" s="43"/>
      <c r="CN221" s="43"/>
      <c r="CO221" s="43"/>
      <c r="CP221" s="43"/>
      <c r="CQ221" s="43"/>
      <c r="CR221" s="43"/>
      <c r="CS221" s="43"/>
      <c r="CT221" s="43"/>
      <c r="CU221" s="43"/>
      <c r="CV221" s="43"/>
      <c r="CW221" s="43"/>
      <c r="CX221" s="43"/>
      <c r="CY221" s="43"/>
      <c r="CZ221" s="43"/>
      <c r="DA221" s="43"/>
      <c r="DB221" s="43"/>
      <c r="DC221" s="43"/>
      <c r="DD221" s="43"/>
      <c r="DE221" s="43"/>
      <c r="DF221" s="43"/>
      <c r="DG221" s="43"/>
      <c r="DH221" s="43"/>
      <c r="DI221" s="43"/>
      <c r="DJ221" s="43"/>
      <c r="DK221" s="43"/>
      <c r="DL221" s="43"/>
      <c r="DM221" s="43"/>
      <c r="DN221" s="43"/>
      <c r="DO221" s="43"/>
      <c r="DP221" s="43"/>
      <c r="DQ221" s="43"/>
      <c r="DR221" s="43"/>
      <c r="DS221" s="43"/>
      <c r="DT221" s="43"/>
      <c r="DU221" s="43"/>
      <c r="DV221" s="43"/>
      <c r="DW221" s="43"/>
      <c r="DX221" s="43"/>
      <c r="DY221" s="43"/>
      <c r="DZ221" s="43"/>
      <c r="EA221" s="43"/>
      <c r="EB221" s="43"/>
      <c r="EC221" s="43"/>
      <c r="ED221" s="43"/>
      <c r="EE221" s="43"/>
      <c r="EF221" s="43"/>
      <c r="EG221" s="43"/>
      <c r="EH221" s="43"/>
      <c r="EI221" s="43"/>
      <c r="EJ221" s="43"/>
      <c r="EK221" s="43"/>
      <c r="EL221" s="43"/>
      <c r="EM221" s="43"/>
      <c r="EN221" s="43"/>
      <c r="EO221" s="43"/>
      <c r="EP221" s="43"/>
      <c r="EQ221" s="43"/>
      <c r="ER221" s="45"/>
      <c r="ES221" s="43"/>
      <c r="ET221" s="43"/>
      <c r="EU221" s="43"/>
      <c r="EV221" s="43"/>
      <c r="EW221" s="43"/>
      <c r="EX221" s="43"/>
      <c r="EY221" s="43"/>
      <c r="EZ221" s="45"/>
      <c r="FA221" s="45"/>
      <c r="FB221" s="45"/>
      <c r="FC221" s="43"/>
      <c r="FD221" s="43"/>
      <c r="FE221" s="43"/>
      <c r="FF221" s="43"/>
      <c r="FG221" s="43"/>
      <c r="FH221" s="43"/>
      <c r="FI221" s="43"/>
      <c r="FJ221" s="43"/>
      <c r="FK221" s="43"/>
      <c r="FL221" s="43"/>
      <c r="FM221" s="43"/>
      <c r="FN221" s="43"/>
      <c r="FO221" s="43"/>
      <c r="FP221" s="43"/>
      <c r="FQ221" s="43"/>
      <c r="FR221" s="43"/>
      <c r="FS221" s="43"/>
      <c r="FT221" s="43"/>
      <c r="FU221" s="43"/>
      <c r="FV221" s="43"/>
      <c r="FW221" s="43"/>
      <c r="FX221" s="43"/>
      <c r="FY221" s="43"/>
      <c r="FZ221" s="43"/>
      <c r="GA221" s="43"/>
      <c r="GB221" s="43"/>
      <c r="GC221" s="43"/>
      <c r="GD221" s="43"/>
      <c r="GE221" s="43"/>
      <c r="GF221" s="43"/>
      <c r="GG221" s="43"/>
      <c r="GH221" s="43"/>
      <c r="GI221" s="43"/>
      <c r="GJ221" s="43"/>
      <c r="GK221" s="43"/>
      <c r="GL221" s="43"/>
      <c r="GM221" s="43"/>
      <c r="GN221" s="43"/>
      <c r="GO221" s="43"/>
      <c r="GP221" s="43"/>
      <c r="GQ221" s="43"/>
      <c r="GR221" s="43"/>
      <c r="GS221" s="43"/>
      <c r="GT221" s="43"/>
      <c r="GU221" s="43"/>
      <c r="GV221" s="43"/>
      <c r="GW221" s="43"/>
      <c r="GX221" s="43"/>
      <c r="GY221" s="46"/>
      <c r="GZ221" s="43"/>
      <c r="HA221" s="43"/>
    </row>
    <row r="222" spans="1:209" ht="46.5" x14ac:dyDescent="0.4">
      <c r="A222" s="16" t="s">
        <v>188</v>
      </c>
      <c r="B222" s="3" t="s">
        <v>3</v>
      </c>
      <c r="C222" s="3" t="s">
        <v>117</v>
      </c>
      <c r="D222" s="3" t="s">
        <v>187</v>
      </c>
      <c r="E222" s="3"/>
      <c r="F222" s="10">
        <f t="shared" ref="F222:H223" si="32">F223</f>
        <v>16363.9</v>
      </c>
      <c r="G222" s="10">
        <f t="shared" si="32"/>
        <v>16132.7</v>
      </c>
      <c r="H222" s="10">
        <f t="shared" si="32"/>
        <v>14116.9</v>
      </c>
      <c r="I222" s="10">
        <f t="shared" si="25"/>
        <v>2015.8000000000011</v>
      </c>
      <c r="J222" s="5">
        <f t="shared" si="29"/>
        <v>0.87504881389971911</v>
      </c>
      <c r="K222" s="43"/>
      <c r="L222" s="43"/>
      <c r="M222" s="44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  <c r="AD222" s="43"/>
      <c r="AE222" s="43"/>
      <c r="AF222" s="43"/>
      <c r="AG222" s="43"/>
      <c r="AH222" s="43"/>
      <c r="AI222" s="43"/>
      <c r="AJ222" s="43"/>
      <c r="AK222" s="43"/>
      <c r="AL222" s="43"/>
      <c r="AM222" s="43"/>
      <c r="AN222" s="43"/>
      <c r="AO222" s="43"/>
      <c r="AP222" s="43"/>
      <c r="AQ222" s="43"/>
      <c r="AR222" s="43"/>
      <c r="AS222" s="43"/>
      <c r="AT222" s="43"/>
      <c r="AU222" s="43"/>
      <c r="AV222" s="43"/>
      <c r="AW222" s="43"/>
      <c r="AX222" s="43"/>
      <c r="AY222" s="43"/>
      <c r="AZ222" s="43"/>
      <c r="BA222" s="43"/>
      <c r="BB222" s="43"/>
      <c r="BC222" s="43"/>
      <c r="BD222" s="43"/>
      <c r="BE222" s="43"/>
      <c r="BF222" s="43"/>
      <c r="BG222" s="43"/>
      <c r="BH222" s="43"/>
      <c r="BI222" s="43"/>
      <c r="BJ222" s="43"/>
      <c r="BK222" s="43"/>
      <c r="BL222" s="43"/>
      <c r="BM222" s="43"/>
      <c r="BN222" s="43"/>
      <c r="BO222" s="43"/>
      <c r="BP222" s="43"/>
      <c r="BQ222" s="43"/>
      <c r="BR222" s="43"/>
      <c r="BS222" s="43"/>
      <c r="BT222" s="44"/>
      <c r="BU222" s="43"/>
      <c r="BV222" s="43"/>
      <c r="BW222" s="43"/>
      <c r="BX222" s="43"/>
      <c r="BY222" s="43"/>
      <c r="BZ222" s="43"/>
      <c r="CA222" s="43"/>
      <c r="CB222" s="43"/>
      <c r="CC222" s="43"/>
      <c r="CD222" s="43"/>
      <c r="CE222" s="43"/>
      <c r="CF222" s="43"/>
      <c r="CG222" s="43"/>
      <c r="CH222" s="43"/>
      <c r="CI222" s="43"/>
      <c r="CJ222" s="43"/>
      <c r="CK222" s="43"/>
      <c r="CL222" s="43"/>
      <c r="CM222" s="43"/>
      <c r="CN222" s="43"/>
      <c r="CO222" s="43"/>
      <c r="CP222" s="43"/>
      <c r="CQ222" s="43"/>
      <c r="CR222" s="43"/>
      <c r="CS222" s="43"/>
      <c r="CT222" s="43"/>
      <c r="CU222" s="43"/>
      <c r="CV222" s="43"/>
      <c r="CW222" s="43"/>
      <c r="CX222" s="43"/>
      <c r="CY222" s="43"/>
      <c r="CZ222" s="43"/>
      <c r="DA222" s="43"/>
      <c r="DB222" s="43"/>
      <c r="DC222" s="43"/>
      <c r="DD222" s="43"/>
      <c r="DE222" s="43"/>
      <c r="DF222" s="43"/>
      <c r="DG222" s="43"/>
      <c r="DH222" s="43"/>
      <c r="DI222" s="43"/>
      <c r="DJ222" s="43"/>
      <c r="DK222" s="43"/>
      <c r="DL222" s="43"/>
      <c r="DM222" s="43"/>
      <c r="DN222" s="43"/>
      <c r="DO222" s="43"/>
      <c r="DP222" s="43"/>
      <c r="DQ222" s="43"/>
      <c r="DR222" s="43"/>
      <c r="DS222" s="43"/>
      <c r="DT222" s="43"/>
      <c r="DU222" s="43"/>
      <c r="DV222" s="43"/>
      <c r="DW222" s="43"/>
      <c r="DX222" s="43"/>
      <c r="DY222" s="43"/>
      <c r="DZ222" s="43"/>
      <c r="EA222" s="43"/>
      <c r="EB222" s="43"/>
      <c r="EC222" s="43"/>
      <c r="ED222" s="43"/>
      <c r="EE222" s="43"/>
      <c r="EF222" s="43"/>
      <c r="EG222" s="43"/>
      <c r="EH222" s="43"/>
      <c r="EI222" s="43"/>
      <c r="EJ222" s="43"/>
      <c r="EK222" s="43"/>
      <c r="EL222" s="43"/>
      <c r="EM222" s="43"/>
      <c r="EN222" s="43"/>
      <c r="EO222" s="43"/>
      <c r="EP222" s="43"/>
      <c r="EQ222" s="43"/>
      <c r="ER222" s="45"/>
      <c r="ES222" s="43"/>
      <c r="ET222" s="43"/>
      <c r="EU222" s="43"/>
      <c r="EV222" s="43"/>
      <c r="EW222" s="43"/>
      <c r="EX222" s="43"/>
      <c r="EY222" s="43"/>
      <c r="EZ222" s="45"/>
      <c r="FA222" s="45"/>
      <c r="FB222" s="45"/>
      <c r="FC222" s="43"/>
      <c r="FD222" s="43"/>
      <c r="FE222" s="43"/>
      <c r="FF222" s="43"/>
      <c r="FG222" s="43"/>
      <c r="FH222" s="43"/>
      <c r="FI222" s="43"/>
      <c r="FJ222" s="43"/>
      <c r="FK222" s="43"/>
      <c r="FL222" s="43"/>
      <c r="FM222" s="43"/>
      <c r="FN222" s="43"/>
      <c r="FO222" s="43"/>
      <c r="FP222" s="43"/>
      <c r="FQ222" s="43"/>
      <c r="FR222" s="43"/>
      <c r="FS222" s="43"/>
      <c r="FT222" s="43"/>
      <c r="FU222" s="43"/>
      <c r="FV222" s="43"/>
      <c r="FW222" s="43"/>
      <c r="FX222" s="43"/>
      <c r="FY222" s="43"/>
      <c r="FZ222" s="43"/>
      <c r="GA222" s="43"/>
      <c r="GB222" s="43"/>
      <c r="GC222" s="43"/>
      <c r="GD222" s="43"/>
      <c r="GE222" s="43"/>
      <c r="GF222" s="43"/>
      <c r="GG222" s="43"/>
      <c r="GH222" s="43"/>
      <c r="GI222" s="43"/>
      <c r="GJ222" s="43"/>
      <c r="GK222" s="43"/>
      <c r="GL222" s="43"/>
      <c r="GM222" s="43"/>
      <c r="GN222" s="43"/>
      <c r="GO222" s="43"/>
      <c r="GP222" s="43"/>
      <c r="GQ222" s="43"/>
      <c r="GR222" s="43"/>
      <c r="GS222" s="43"/>
      <c r="GT222" s="43"/>
      <c r="GU222" s="43"/>
      <c r="GV222" s="43"/>
      <c r="GW222" s="43"/>
      <c r="GX222" s="43"/>
      <c r="GY222" s="46"/>
      <c r="GZ222" s="43"/>
      <c r="HA222" s="43"/>
    </row>
    <row r="223" spans="1:209" ht="31" x14ac:dyDescent="0.4">
      <c r="A223" s="16" t="s">
        <v>168</v>
      </c>
      <c r="B223" s="3" t="s">
        <v>3</v>
      </c>
      <c r="C223" s="3" t="s">
        <v>117</v>
      </c>
      <c r="D223" s="3" t="s">
        <v>187</v>
      </c>
      <c r="E223" s="3" t="s">
        <v>167</v>
      </c>
      <c r="F223" s="10">
        <f t="shared" si="32"/>
        <v>16363.9</v>
      </c>
      <c r="G223" s="10">
        <f t="shared" si="32"/>
        <v>16132.7</v>
      </c>
      <c r="H223" s="10">
        <f t="shared" si="32"/>
        <v>14116.9</v>
      </c>
      <c r="I223" s="10">
        <f t="shared" si="25"/>
        <v>2015.8000000000011</v>
      </c>
      <c r="J223" s="5">
        <f t="shared" si="29"/>
        <v>0.87504881389971911</v>
      </c>
      <c r="K223" s="43"/>
      <c r="L223" s="43"/>
      <c r="M223" s="44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  <c r="AD223" s="43"/>
      <c r="AE223" s="43"/>
      <c r="AF223" s="43"/>
      <c r="AG223" s="43"/>
      <c r="AH223" s="43"/>
      <c r="AI223" s="43"/>
      <c r="AJ223" s="43"/>
      <c r="AK223" s="43"/>
      <c r="AL223" s="43"/>
      <c r="AM223" s="43"/>
      <c r="AN223" s="43"/>
      <c r="AO223" s="43"/>
      <c r="AP223" s="43"/>
      <c r="AQ223" s="43"/>
      <c r="AR223" s="43"/>
      <c r="AS223" s="43"/>
      <c r="AT223" s="43"/>
      <c r="AU223" s="43"/>
      <c r="AV223" s="43"/>
      <c r="AW223" s="43"/>
      <c r="AX223" s="43"/>
      <c r="AY223" s="43"/>
      <c r="AZ223" s="43"/>
      <c r="BA223" s="43"/>
      <c r="BB223" s="43"/>
      <c r="BC223" s="43"/>
      <c r="BD223" s="43"/>
      <c r="BE223" s="43"/>
      <c r="BF223" s="43"/>
      <c r="BG223" s="43"/>
      <c r="BH223" s="43"/>
      <c r="BI223" s="43"/>
      <c r="BJ223" s="43"/>
      <c r="BK223" s="43"/>
      <c r="BL223" s="43"/>
      <c r="BM223" s="43"/>
      <c r="BN223" s="43"/>
      <c r="BO223" s="43"/>
      <c r="BP223" s="43"/>
      <c r="BQ223" s="43"/>
      <c r="BR223" s="43"/>
      <c r="BS223" s="43"/>
      <c r="BT223" s="44"/>
      <c r="BU223" s="43"/>
      <c r="BV223" s="43"/>
      <c r="BW223" s="43"/>
      <c r="BX223" s="43"/>
      <c r="BY223" s="43"/>
      <c r="BZ223" s="43"/>
      <c r="CA223" s="43"/>
      <c r="CB223" s="43"/>
      <c r="CC223" s="43"/>
      <c r="CD223" s="43"/>
      <c r="CE223" s="43"/>
      <c r="CF223" s="43"/>
      <c r="CG223" s="43"/>
      <c r="CH223" s="43"/>
      <c r="CI223" s="43"/>
      <c r="CJ223" s="43"/>
      <c r="CK223" s="43"/>
      <c r="CL223" s="43"/>
      <c r="CM223" s="43"/>
      <c r="CN223" s="43"/>
      <c r="CO223" s="43"/>
      <c r="CP223" s="43"/>
      <c r="CQ223" s="43"/>
      <c r="CR223" s="43"/>
      <c r="CS223" s="43"/>
      <c r="CT223" s="43"/>
      <c r="CU223" s="43"/>
      <c r="CV223" s="43"/>
      <c r="CW223" s="43"/>
      <c r="CX223" s="43"/>
      <c r="CY223" s="43"/>
      <c r="CZ223" s="43"/>
      <c r="DA223" s="43"/>
      <c r="DB223" s="43"/>
      <c r="DC223" s="43"/>
      <c r="DD223" s="43"/>
      <c r="DE223" s="43"/>
      <c r="DF223" s="43"/>
      <c r="DG223" s="43"/>
      <c r="DH223" s="43"/>
      <c r="DI223" s="43"/>
      <c r="DJ223" s="43"/>
      <c r="DK223" s="43"/>
      <c r="DL223" s="43"/>
      <c r="DM223" s="43"/>
      <c r="DN223" s="43"/>
      <c r="DO223" s="43"/>
      <c r="DP223" s="43"/>
      <c r="DQ223" s="43"/>
      <c r="DR223" s="43"/>
      <c r="DS223" s="43"/>
      <c r="DT223" s="43"/>
      <c r="DU223" s="43"/>
      <c r="DV223" s="43"/>
      <c r="DW223" s="43"/>
      <c r="DX223" s="43"/>
      <c r="DY223" s="43"/>
      <c r="DZ223" s="43"/>
      <c r="EA223" s="43"/>
      <c r="EB223" s="43"/>
      <c r="EC223" s="43"/>
      <c r="ED223" s="43"/>
      <c r="EE223" s="43"/>
      <c r="EF223" s="43"/>
      <c r="EG223" s="43"/>
      <c r="EH223" s="43"/>
      <c r="EI223" s="43"/>
      <c r="EJ223" s="43"/>
      <c r="EK223" s="43"/>
      <c r="EL223" s="43"/>
      <c r="EM223" s="43"/>
      <c r="EN223" s="43"/>
      <c r="EO223" s="43"/>
      <c r="EP223" s="43"/>
      <c r="EQ223" s="43"/>
      <c r="ER223" s="45"/>
      <c r="ES223" s="43"/>
      <c r="ET223" s="43"/>
      <c r="EU223" s="43"/>
      <c r="EV223" s="43"/>
      <c r="EW223" s="43"/>
      <c r="EX223" s="43"/>
      <c r="EY223" s="43"/>
      <c r="EZ223" s="45"/>
      <c r="FA223" s="45"/>
      <c r="FB223" s="45"/>
      <c r="FC223" s="43"/>
      <c r="FD223" s="43"/>
      <c r="FE223" s="43"/>
      <c r="FF223" s="43"/>
      <c r="FG223" s="43"/>
      <c r="FH223" s="43"/>
      <c r="FI223" s="43"/>
      <c r="FJ223" s="43"/>
      <c r="FK223" s="43"/>
      <c r="FL223" s="43"/>
      <c r="FM223" s="43"/>
      <c r="FN223" s="43"/>
      <c r="FO223" s="43"/>
      <c r="FP223" s="43"/>
      <c r="FQ223" s="43"/>
      <c r="FR223" s="43"/>
      <c r="FS223" s="43"/>
      <c r="FT223" s="43"/>
      <c r="FU223" s="43"/>
      <c r="FV223" s="43"/>
      <c r="FW223" s="43"/>
      <c r="FX223" s="43"/>
      <c r="FY223" s="43"/>
      <c r="FZ223" s="43"/>
      <c r="GA223" s="43"/>
      <c r="GB223" s="43"/>
      <c r="GC223" s="43"/>
      <c r="GD223" s="43"/>
      <c r="GE223" s="43"/>
      <c r="GF223" s="43"/>
      <c r="GG223" s="43"/>
      <c r="GH223" s="43"/>
      <c r="GI223" s="43"/>
      <c r="GJ223" s="43"/>
      <c r="GK223" s="43"/>
      <c r="GL223" s="43"/>
      <c r="GM223" s="43"/>
      <c r="GN223" s="43"/>
      <c r="GO223" s="43"/>
      <c r="GP223" s="43"/>
      <c r="GQ223" s="43"/>
      <c r="GR223" s="43"/>
      <c r="GS223" s="43"/>
      <c r="GT223" s="43"/>
      <c r="GU223" s="43"/>
      <c r="GV223" s="43"/>
      <c r="GW223" s="43"/>
      <c r="GX223" s="43"/>
      <c r="GY223" s="46"/>
      <c r="GZ223" s="43"/>
      <c r="HA223" s="43"/>
    </row>
    <row r="224" spans="1:209" ht="18" x14ac:dyDescent="0.4">
      <c r="A224" s="18" t="s">
        <v>182</v>
      </c>
      <c r="B224" s="8" t="s">
        <v>3</v>
      </c>
      <c r="C224" s="8" t="s">
        <v>117</v>
      </c>
      <c r="D224" s="8" t="s">
        <v>187</v>
      </c>
      <c r="E224" s="8" t="s">
        <v>181</v>
      </c>
      <c r="F224" s="21">
        <v>16363.9</v>
      </c>
      <c r="G224" s="21">
        <v>16132.7</v>
      </c>
      <c r="H224" s="21">
        <v>14116.9</v>
      </c>
      <c r="I224" s="21">
        <f t="shared" si="25"/>
        <v>2015.8000000000011</v>
      </c>
      <c r="J224" s="17">
        <f t="shared" si="29"/>
        <v>0.87504881389971911</v>
      </c>
      <c r="K224" s="43"/>
      <c r="L224" s="43"/>
      <c r="M224" s="44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  <c r="AC224" s="43"/>
      <c r="AD224" s="43"/>
      <c r="AE224" s="43"/>
      <c r="AF224" s="43"/>
      <c r="AG224" s="43"/>
      <c r="AH224" s="43"/>
      <c r="AI224" s="43"/>
      <c r="AJ224" s="43"/>
      <c r="AK224" s="43"/>
      <c r="AL224" s="43"/>
      <c r="AM224" s="43"/>
      <c r="AN224" s="43"/>
      <c r="AO224" s="43"/>
      <c r="AP224" s="43"/>
      <c r="AQ224" s="43"/>
      <c r="AR224" s="43"/>
      <c r="AS224" s="43"/>
      <c r="AT224" s="43"/>
      <c r="AU224" s="43"/>
      <c r="AV224" s="43"/>
      <c r="AW224" s="43"/>
      <c r="AX224" s="43"/>
      <c r="AY224" s="43"/>
      <c r="AZ224" s="43"/>
      <c r="BA224" s="43"/>
      <c r="BB224" s="43"/>
      <c r="BC224" s="43"/>
      <c r="BD224" s="43"/>
      <c r="BE224" s="43"/>
      <c r="BF224" s="43"/>
      <c r="BG224" s="43"/>
      <c r="BH224" s="43"/>
      <c r="BI224" s="43"/>
      <c r="BJ224" s="43"/>
      <c r="BK224" s="43"/>
      <c r="BL224" s="43"/>
      <c r="BM224" s="43"/>
      <c r="BN224" s="43"/>
      <c r="BO224" s="43"/>
      <c r="BP224" s="43"/>
      <c r="BQ224" s="43"/>
      <c r="BR224" s="43"/>
      <c r="BS224" s="43"/>
      <c r="BT224" s="44"/>
      <c r="BU224" s="43"/>
      <c r="BV224" s="43"/>
      <c r="BW224" s="43"/>
      <c r="BX224" s="43"/>
      <c r="BY224" s="43"/>
      <c r="BZ224" s="43"/>
      <c r="CA224" s="43"/>
      <c r="CB224" s="43"/>
      <c r="CC224" s="43"/>
      <c r="CD224" s="43"/>
      <c r="CE224" s="43"/>
      <c r="CF224" s="43"/>
      <c r="CG224" s="43"/>
      <c r="CH224" s="43"/>
      <c r="CI224" s="43"/>
      <c r="CJ224" s="43"/>
      <c r="CK224" s="43"/>
      <c r="CL224" s="43"/>
      <c r="CM224" s="43"/>
      <c r="CN224" s="43"/>
      <c r="CO224" s="43"/>
      <c r="CP224" s="43"/>
      <c r="CQ224" s="43"/>
      <c r="CR224" s="43"/>
      <c r="CS224" s="43"/>
      <c r="CT224" s="43"/>
      <c r="CU224" s="43"/>
      <c r="CV224" s="43"/>
      <c r="CW224" s="43"/>
      <c r="CX224" s="43"/>
      <c r="CY224" s="43"/>
      <c r="CZ224" s="43"/>
      <c r="DA224" s="43"/>
      <c r="DB224" s="43"/>
      <c r="DC224" s="43"/>
      <c r="DD224" s="43"/>
      <c r="DE224" s="43"/>
      <c r="DF224" s="43"/>
      <c r="DG224" s="43"/>
      <c r="DH224" s="43"/>
      <c r="DI224" s="43"/>
      <c r="DJ224" s="43"/>
      <c r="DK224" s="43"/>
      <c r="DL224" s="43"/>
      <c r="DM224" s="43"/>
      <c r="DN224" s="43"/>
      <c r="DO224" s="43"/>
      <c r="DP224" s="43"/>
      <c r="DQ224" s="43"/>
      <c r="DR224" s="43"/>
      <c r="DS224" s="43"/>
      <c r="DT224" s="43"/>
      <c r="DU224" s="43"/>
      <c r="DV224" s="43"/>
      <c r="DW224" s="43"/>
      <c r="DX224" s="43"/>
      <c r="DY224" s="43"/>
      <c r="DZ224" s="43"/>
      <c r="EA224" s="43"/>
      <c r="EB224" s="43"/>
      <c r="EC224" s="43"/>
      <c r="ED224" s="43"/>
      <c r="EE224" s="43"/>
      <c r="EF224" s="43"/>
      <c r="EG224" s="43"/>
      <c r="EH224" s="43"/>
      <c r="EI224" s="43"/>
      <c r="EJ224" s="43"/>
      <c r="EK224" s="43"/>
      <c r="EL224" s="43"/>
      <c r="EM224" s="43"/>
      <c r="EN224" s="43"/>
      <c r="EO224" s="43"/>
      <c r="EP224" s="43"/>
      <c r="EQ224" s="43"/>
      <c r="ER224" s="45"/>
      <c r="ES224" s="43"/>
      <c r="ET224" s="43"/>
      <c r="EU224" s="43"/>
      <c r="EV224" s="43"/>
      <c r="EW224" s="43"/>
      <c r="EX224" s="43"/>
      <c r="EY224" s="43"/>
      <c r="EZ224" s="45"/>
      <c r="FA224" s="45"/>
      <c r="FB224" s="45"/>
      <c r="FC224" s="43"/>
      <c r="FD224" s="43"/>
      <c r="FE224" s="43"/>
      <c r="FF224" s="43"/>
      <c r="FG224" s="43"/>
      <c r="FH224" s="43"/>
      <c r="FI224" s="43"/>
      <c r="FJ224" s="43"/>
      <c r="FK224" s="43"/>
      <c r="FL224" s="43"/>
      <c r="FM224" s="43"/>
      <c r="FN224" s="43"/>
      <c r="FO224" s="43"/>
      <c r="FP224" s="43"/>
      <c r="FQ224" s="43"/>
      <c r="FR224" s="43"/>
      <c r="FS224" s="43"/>
      <c r="FT224" s="43"/>
      <c r="FU224" s="43"/>
      <c r="FV224" s="43"/>
      <c r="FW224" s="43"/>
      <c r="FX224" s="43"/>
      <c r="FY224" s="43"/>
      <c r="FZ224" s="43"/>
      <c r="GA224" s="43"/>
      <c r="GB224" s="43"/>
      <c r="GC224" s="43"/>
      <c r="GD224" s="43"/>
      <c r="GE224" s="43"/>
      <c r="GF224" s="43"/>
      <c r="GG224" s="43"/>
      <c r="GH224" s="43"/>
      <c r="GI224" s="43"/>
      <c r="GJ224" s="43"/>
      <c r="GK224" s="43"/>
      <c r="GL224" s="43"/>
      <c r="GM224" s="43"/>
      <c r="GN224" s="43"/>
      <c r="GO224" s="43"/>
      <c r="GP224" s="43"/>
      <c r="GQ224" s="43"/>
      <c r="GR224" s="43"/>
      <c r="GS224" s="43"/>
      <c r="GT224" s="43"/>
      <c r="GU224" s="43"/>
      <c r="GV224" s="43"/>
      <c r="GW224" s="43"/>
      <c r="GX224" s="43"/>
      <c r="GY224" s="46"/>
      <c r="GZ224" s="43"/>
      <c r="HA224" s="43"/>
    </row>
    <row r="225" spans="1:209" ht="31" x14ac:dyDescent="0.4">
      <c r="A225" s="16" t="s">
        <v>190</v>
      </c>
      <c r="B225" s="3" t="s">
        <v>3</v>
      </c>
      <c r="C225" s="3" t="s">
        <v>117</v>
      </c>
      <c r="D225" s="3" t="s">
        <v>189</v>
      </c>
      <c r="E225" s="3"/>
      <c r="F225" s="10">
        <f>F226+F229</f>
        <v>972.6</v>
      </c>
      <c r="G225" s="10">
        <f>G226+G229</f>
        <v>849.8</v>
      </c>
      <c r="H225" s="10">
        <f>H226+H229</f>
        <v>849.2</v>
      </c>
      <c r="I225" s="10">
        <f t="shared" si="25"/>
        <v>0.59999999999990905</v>
      </c>
      <c r="J225" s="5">
        <f t="shared" si="29"/>
        <v>0.99929395151800438</v>
      </c>
      <c r="K225" s="43"/>
      <c r="L225" s="43"/>
      <c r="M225" s="44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  <c r="AD225" s="43"/>
      <c r="AE225" s="43"/>
      <c r="AF225" s="43"/>
      <c r="AG225" s="43"/>
      <c r="AH225" s="43"/>
      <c r="AI225" s="43"/>
      <c r="AJ225" s="43"/>
      <c r="AK225" s="43"/>
      <c r="AL225" s="43"/>
      <c r="AM225" s="43"/>
      <c r="AN225" s="43"/>
      <c r="AO225" s="43"/>
      <c r="AP225" s="43"/>
      <c r="AQ225" s="43"/>
      <c r="AR225" s="43"/>
      <c r="AS225" s="43"/>
      <c r="AT225" s="43"/>
      <c r="AU225" s="43"/>
      <c r="AV225" s="43"/>
      <c r="AW225" s="43"/>
      <c r="AX225" s="43"/>
      <c r="AY225" s="43"/>
      <c r="AZ225" s="43"/>
      <c r="BA225" s="43"/>
      <c r="BB225" s="43"/>
      <c r="BC225" s="43"/>
      <c r="BD225" s="43"/>
      <c r="BE225" s="43"/>
      <c r="BF225" s="43"/>
      <c r="BG225" s="43"/>
      <c r="BH225" s="43"/>
      <c r="BI225" s="43"/>
      <c r="BJ225" s="43"/>
      <c r="BK225" s="43"/>
      <c r="BL225" s="43"/>
      <c r="BM225" s="43"/>
      <c r="BN225" s="43"/>
      <c r="BO225" s="43"/>
      <c r="BP225" s="43"/>
      <c r="BQ225" s="43"/>
      <c r="BR225" s="43"/>
      <c r="BS225" s="43"/>
      <c r="BT225" s="44"/>
      <c r="BU225" s="43"/>
      <c r="BV225" s="43"/>
      <c r="BW225" s="43"/>
      <c r="BX225" s="43"/>
      <c r="BY225" s="43"/>
      <c r="BZ225" s="43"/>
      <c r="CA225" s="43"/>
      <c r="CB225" s="43"/>
      <c r="CC225" s="43"/>
      <c r="CD225" s="43"/>
      <c r="CE225" s="43"/>
      <c r="CF225" s="43"/>
      <c r="CG225" s="43"/>
      <c r="CH225" s="43"/>
      <c r="CI225" s="43"/>
      <c r="CJ225" s="43"/>
      <c r="CK225" s="43"/>
      <c r="CL225" s="43"/>
      <c r="CM225" s="43"/>
      <c r="CN225" s="43"/>
      <c r="CO225" s="43"/>
      <c r="CP225" s="43"/>
      <c r="CQ225" s="43"/>
      <c r="CR225" s="43"/>
      <c r="CS225" s="43"/>
      <c r="CT225" s="43"/>
      <c r="CU225" s="43"/>
      <c r="CV225" s="43"/>
      <c r="CW225" s="43"/>
      <c r="CX225" s="43"/>
      <c r="CY225" s="43"/>
      <c r="CZ225" s="43"/>
      <c r="DA225" s="43"/>
      <c r="DB225" s="43"/>
      <c r="DC225" s="43"/>
      <c r="DD225" s="43"/>
      <c r="DE225" s="43"/>
      <c r="DF225" s="43"/>
      <c r="DG225" s="43"/>
      <c r="DH225" s="43"/>
      <c r="DI225" s="43"/>
      <c r="DJ225" s="43"/>
      <c r="DK225" s="43"/>
      <c r="DL225" s="43"/>
      <c r="DM225" s="43"/>
      <c r="DN225" s="43"/>
      <c r="DO225" s="43"/>
      <c r="DP225" s="43"/>
      <c r="DQ225" s="43"/>
      <c r="DR225" s="43"/>
      <c r="DS225" s="43"/>
      <c r="DT225" s="43"/>
      <c r="DU225" s="43"/>
      <c r="DV225" s="43"/>
      <c r="DW225" s="43"/>
      <c r="DX225" s="43"/>
      <c r="DY225" s="43"/>
      <c r="DZ225" s="43"/>
      <c r="EA225" s="43"/>
      <c r="EB225" s="43"/>
      <c r="EC225" s="43"/>
      <c r="ED225" s="43"/>
      <c r="EE225" s="43"/>
      <c r="EF225" s="43"/>
      <c r="EG225" s="43"/>
      <c r="EH225" s="43"/>
      <c r="EI225" s="43"/>
      <c r="EJ225" s="43"/>
      <c r="EK225" s="43"/>
      <c r="EL225" s="43"/>
      <c r="EM225" s="43"/>
      <c r="EN225" s="43"/>
      <c r="EO225" s="43"/>
      <c r="EP225" s="43"/>
      <c r="EQ225" s="43"/>
      <c r="ER225" s="45"/>
      <c r="ES225" s="43"/>
      <c r="ET225" s="43"/>
      <c r="EU225" s="43"/>
      <c r="EV225" s="43"/>
      <c r="EW225" s="43"/>
      <c r="EX225" s="43"/>
      <c r="EY225" s="43"/>
      <c r="EZ225" s="45"/>
      <c r="FA225" s="45"/>
      <c r="FB225" s="45"/>
      <c r="FC225" s="43"/>
      <c r="FD225" s="43"/>
      <c r="FE225" s="43"/>
      <c r="FF225" s="43"/>
      <c r="FG225" s="43"/>
      <c r="FH225" s="43"/>
      <c r="FI225" s="43"/>
      <c r="FJ225" s="43"/>
      <c r="FK225" s="43"/>
      <c r="FL225" s="43"/>
      <c r="FM225" s="43"/>
      <c r="FN225" s="43"/>
      <c r="FO225" s="43"/>
      <c r="FP225" s="43"/>
      <c r="FQ225" s="43"/>
      <c r="FR225" s="43"/>
      <c r="FS225" s="43"/>
      <c r="FT225" s="43"/>
      <c r="FU225" s="43"/>
      <c r="FV225" s="43"/>
      <c r="FW225" s="43"/>
      <c r="FX225" s="43"/>
      <c r="FY225" s="43"/>
      <c r="FZ225" s="43"/>
      <c r="GA225" s="43"/>
      <c r="GB225" s="43"/>
      <c r="GC225" s="43"/>
      <c r="GD225" s="43"/>
      <c r="GE225" s="43"/>
      <c r="GF225" s="43"/>
      <c r="GG225" s="43"/>
      <c r="GH225" s="43"/>
      <c r="GI225" s="43"/>
      <c r="GJ225" s="43"/>
      <c r="GK225" s="43"/>
      <c r="GL225" s="43"/>
      <c r="GM225" s="43"/>
      <c r="GN225" s="43"/>
      <c r="GO225" s="43"/>
      <c r="GP225" s="43"/>
      <c r="GQ225" s="43"/>
      <c r="GR225" s="43"/>
      <c r="GS225" s="43"/>
      <c r="GT225" s="43"/>
      <c r="GU225" s="43"/>
      <c r="GV225" s="43"/>
      <c r="GW225" s="43"/>
      <c r="GX225" s="43"/>
      <c r="GY225" s="46"/>
      <c r="GZ225" s="43"/>
      <c r="HA225" s="43"/>
    </row>
    <row r="226" spans="1:209" ht="18" x14ac:dyDescent="0.4">
      <c r="A226" s="16" t="s">
        <v>192</v>
      </c>
      <c r="B226" s="3" t="s">
        <v>3</v>
      </c>
      <c r="C226" s="3" t="s">
        <v>117</v>
      </c>
      <c r="D226" s="3" t="s">
        <v>191</v>
      </c>
      <c r="E226" s="3"/>
      <c r="F226" s="10">
        <f t="shared" ref="F226:H227" si="33">F227</f>
        <v>383</v>
      </c>
      <c r="G226" s="10">
        <f t="shared" si="33"/>
        <v>260.2</v>
      </c>
      <c r="H226" s="10">
        <f t="shared" si="33"/>
        <v>260.10000000000002</v>
      </c>
      <c r="I226" s="10">
        <f t="shared" si="25"/>
        <v>9.9999999999965894E-2</v>
      </c>
      <c r="J226" s="5">
        <f t="shared" si="29"/>
        <v>0.99961568024596481</v>
      </c>
      <c r="K226" s="43"/>
      <c r="L226" s="43"/>
      <c r="M226" s="44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  <c r="AC226" s="43"/>
      <c r="AD226" s="43"/>
      <c r="AE226" s="43"/>
      <c r="AF226" s="43"/>
      <c r="AG226" s="43"/>
      <c r="AH226" s="43"/>
      <c r="AI226" s="43"/>
      <c r="AJ226" s="43"/>
      <c r="AK226" s="43"/>
      <c r="AL226" s="43"/>
      <c r="AM226" s="43"/>
      <c r="AN226" s="43"/>
      <c r="AO226" s="43"/>
      <c r="AP226" s="43"/>
      <c r="AQ226" s="43"/>
      <c r="AR226" s="43"/>
      <c r="AS226" s="43"/>
      <c r="AT226" s="43"/>
      <c r="AU226" s="43"/>
      <c r="AV226" s="43"/>
      <c r="AW226" s="43"/>
      <c r="AX226" s="43"/>
      <c r="AY226" s="43"/>
      <c r="AZ226" s="43"/>
      <c r="BA226" s="43"/>
      <c r="BB226" s="43"/>
      <c r="BC226" s="43"/>
      <c r="BD226" s="43"/>
      <c r="BE226" s="43"/>
      <c r="BF226" s="43"/>
      <c r="BG226" s="43"/>
      <c r="BH226" s="43"/>
      <c r="BI226" s="43"/>
      <c r="BJ226" s="43"/>
      <c r="BK226" s="43"/>
      <c r="BL226" s="43"/>
      <c r="BM226" s="43"/>
      <c r="BN226" s="43"/>
      <c r="BO226" s="43"/>
      <c r="BP226" s="43"/>
      <c r="BQ226" s="43"/>
      <c r="BR226" s="43"/>
      <c r="BS226" s="43"/>
      <c r="BT226" s="44"/>
      <c r="BU226" s="43"/>
      <c r="BV226" s="43"/>
      <c r="BW226" s="43"/>
      <c r="BX226" s="43"/>
      <c r="BY226" s="43"/>
      <c r="BZ226" s="43"/>
      <c r="CA226" s="43"/>
      <c r="CB226" s="43"/>
      <c r="CC226" s="43"/>
      <c r="CD226" s="43"/>
      <c r="CE226" s="43"/>
      <c r="CF226" s="43"/>
      <c r="CG226" s="43"/>
      <c r="CH226" s="43"/>
      <c r="CI226" s="43"/>
      <c r="CJ226" s="43"/>
      <c r="CK226" s="43"/>
      <c r="CL226" s="43"/>
      <c r="CM226" s="43"/>
      <c r="CN226" s="43"/>
      <c r="CO226" s="43"/>
      <c r="CP226" s="43"/>
      <c r="CQ226" s="43"/>
      <c r="CR226" s="43"/>
      <c r="CS226" s="43"/>
      <c r="CT226" s="43"/>
      <c r="CU226" s="43"/>
      <c r="CV226" s="43"/>
      <c r="CW226" s="43"/>
      <c r="CX226" s="43"/>
      <c r="CY226" s="43"/>
      <c r="CZ226" s="43"/>
      <c r="DA226" s="43"/>
      <c r="DB226" s="43"/>
      <c r="DC226" s="43"/>
      <c r="DD226" s="43"/>
      <c r="DE226" s="43"/>
      <c r="DF226" s="43"/>
      <c r="DG226" s="43"/>
      <c r="DH226" s="43"/>
      <c r="DI226" s="43"/>
      <c r="DJ226" s="43"/>
      <c r="DK226" s="43"/>
      <c r="DL226" s="43"/>
      <c r="DM226" s="43"/>
      <c r="DN226" s="43"/>
      <c r="DO226" s="43"/>
      <c r="DP226" s="43"/>
      <c r="DQ226" s="43"/>
      <c r="DR226" s="43"/>
      <c r="DS226" s="43"/>
      <c r="DT226" s="43"/>
      <c r="DU226" s="43"/>
      <c r="DV226" s="43"/>
      <c r="DW226" s="43"/>
      <c r="DX226" s="43"/>
      <c r="DY226" s="43"/>
      <c r="DZ226" s="43"/>
      <c r="EA226" s="43"/>
      <c r="EB226" s="43"/>
      <c r="EC226" s="43"/>
      <c r="ED226" s="43"/>
      <c r="EE226" s="43"/>
      <c r="EF226" s="43"/>
      <c r="EG226" s="43"/>
      <c r="EH226" s="43"/>
      <c r="EI226" s="43"/>
      <c r="EJ226" s="43"/>
      <c r="EK226" s="43"/>
      <c r="EL226" s="43"/>
      <c r="EM226" s="43"/>
      <c r="EN226" s="43"/>
      <c r="EO226" s="43"/>
      <c r="EP226" s="43"/>
      <c r="EQ226" s="43"/>
      <c r="ER226" s="45"/>
      <c r="ES226" s="43"/>
      <c r="ET226" s="43"/>
      <c r="EU226" s="43"/>
      <c r="EV226" s="43"/>
      <c r="EW226" s="43"/>
      <c r="EX226" s="43"/>
      <c r="EY226" s="43"/>
      <c r="EZ226" s="45"/>
      <c r="FA226" s="45"/>
      <c r="FB226" s="45"/>
      <c r="FC226" s="43"/>
      <c r="FD226" s="43"/>
      <c r="FE226" s="43"/>
      <c r="FF226" s="43"/>
      <c r="FG226" s="43"/>
      <c r="FH226" s="43"/>
      <c r="FI226" s="43"/>
      <c r="FJ226" s="43"/>
      <c r="FK226" s="43"/>
      <c r="FL226" s="43"/>
      <c r="FM226" s="43"/>
      <c r="FN226" s="43"/>
      <c r="FO226" s="43"/>
      <c r="FP226" s="43"/>
      <c r="FQ226" s="43"/>
      <c r="FR226" s="43"/>
      <c r="FS226" s="43"/>
      <c r="FT226" s="43"/>
      <c r="FU226" s="43"/>
      <c r="FV226" s="43"/>
      <c r="FW226" s="43"/>
      <c r="FX226" s="43"/>
      <c r="FY226" s="43"/>
      <c r="FZ226" s="43"/>
      <c r="GA226" s="43"/>
      <c r="GB226" s="43"/>
      <c r="GC226" s="43"/>
      <c r="GD226" s="43"/>
      <c r="GE226" s="43"/>
      <c r="GF226" s="43"/>
      <c r="GG226" s="43"/>
      <c r="GH226" s="43"/>
      <c r="GI226" s="43"/>
      <c r="GJ226" s="43"/>
      <c r="GK226" s="43"/>
      <c r="GL226" s="43"/>
      <c r="GM226" s="43"/>
      <c r="GN226" s="43"/>
      <c r="GO226" s="43"/>
      <c r="GP226" s="43"/>
      <c r="GQ226" s="43"/>
      <c r="GR226" s="43"/>
      <c r="GS226" s="43"/>
      <c r="GT226" s="43"/>
      <c r="GU226" s="43"/>
      <c r="GV226" s="43"/>
      <c r="GW226" s="43"/>
      <c r="GX226" s="43"/>
      <c r="GY226" s="46"/>
      <c r="GZ226" s="43"/>
      <c r="HA226" s="43"/>
    </row>
    <row r="227" spans="1:209" ht="31" x14ac:dyDescent="0.4">
      <c r="A227" s="16" t="s">
        <v>168</v>
      </c>
      <c r="B227" s="3" t="s">
        <v>3</v>
      </c>
      <c r="C227" s="3" t="s">
        <v>117</v>
      </c>
      <c r="D227" s="3" t="s">
        <v>191</v>
      </c>
      <c r="E227" s="3" t="s">
        <v>167</v>
      </c>
      <c r="F227" s="10">
        <f t="shared" si="33"/>
        <v>383</v>
      </c>
      <c r="G227" s="10">
        <f t="shared" si="33"/>
        <v>260.2</v>
      </c>
      <c r="H227" s="10">
        <f t="shared" si="33"/>
        <v>260.10000000000002</v>
      </c>
      <c r="I227" s="10">
        <f t="shared" si="25"/>
        <v>9.9999999999965894E-2</v>
      </c>
      <c r="J227" s="5">
        <f t="shared" si="29"/>
        <v>0.99961568024596481</v>
      </c>
      <c r="K227" s="43"/>
      <c r="L227" s="43"/>
      <c r="M227" s="44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  <c r="AC227" s="43"/>
      <c r="AD227" s="43"/>
      <c r="AE227" s="43"/>
      <c r="AF227" s="43"/>
      <c r="AG227" s="43"/>
      <c r="AH227" s="43"/>
      <c r="AI227" s="43"/>
      <c r="AJ227" s="43"/>
      <c r="AK227" s="43"/>
      <c r="AL227" s="43"/>
      <c r="AM227" s="43"/>
      <c r="AN227" s="43"/>
      <c r="AO227" s="43"/>
      <c r="AP227" s="43"/>
      <c r="AQ227" s="43"/>
      <c r="AR227" s="43"/>
      <c r="AS227" s="43"/>
      <c r="AT227" s="43"/>
      <c r="AU227" s="43"/>
      <c r="AV227" s="43"/>
      <c r="AW227" s="43"/>
      <c r="AX227" s="43"/>
      <c r="AY227" s="43"/>
      <c r="AZ227" s="43"/>
      <c r="BA227" s="43"/>
      <c r="BB227" s="43"/>
      <c r="BC227" s="43"/>
      <c r="BD227" s="43"/>
      <c r="BE227" s="43"/>
      <c r="BF227" s="43"/>
      <c r="BG227" s="43"/>
      <c r="BH227" s="43"/>
      <c r="BI227" s="43"/>
      <c r="BJ227" s="43"/>
      <c r="BK227" s="43"/>
      <c r="BL227" s="43"/>
      <c r="BM227" s="43"/>
      <c r="BN227" s="43"/>
      <c r="BO227" s="43"/>
      <c r="BP227" s="43"/>
      <c r="BQ227" s="43"/>
      <c r="BR227" s="43"/>
      <c r="BS227" s="43"/>
      <c r="BT227" s="44"/>
      <c r="BU227" s="43"/>
      <c r="BV227" s="43"/>
      <c r="BW227" s="43"/>
      <c r="BX227" s="43"/>
      <c r="BY227" s="43"/>
      <c r="BZ227" s="43"/>
      <c r="CA227" s="43"/>
      <c r="CB227" s="43"/>
      <c r="CC227" s="43"/>
      <c r="CD227" s="43"/>
      <c r="CE227" s="43"/>
      <c r="CF227" s="43"/>
      <c r="CG227" s="43"/>
      <c r="CH227" s="43"/>
      <c r="CI227" s="43"/>
      <c r="CJ227" s="43"/>
      <c r="CK227" s="43"/>
      <c r="CL227" s="43"/>
      <c r="CM227" s="43"/>
      <c r="CN227" s="43"/>
      <c r="CO227" s="43"/>
      <c r="CP227" s="43"/>
      <c r="CQ227" s="43"/>
      <c r="CR227" s="43"/>
      <c r="CS227" s="43"/>
      <c r="CT227" s="43"/>
      <c r="CU227" s="43"/>
      <c r="CV227" s="43"/>
      <c r="CW227" s="43"/>
      <c r="CX227" s="43"/>
      <c r="CY227" s="43"/>
      <c r="CZ227" s="43"/>
      <c r="DA227" s="43"/>
      <c r="DB227" s="43"/>
      <c r="DC227" s="43"/>
      <c r="DD227" s="43"/>
      <c r="DE227" s="43"/>
      <c r="DF227" s="43"/>
      <c r="DG227" s="43"/>
      <c r="DH227" s="43"/>
      <c r="DI227" s="43"/>
      <c r="DJ227" s="43"/>
      <c r="DK227" s="43"/>
      <c r="DL227" s="43"/>
      <c r="DM227" s="43"/>
      <c r="DN227" s="43"/>
      <c r="DO227" s="43"/>
      <c r="DP227" s="43"/>
      <c r="DQ227" s="43"/>
      <c r="DR227" s="43"/>
      <c r="DS227" s="43"/>
      <c r="DT227" s="43"/>
      <c r="DU227" s="43"/>
      <c r="DV227" s="43"/>
      <c r="DW227" s="43"/>
      <c r="DX227" s="43"/>
      <c r="DY227" s="43"/>
      <c r="DZ227" s="43"/>
      <c r="EA227" s="43"/>
      <c r="EB227" s="43"/>
      <c r="EC227" s="43"/>
      <c r="ED227" s="43"/>
      <c r="EE227" s="43"/>
      <c r="EF227" s="43"/>
      <c r="EG227" s="43"/>
      <c r="EH227" s="43"/>
      <c r="EI227" s="43"/>
      <c r="EJ227" s="43"/>
      <c r="EK227" s="43"/>
      <c r="EL227" s="43"/>
      <c r="EM227" s="43"/>
      <c r="EN227" s="43"/>
      <c r="EO227" s="43"/>
      <c r="EP227" s="43"/>
      <c r="EQ227" s="43"/>
      <c r="ER227" s="45"/>
      <c r="ES227" s="43"/>
      <c r="ET227" s="43"/>
      <c r="EU227" s="43"/>
      <c r="EV227" s="43"/>
      <c r="EW227" s="43"/>
      <c r="EX227" s="43"/>
      <c r="EY227" s="43"/>
      <c r="EZ227" s="45"/>
      <c r="FA227" s="45"/>
      <c r="FB227" s="45"/>
      <c r="FC227" s="43"/>
      <c r="FD227" s="43"/>
      <c r="FE227" s="43"/>
      <c r="FF227" s="43"/>
      <c r="FG227" s="43"/>
      <c r="FH227" s="43"/>
      <c r="FI227" s="43"/>
      <c r="FJ227" s="43"/>
      <c r="FK227" s="43"/>
      <c r="FL227" s="43"/>
      <c r="FM227" s="43"/>
      <c r="FN227" s="43"/>
      <c r="FO227" s="43"/>
      <c r="FP227" s="43"/>
      <c r="FQ227" s="43"/>
      <c r="FR227" s="43"/>
      <c r="FS227" s="43"/>
      <c r="FT227" s="43"/>
      <c r="FU227" s="43"/>
      <c r="FV227" s="43"/>
      <c r="FW227" s="43"/>
      <c r="FX227" s="43"/>
      <c r="FY227" s="43"/>
      <c r="FZ227" s="43"/>
      <c r="GA227" s="43"/>
      <c r="GB227" s="43"/>
      <c r="GC227" s="43"/>
      <c r="GD227" s="43"/>
      <c r="GE227" s="43"/>
      <c r="GF227" s="43"/>
      <c r="GG227" s="43"/>
      <c r="GH227" s="43"/>
      <c r="GI227" s="43"/>
      <c r="GJ227" s="43"/>
      <c r="GK227" s="43"/>
      <c r="GL227" s="43"/>
      <c r="GM227" s="43"/>
      <c r="GN227" s="43"/>
      <c r="GO227" s="43"/>
      <c r="GP227" s="43"/>
      <c r="GQ227" s="43"/>
      <c r="GR227" s="43"/>
      <c r="GS227" s="43"/>
      <c r="GT227" s="43"/>
      <c r="GU227" s="43"/>
      <c r="GV227" s="43"/>
      <c r="GW227" s="43"/>
      <c r="GX227" s="43"/>
      <c r="GY227" s="46"/>
      <c r="GZ227" s="43"/>
      <c r="HA227" s="43"/>
    </row>
    <row r="228" spans="1:209" ht="18" x14ac:dyDescent="0.4">
      <c r="A228" s="18" t="s">
        <v>182</v>
      </c>
      <c r="B228" s="8" t="s">
        <v>3</v>
      </c>
      <c r="C228" s="8" t="s">
        <v>117</v>
      </c>
      <c r="D228" s="8" t="s">
        <v>191</v>
      </c>
      <c r="E228" s="8" t="s">
        <v>181</v>
      </c>
      <c r="F228" s="21">
        <v>383</v>
      </c>
      <c r="G228" s="21">
        <v>260.2</v>
      </c>
      <c r="H228" s="21">
        <v>260.10000000000002</v>
      </c>
      <c r="I228" s="21">
        <f t="shared" si="25"/>
        <v>9.9999999999965894E-2</v>
      </c>
      <c r="J228" s="17">
        <f t="shared" si="29"/>
        <v>0.99961568024596481</v>
      </c>
      <c r="K228" s="43"/>
      <c r="L228" s="43"/>
      <c r="M228" s="44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  <c r="AB228" s="43"/>
      <c r="AC228" s="43"/>
      <c r="AD228" s="43"/>
      <c r="AE228" s="43"/>
      <c r="AF228" s="43"/>
      <c r="AG228" s="43"/>
      <c r="AH228" s="43"/>
      <c r="AI228" s="43"/>
      <c r="AJ228" s="43"/>
      <c r="AK228" s="43"/>
      <c r="AL228" s="43"/>
      <c r="AM228" s="43"/>
      <c r="AN228" s="43"/>
      <c r="AO228" s="43"/>
      <c r="AP228" s="43"/>
      <c r="AQ228" s="43"/>
      <c r="AR228" s="43"/>
      <c r="AS228" s="43"/>
      <c r="AT228" s="43"/>
      <c r="AU228" s="43"/>
      <c r="AV228" s="43"/>
      <c r="AW228" s="43"/>
      <c r="AX228" s="43"/>
      <c r="AY228" s="43"/>
      <c r="AZ228" s="43"/>
      <c r="BA228" s="43"/>
      <c r="BB228" s="43"/>
      <c r="BC228" s="43"/>
      <c r="BD228" s="43"/>
      <c r="BE228" s="43"/>
      <c r="BF228" s="43"/>
      <c r="BG228" s="43"/>
      <c r="BH228" s="43"/>
      <c r="BI228" s="43"/>
      <c r="BJ228" s="43"/>
      <c r="BK228" s="43"/>
      <c r="BL228" s="43"/>
      <c r="BM228" s="43"/>
      <c r="BN228" s="43"/>
      <c r="BO228" s="43"/>
      <c r="BP228" s="43"/>
      <c r="BQ228" s="43"/>
      <c r="BR228" s="43"/>
      <c r="BS228" s="43"/>
      <c r="BT228" s="44"/>
      <c r="BU228" s="43"/>
      <c r="BV228" s="43"/>
      <c r="BW228" s="43"/>
      <c r="BX228" s="43"/>
      <c r="BY228" s="43"/>
      <c r="BZ228" s="43"/>
      <c r="CA228" s="43"/>
      <c r="CB228" s="43"/>
      <c r="CC228" s="43"/>
      <c r="CD228" s="43"/>
      <c r="CE228" s="43"/>
      <c r="CF228" s="43"/>
      <c r="CG228" s="43"/>
      <c r="CH228" s="43"/>
      <c r="CI228" s="43"/>
      <c r="CJ228" s="43"/>
      <c r="CK228" s="43"/>
      <c r="CL228" s="43"/>
      <c r="CM228" s="43"/>
      <c r="CN228" s="43"/>
      <c r="CO228" s="43"/>
      <c r="CP228" s="43"/>
      <c r="CQ228" s="43"/>
      <c r="CR228" s="43"/>
      <c r="CS228" s="43"/>
      <c r="CT228" s="43"/>
      <c r="CU228" s="43"/>
      <c r="CV228" s="43"/>
      <c r="CW228" s="43"/>
      <c r="CX228" s="43"/>
      <c r="CY228" s="43"/>
      <c r="CZ228" s="43"/>
      <c r="DA228" s="43"/>
      <c r="DB228" s="43"/>
      <c r="DC228" s="43"/>
      <c r="DD228" s="43"/>
      <c r="DE228" s="43"/>
      <c r="DF228" s="43"/>
      <c r="DG228" s="43"/>
      <c r="DH228" s="43"/>
      <c r="DI228" s="43"/>
      <c r="DJ228" s="43"/>
      <c r="DK228" s="43"/>
      <c r="DL228" s="43"/>
      <c r="DM228" s="43"/>
      <c r="DN228" s="43"/>
      <c r="DO228" s="43"/>
      <c r="DP228" s="43"/>
      <c r="DQ228" s="43"/>
      <c r="DR228" s="43"/>
      <c r="DS228" s="43"/>
      <c r="DT228" s="43"/>
      <c r="DU228" s="43"/>
      <c r="DV228" s="43"/>
      <c r="DW228" s="43"/>
      <c r="DX228" s="43"/>
      <c r="DY228" s="43"/>
      <c r="DZ228" s="43"/>
      <c r="EA228" s="43"/>
      <c r="EB228" s="43"/>
      <c r="EC228" s="43"/>
      <c r="ED228" s="43"/>
      <c r="EE228" s="43"/>
      <c r="EF228" s="43"/>
      <c r="EG228" s="43"/>
      <c r="EH228" s="43"/>
      <c r="EI228" s="43"/>
      <c r="EJ228" s="43"/>
      <c r="EK228" s="43"/>
      <c r="EL228" s="43"/>
      <c r="EM228" s="43"/>
      <c r="EN228" s="43"/>
      <c r="EO228" s="43"/>
      <c r="EP228" s="43"/>
      <c r="EQ228" s="43"/>
      <c r="ER228" s="45"/>
      <c r="ES228" s="43"/>
      <c r="ET228" s="43"/>
      <c r="EU228" s="43"/>
      <c r="EV228" s="43"/>
      <c r="EW228" s="43"/>
      <c r="EX228" s="43"/>
      <c r="EY228" s="43"/>
      <c r="EZ228" s="45"/>
      <c r="FA228" s="45"/>
      <c r="FB228" s="45"/>
      <c r="FC228" s="43"/>
      <c r="FD228" s="43"/>
      <c r="FE228" s="43"/>
      <c r="FF228" s="43"/>
      <c r="FG228" s="43"/>
      <c r="FH228" s="43"/>
      <c r="FI228" s="43"/>
      <c r="FJ228" s="43"/>
      <c r="FK228" s="43"/>
      <c r="FL228" s="43"/>
      <c r="FM228" s="43"/>
      <c r="FN228" s="43"/>
      <c r="FO228" s="43"/>
      <c r="FP228" s="43"/>
      <c r="FQ228" s="43"/>
      <c r="FR228" s="43"/>
      <c r="FS228" s="43"/>
      <c r="FT228" s="43"/>
      <c r="FU228" s="43"/>
      <c r="FV228" s="43"/>
      <c r="FW228" s="43"/>
      <c r="FX228" s="43"/>
      <c r="FY228" s="43"/>
      <c r="FZ228" s="43"/>
      <c r="GA228" s="43"/>
      <c r="GB228" s="43"/>
      <c r="GC228" s="43"/>
      <c r="GD228" s="43"/>
      <c r="GE228" s="43"/>
      <c r="GF228" s="43"/>
      <c r="GG228" s="43"/>
      <c r="GH228" s="43"/>
      <c r="GI228" s="43"/>
      <c r="GJ228" s="43"/>
      <c r="GK228" s="43"/>
      <c r="GL228" s="43"/>
      <c r="GM228" s="43"/>
      <c r="GN228" s="43"/>
      <c r="GO228" s="43"/>
      <c r="GP228" s="43"/>
      <c r="GQ228" s="43"/>
      <c r="GR228" s="43"/>
      <c r="GS228" s="43"/>
      <c r="GT228" s="43"/>
      <c r="GU228" s="43"/>
      <c r="GV228" s="43"/>
      <c r="GW228" s="43"/>
      <c r="GX228" s="43"/>
      <c r="GY228" s="46"/>
      <c r="GZ228" s="43"/>
      <c r="HA228" s="43"/>
    </row>
    <row r="229" spans="1:209" ht="46.5" x14ac:dyDescent="0.4">
      <c r="A229" s="16" t="s">
        <v>194</v>
      </c>
      <c r="B229" s="3" t="s">
        <v>3</v>
      </c>
      <c r="C229" s="3" t="s">
        <v>117</v>
      </c>
      <c r="D229" s="3" t="s">
        <v>193</v>
      </c>
      <c r="E229" s="3"/>
      <c r="F229" s="10">
        <v>589.6</v>
      </c>
      <c r="G229" s="10">
        <v>589.6</v>
      </c>
      <c r="H229" s="10">
        <f>H230</f>
        <v>589.1</v>
      </c>
      <c r="I229" s="10">
        <f t="shared" si="25"/>
        <v>0.5</v>
      </c>
      <c r="J229" s="5">
        <f t="shared" si="29"/>
        <v>0.99915196743554957</v>
      </c>
      <c r="K229" s="43"/>
      <c r="L229" s="43"/>
      <c r="M229" s="44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  <c r="AD229" s="43"/>
      <c r="AE229" s="43"/>
      <c r="AF229" s="43"/>
      <c r="AG229" s="43"/>
      <c r="AH229" s="43"/>
      <c r="AI229" s="43"/>
      <c r="AJ229" s="43"/>
      <c r="AK229" s="43"/>
      <c r="AL229" s="43"/>
      <c r="AM229" s="43"/>
      <c r="AN229" s="43"/>
      <c r="AO229" s="43"/>
      <c r="AP229" s="43"/>
      <c r="AQ229" s="43"/>
      <c r="AR229" s="43"/>
      <c r="AS229" s="43"/>
      <c r="AT229" s="43"/>
      <c r="AU229" s="43"/>
      <c r="AV229" s="43"/>
      <c r="AW229" s="43"/>
      <c r="AX229" s="43"/>
      <c r="AY229" s="43"/>
      <c r="AZ229" s="43"/>
      <c r="BA229" s="43"/>
      <c r="BB229" s="43"/>
      <c r="BC229" s="43"/>
      <c r="BD229" s="43"/>
      <c r="BE229" s="43"/>
      <c r="BF229" s="43"/>
      <c r="BG229" s="43"/>
      <c r="BH229" s="43"/>
      <c r="BI229" s="43"/>
      <c r="BJ229" s="43"/>
      <c r="BK229" s="43"/>
      <c r="BL229" s="43"/>
      <c r="BM229" s="43"/>
      <c r="BN229" s="43"/>
      <c r="BO229" s="43"/>
      <c r="BP229" s="43"/>
      <c r="BQ229" s="43"/>
      <c r="BR229" s="43"/>
      <c r="BS229" s="43"/>
      <c r="BT229" s="44"/>
      <c r="BU229" s="43"/>
      <c r="BV229" s="43"/>
      <c r="BW229" s="43"/>
      <c r="BX229" s="43"/>
      <c r="BY229" s="43"/>
      <c r="BZ229" s="43"/>
      <c r="CA229" s="43"/>
      <c r="CB229" s="43"/>
      <c r="CC229" s="43"/>
      <c r="CD229" s="43"/>
      <c r="CE229" s="43"/>
      <c r="CF229" s="43"/>
      <c r="CG229" s="43"/>
      <c r="CH229" s="43"/>
      <c r="CI229" s="43"/>
      <c r="CJ229" s="43"/>
      <c r="CK229" s="43"/>
      <c r="CL229" s="43"/>
      <c r="CM229" s="43"/>
      <c r="CN229" s="43"/>
      <c r="CO229" s="43"/>
      <c r="CP229" s="43"/>
      <c r="CQ229" s="43"/>
      <c r="CR229" s="43"/>
      <c r="CS229" s="43"/>
      <c r="CT229" s="43"/>
      <c r="CU229" s="43"/>
      <c r="CV229" s="43"/>
      <c r="CW229" s="43"/>
      <c r="CX229" s="43"/>
      <c r="CY229" s="43"/>
      <c r="CZ229" s="43"/>
      <c r="DA229" s="43"/>
      <c r="DB229" s="43"/>
      <c r="DC229" s="43"/>
      <c r="DD229" s="43"/>
      <c r="DE229" s="43"/>
      <c r="DF229" s="43"/>
      <c r="DG229" s="43"/>
      <c r="DH229" s="43"/>
      <c r="DI229" s="43"/>
      <c r="DJ229" s="43"/>
      <c r="DK229" s="43"/>
      <c r="DL229" s="43"/>
      <c r="DM229" s="43"/>
      <c r="DN229" s="43"/>
      <c r="DO229" s="43"/>
      <c r="DP229" s="43"/>
      <c r="DQ229" s="43"/>
      <c r="DR229" s="43"/>
      <c r="DS229" s="43"/>
      <c r="DT229" s="43"/>
      <c r="DU229" s="43"/>
      <c r="DV229" s="43"/>
      <c r="DW229" s="43"/>
      <c r="DX229" s="43"/>
      <c r="DY229" s="43"/>
      <c r="DZ229" s="43"/>
      <c r="EA229" s="43"/>
      <c r="EB229" s="43"/>
      <c r="EC229" s="43"/>
      <c r="ED229" s="43"/>
      <c r="EE229" s="43"/>
      <c r="EF229" s="43"/>
      <c r="EG229" s="43"/>
      <c r="EH229" s="43"/>
      <c r="EI229" s="43"/>
      <c r="EJ229" s="43"/>
      <c r="EK229" s="43"/>
      <c r="EL229" s="43"/>
      <c r="EM229" s="43"/>
      <c r="EN229" s="43"/>
      <c r="EO229" s="43"/>
      <c r="EP229" s="43"/>
      <c r="EQ229" s="43"/>
      <c r="ER229" s="45"/>
      <c r="ES229" s="43"/>
      <c r="ET229" s="43"/>
      <c r="EU229" s="43"/>
      <c r="EV229" s="43"/>
      <c r="EW229" s="43"/>
      <c r="EX229" s="43"/>
      <c r="EY229" s="43"/>
      <c r="EZ229" s="45"/>
      <c r="FA229" s="45"/>
      <c r="FB229" s="45"/>
      <c r="FC229" s="43"/>
      <c r="FD229" s="43"/>
      <c r="FE229" s="43"/>
      <c r="FF229" s="43"/>
      <c r="FG229" s="43"/>
      <c r="FH229" s="43"/>
      <c r="FI229" s="43"/>
      <c r="FJ229" s="43"/>
      <c r="FK229" s="43"/>
      <c r="FL229" s="43"/>
      <c r="FM229" s="43"/>
      <c r="FN229" s="43"/>
      <c r="FO229" s="43"/>
      <c r="FP229" s="43"/>
      <c r="FQ229" s="43"/>
      <c r="FR229" s="43"/>
      <c r="FS229" s="43"/>
      <c r="FT229" s="43"/>
      <c r="FU229" s="43"/>
      <c r="FV229" s="43"/>
      <c r="FW229" s="43"/>
      <c r="FX229" s="43"/>
      <c r="FY229" s="43"/>
      <c r="FZ229" s="43"/>
      <c r="GA229" s="43"/>
      <c r="GB229" s="43"/>
      <c r="GC229" s="43"/>
      <c r="GD229" s="43"/>
      <c r="GE229" s="43"/>
      <c r="GF229" s="43"/>
      <c r="GG229" s="43"/>
      <c r="GH229" s="43"/>
      <c r="GI229" s="43"/>
      <c r="GJ229" s="43"/>
      <c r="GK229" s="43"/>
      <c r="GL229" s="43"/>
      <c r="GM229" s="43"/>
      <c r="GN229" s="43"/>
      <c r="GO229" s="43"/>
      <c r="GP229" s="43"/>
      <c r="GQ229" s="43"/>
      <c r="GR229" s="43"/>
      <c r="GS229" s="43"/>
      <c r="GT229" s="43"/>
      <c r="GU229" s="43"/>
      <c r="GV229" s="43"/>
      <c r="GW229" s="43"/>
      <c r="GX229" s="43"/>
      <c r="GY229" s="46"/>
      <c r="GZ229" s="43"/>
      <c r="HA229" s="43"/>
    </row>
    <row r="230" spans="1:209" ht="31" x14ac:dyDescent="0.4">
      <c r="A230" s="16" t="s">
        <v>168</v>
      </c>
      <c r="B230" s="3" t="s">
        <v>3</v>
      </c>
      <c r="C230" s="3" t="s">
        <v>117</v>
      </c>
      <c r="D230" s="3" t="s">
        <v>193</v>
      </c>
      <c r="E230" s="3" t="s">
        <v>167</v>
      </c>
      <c r="F230" s="10">
        <f>F231</f>
        <v>589.6</v>
      </c>
      <c r="G230" s="10">
        <f>G231</f>
        <v>589.6</v>
      </c>
      <c r="H230" s="10">
        <f>H231</f>
        <v>589.1</v>
      </c>
      <c r="I230" s="10">
        <f t="shared" si="25"/>
        <v>0.5</v>
      </c>
      <c r="J230" s="5">
        <f t="shared" si="29"/>
        <v>0.99915196743554957</v>
      </c>
      <c r="K230" s="43"/>
      <c r="L230" s="43"/>
      <c r="M230" s="44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D230" s="43"/>
      <c r="AE230" s="43"/>
      <c r="AF230" s="43"/>
      <c r="AG230" s="43"/>
      <c r="AH230" s="43"/>
      <c r="AI230" s="43"/>
      <c r="AJ230" s="43"/>
      <c r="AK230" s="43"/>
      <c r="AL230" s="43"/>
      <c r="AM230" s="43"/>
      <c r="AN230" s="43"/>
      <c r="AO230" s="43"/>
      <c r="AP230" s="43"/>
      <c r="AQ230" s="43"/>
      <c r="AR230" s="43"/>
      <c r="AS230" s="43"/>
      <c r="AT230" s="43"/>
      <c r="AU230" s="43"/>
      <c r="AV230" s="43"/>
      <c r="AW230" s="43"/>
      <c r="AX230" s="43"/>
      <c r="AY230" s="43"/>
      <c r="AZ230" s="43"/>
      <c r="BA230" s="43"/>
      <c r="BB230" s="43"/>
      <c r="BC230" s="43"/>
      <c r="BD230" s="43"/>
      <c r="BE230" s="43"/>
      <c r="BF230" s="43"/>
      <c r="BG230" s="43"/>
      <c r="BH230" s="43"/>
      <c r="BI230" s="43"/>
      <c r="BJ230" s="43"/>
      <c r="BK230" s="43"/>
      <c r="BL230" s="43"/>
      <c r="BM230" s="43"/>
      <c r="BN230" s="43"/>
      <c r="BO230" s="43"/>
      <c r="BP230" s="43"/>
      <c r="BQ230" s="43"/>
      <c r="BR230" s="43"/>
      <c r="BS230" s="43"/>
      <c r="BT230" s="44"/>
      <c r="BU230" s="43"/>
      <c r="BV230" s="43"/>
      <c r="BW230" s="43"/>
      <c r="BX230" s="43"/>
      <c r="BY230" s="43"/>
      <c r="BZ230" s="43"/>
      <c r="CA230" s="43"/>
      <c r="CB230" s="43"/>
      <c r="CC230" s="43"/>
      <c r="CD230" s="43"/>
      <c r="CE230" s="43"/>
      <c r="CF230" s="43"/>
      <c r="CG230" s="43"/>
      <c r="CH230" s="43"/>
      <c r="CI230" s="43"/>
      <c r="CJ230" s="43"/>
      <c r="CK230" s="43"/>
      <c r="CL230" s="43"/>
      <c r="CM230" s="43"/>
      <c r="CN230" s="43"/>
      <c r="CO230" s="43"/>
      <c r="CP230" s="43"/>
      <c r="CQ230" s="43"/>
      <c r="CR230" s="43"/>
      <c r="CS230" s="43"/>
      <c r="CT230" s="43"/>
      <c r="CU230" s="43"/>
      <c r="CV230" s="43"/>
      <c r="CW230" s="43"/>
      <c r="CX230" s="43"/>
      <c r="CY230" s="43"/>
      <c r="CZ230" s="43"/>
      <c r="DA230" s="43"/>
      <c r="DB230" s="43"/>
      <c r="DC230" s="43"/>
      <c r="DD230" s="43"/>
      <c r="DE230" s="43"/>
      <c r="DF230" s="43"/>
      <c r="DG230" s="43"/>
      <c r="DH230" s="43"/>
      <c r="DI230" s="43"/>
      <c r="DJ230" s="43"/>
      <c r="DK230" s="43"/>
      <c r="DL230" s="43"/>
      <c r="DM230" s="43"/>
      <c r="DN230" s="43"/>
      <c r="DO230" s="43"/>
      <c r="DP230" s="43"/>
      <c r="DQ230" s="43"/>
      <c r="DR230" s="43"/>
      <c r="DS230" s="43"/>
      <c r="DT230" s="43"/>
      <c r="DU230" s="43"/>
      <c r="DV230" s="43"/>
      <c r="DW230" s="43"/>
      <c r="DX230" s="43"/>
      <c r="DY230" s="43"/>
      <c r="DZ230" s="43"/>
      <c r="EA230" s="43"/>
      <c r="EB230" s="43"/>
      <c r="EC230" s="43"/>
      <c r="ED230" s="43"/>
      <c r="EE230" s="43"/>
      <c r="EF230" s="43"/>
      <c r="EG230" s="43"/>
      <c r="EH230" s="43"/>
      <c r="EI230" s="43"/>
      <c r="EJ230" s="43"/>
      <c r="EK230" s="43"/>
      <c r="EL230" s="43"/>
      <c r="EM230" s="43"/>
      <c r="EN230" s="43"/>
      <c r="EO230" s="43"/>
      <c r="EP230" s="43"/>
      <c r="EQ230" s="43"/>
      <c r="ER230" s="45"/>
      <c r="ES230" s="43"/>
      <c r="ET230" s="43"/>
      <c r="EU230" s="43"/>
      <c r="EV230" s="43"/>
      <c r="EW230" s="43"/>
      <c r="EX230" s="43"/>
      <c r="EY230" s="43"/>
      <c r="EZ230" s="45"/>
      <c r="FA230" s="45"/>
      <c r="FB230" s="45"/>
      <c r="FC230" s="43"/>
      <c r="FD230" s="43"/>
      <c r="FE230" s="43"/>
      <c r="FF230" s="43"/>
      <c r="FG230" s="43"/>
      <c r="FH230" s="43"/>
      <c r="FI230" s="43"/>
      <c r="FJ230" s="43"/>
      <c r="FK230" s="43"/>
      <c r="FL230" s="43"/>
      <c r="FM230" s="43"/>
      <c r="FN230" s="43"/>
      <c r="FO230" s="43"/>
      <c r="FP230" s="43"/>
      <c r="FQ230" s="43"/>
      <c r="FR230" s="43"/>
      <c r="FS230" s="43"/>
      <c r="FT230" s="43"/>
      <c r="FU230" s="43"/>
      <c r="FV230" s="43"/>
      <c r="FW230" s="43"/>
      <c r="FX230" s="43"/>
      <c r="FY230" s="43"/>
      <c r="FZ230" s="43"/>
      <c r="GA230" s="43"/>
      <c r="GB230" s="43"/>
      <c r="GC230" s="43"/>
      <c r="GD230" s="43"/>
      <c r="GE230" s="43"/>
      <c r="GF230" s="43"/>
      <c r="GG230" s="43"/>
      <c r="GH230" s="43"/>
      <c r="GI230" s="43"/>
      <c r="GJ230" s="43"/>
      <c r="GK230" s="43"/>
      <c r="GL230" s="43"/>
      <c r="GM230" s="43"/>
      <c r="GN230" s="43"/>
      <c r="GO230" s="43"/>
      <c r="GP230" s="43"/>
      <c r="GQ230" s="43"/>
      <c r="GR230" s="43"/>
      <c r="GS230" s="43"/>
      <c r="GT230" s="43"/>
      <c r="GU230" s="43"/>
      <c r="GV230" s="43"/>
      <c r="GW230" s="43"/>
      <c r="GX230" s="43"/>
      <c r="GY230" s="46"/>
      <c r="GZ230" s="43"/>
      <c r="HA230" s="43"/>
    </row>
    <row r="231" spans="1:209" ht="18" x14ac:dyDescent="0.4">
      <c r="A231" s="18" t="s">
        <v>182</v>
      </c>
      <c r="B231" s="8" t="s">
        <v>3</v>
      </c>
      <c r="C231" s="8" t="s">
        <v>117</v>
      </c>
      <c r="D231" s="8" t="s">
        <v>193</v>
      </c>
      <c r="E231" s="8" t="s">
        <v>181</v>
      </c>
      <c r="F231" s="21">
        <v>589.6</v>
      </c>
      <c r="G231" s="21">
        <v>589.6</v>
      </c>
      <c r="H231" s="21">
        <v>589.1</v>
      </c>
      <c r="I231" s="21">
        <f t="shared" si="25"/>
        <v>0.5</v>
      </c>
      <c r="J231" s="17">
        <f t="shared" si="29"/>
        <v>0.99915196743554957</v>
      </c>
      <c r="K231" s="43"/>
      <c r="L231" s="43"/>
      <c r="M231" s="44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  <c r="AD231" s="43"/>
      <c r="AE231" s="43"/>
      <c r="AF231" s="43"/>
      <c r="AG231" s="43"/>
      <c r="AH231" s="43"/>
      <c r="AI231" s="43"/>
      <c r="AJ231" s="43"/>
      <c r="AK231" s="43"/>
      <c r="AL231" s="43"/>
      <c r="AM231" s="43"/>
      <c r="AN231" s="43"/>
      <c r="AO231" s="43"/>
      <c r="AP231" s="43"/>
      <c r="AQ231" s="43"/>
      <c r="AR231" s="43"/>
      <c r="AS231" s="43"/>
      <c r="AT231" s="43"/>
      <c r="AU231" s="43"/>
      <c r="AV231" s="43"/>
      <c r="AW231" s="43"/>
      <c r="AX231" s="43"/>
      <c r="AY231" s="43"/>
      <c r="AZ231" s="43"/>
      <c r="BA231" s="43"/>
      <c r="BB231" s="43"/>
      <c r="BC231" s="43"/>
      <c r="BD231" s="43"/>
      <c r="BE231" s="43"/>
      <c r="BF231" s="43"/>
      <c r="BG231" s="43"/>
      <c r="BH231" s="43"/>
      <c r="BI231" s="43"/>
      <c r="BJ231" s="43"/>
      <c r="BK231" s="43"/>
      <c r="BL231" s="43"/>
      <c r="BM231" s="43"/>
      <c r="BN231" s="43"/>
      <c r="BO231" s="43"/>
      <c r="BP231" s="43"/>
      <c r="BQ231" s="43"/>
      <c r="BR231" s="43"/>
      <c r="BS231" s="43"/>
      <c r="BT231" s="44"/>
      <c r="BU231" s="43"/>
      <c r="BV231" s="43"/>
      <c r="BW231" s="43"/>
      <c r="BX231" s="43"/>
      <c r="BY231" s="43"/>
      <c r="BZ231" s="43"/>
      <c r="CA231" s="43"/>
      <c r="CB231" s="43"/>
      <c r="CC231" s="43"/>
      <c r="CD231" s="43"/>
      <c r="CE231" s="43"/>
      <c r="CF231" s="43"/>
      <c r="CG231" s="43"/>
      <c r="CH231" s="43"/>
      <c r="CI231" s="43"/>
      <c r="CJ231" s="43"/>
      <c r="CK231" s="43"/>
      <c r="CL231" s="43"/>
      <c r="CM231" s="43"/>
      <c r="CN231" s="43"/>
      <c r="CO231" s="43"/>
      <c r="CP231" s="43"/>
      <c r="CQ231" s="43"/>
      <c r="CR231" s="43"/>
      <c r="CS231" s="43"/>
      <c r="CT231" s="43"/>
      <c r="CU231" s="43"/>
      <c r="CV231" s="43"/>
      <c r="CW231" s="43"/>
      <c r="CX231" s="43"/>
      <c r="CY231" s="43"/>
      <c r="CZ231" s="43"/>
      <c r="DA231" s="43"/>
      <c r="DB231" s="43"/>
      <c r="DC231" s="43"/>
      <c r="DD231" s="43"/>
      <c r="DE231" s="43"/>
      <c r="DF231" s="43"/>
      <c r="DG231" s="43"/>
      <c r="DH231" s="43"/>
      <c r="DI231" s="43"/>
      <c r="DJ231" s="43"/>
      <c r="DK231" s="43"/>
      <c r="DL231" s="43"/>
      <c r="DM231" s="43"/>
      <c r="DN231" s="43"/>
      <c r="DO231" s="43"/>
      <c r="DP231" s="43"/>
      <c r="DQ231" s="43"/>
      <c r="DR231" s="43"/>
      <c r="DS231" s="43"/>
      <c r="DT231" s="43"/>
      <c r="DU231" s="43"/>
      <c r="DV231" s="43"/>
      <c r="DW231" s="43"/>
      <c r="DX231" s="43"/>
      <c r="DY231" s="43"/>
      <c r="DZ231" s="43"/>
      <c r="EA231" s="43"/>
      <c r="EB231" s="43"/>
      <c r="EC231" s="43"/>
      <c r="ED231" s="43"/>
      <c r="EE231" s="43"/>
      <c r="EF231" s="43"/>
      <c r="EG231" s="43"/>
      <c r="EH231" s="43"/>
      <c r="EI231" s="43"/>
      <c r="EJ231" s="43"/>
      <c r="EK231" s="43"/>
      <c r="EL231" s="43"/>
      <c r="EM231" s="43"/>
      <c r="EN231" s="43"/>
      <c r="EO231" s="43"/>
      <c r="EP231" s="43"/>
      <c r="EQ231" s="43"/>
      <c r="ER231" s="45"/>
      <c r="ES231" s="43"/>
      <c r="ET231" s="43"/>
      <c r="EU231" s="43"/>
      <c r="EV231" s="43"/>
      <c r="EW231" s="43"/>
      <c r="EX231" s="43"/>
      <c r="EY231" s="43"/>
      <c r="EZ231" s="45"/>
      <c r="FA231" s="45"/>
      <c r="FB231" s="45"/>
      <c r="FC231" s="43"/>
      <c r="FD231" s="43"/>
      <c r="FE231" s="43"/>
      <c r="FF231" s="43"/>
      <c r="FG231" s="43"/>
      <c r="FH231" s="43"/>
      <c r="FI231" s="43"/>
      <c r="FJ231" s="43"/>
      <c r="FK231" s="43"/>
      <c r="FL231" s="43"/>
      <c r="FM231" s="43"/>
      <c r="FN231" s="43"/>
      <c r="FO231" s="43"/>
      <c r="FP231" s="43"/>
      <c r="FQ231" s="43"/>
      <c r="FR231" s="43"/>
      <c r="FS231" s="43"/>
      <c r="FT231" s="43"/>
      <c r="FU231" s="43"/>
      <c r="FV231" s="43"/>
      <c r="FW231" s="43"/>
      <c r="FX231" s="43"/>
      <c r="FY231" s="43"/>
      <c r="FZ231" s="43"/>
      <c r="GA231" s="43"/>
      <c r="GB231" s="43"/>
      <c r="GC231" s="43"/>
      <c r="GD231" s="43"/>
      <c r="GE231" s="43"/>
      <c r="GF231" s="43"/>
      <c r="GG231" s="43"/>
      <c r="GH231" s="43"/>
      <c r="GI231" s="43"/>
      <c r="GJ231" s="43"/>
      <c r="GK231" s="43"/>
      <c r="GL231" s="43"/>
      <c r="GM231" s="43"/>
      <c r="GN231" s="43"/>
      <c r="GO231" s="43"/>
      <c r="GP231" s="43"/>
      <c r="GQ231" s="43"/>
      <c r="GR231" s="43"/>
      <c r="GS231" s="43"/>
      <c r="GT231" s="43"/>
      <c r="GU231" s="43"/>
      <c r="GV231" s="43"/>
      <c r="GW231" s="43"/>
      <c r="GX231" s="43"/>
      <c r="GY231" s="46"/>
      <c r="GZ231" s="43"/>
      <c r="HA231" s="43"/>
    </row>
    <row r="232" spans="1:209" ht="60" customHeight="1" x14ac:dyDescent="0.4">
      <c r="A232" s="14" t="s">
        <v>41</v>
      </c>
      <c r="B232" s="1" t="s">
        <v>3</v>
      </c>
      <c r="C232" s="1" t="s">
        <v>117</v>
      </c>
      <c r="D232" s="1" t="s">
        <v>40</v>
      </c>
      <c r="E232" s="1"/>
      <c r="F232" s="20">
        <f>F233+F247+F254+F260</f>
        <v>280526</v>
      </c>
      <c r="G232" s="20">
        <f>G233+G247+G254+G260</f>
        <v>280348.09999999998</v>
      </c>
      <c r="H232" s="20">
        <f>H233+H247+H254+H260</f>
        <v>247083.4</v>
      </c>
      <c r="I232" s="20">
        <f t="shared" si="25"/>
        <v>33264.699999999983</v>
      </c>
      <c r="J232" s="7">
        <f t="shared" si="29"/>
        <v>0.88134501357419581</v>
      </c>
      <c r="K232" s="43"/>
      <c r="L232" s="43"/>
      <c r="M232" s="44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43"/>
      <c r="AF232" s="43"/>
      <c r="AG232" s="43"/>
      <c r="AH232" s="43"/>
      <c r="AI232" s="43"/>
      <c r="AJ232" s="43"/>
      <c r="AK232" s="43"/>
      <c r="AL232" s="43"/>
      <c r="AM232" s="43"/>
      <c r="AN232" s="43"/>
      <c r="AO232" s="43"/>
      <c r="AP232" s="43"/>
      <c r="AQ232" s="43"/>
      <c r="AR232" s="43"/>
      <c r="AS232" s="43"/>
      <c r="AT232" s="43"/>
      <c r="AU232" s="43"/>
      <c r="AV232" s="43"/>
      <c r="AW232" s="43"/>
      <c r="AX232" s="43"/>
      <c r="AY232" s="43"/>
      <c r="AZ232" s="43"/>
      <c r="BA232" s="43"/>
      <c r="BB232" s="43"/>
      <c r="BC232" s="43"/>
      <c r="BD232" s="43"/>
      <c r="BE232" s="43"/>
      <c r="BF232" s="43"/>
      <c r="BG232" s="43"/>
      <c r="BH232" s="43"/>
      <c r="BI232" s="43"/>
      <c r="BJ232" s="43"/>
      <c r="BK232" s="43"/>
      <c r="BL232" s="43"/>
      <c r="BM232" s="43"/>
      <c r="BN232" s="43"/>
      <c r="BO232" s="43"/>
      <c r="BP232" s="43"/>
      <c r="BQ232" s="43"/>
      <c r="BR232" s="43"/>
      <c r="BS232" s="43"/>
      <c r="BT232" s="44"/>
      <c r="BU232" s="43"/>
      <c r="BV232" s="43"/>
      <c r="BW232" s="43"/>
      <c r="BX232" s="43"/>
      <c r="BY232" s="43"/>
      <c r="BZ232" s="43"/>
      <c r="CA232" s="43"/>
      <c r="CB232" s="43"/>
      <c r="CC232" s="43"/>
      <c r="CD232" s="43"/>
      <c r="CE232" s="43"/>
      <c r="CF232" s="43"/>
      <c r="CG232" s="43"/>
      <c r="CH232" s="43"/>
      <c r="CI232" s="43"/>
      <c r="CJ232" s="43"/>
      <c r="CK232" s="43"/>
      <c r="CL232" s="43"/>
      <c r="CM232" s="43"/>
      <c r="CN232" s="43"/>
      <c r="CO232" s="43"/>
      <c r="CP232" s="43"/>
      <c r="CQ232" s="43"/>
      <c r="CR232" s="43"/>
      <c r="CS232" s="43"/>
      <c r="CT232" s="43"/>
      <c r="CU232" s="43"/>
      <c r="CV232" s="43"/>
      <c r="CW232" s="43"/>
      <c r="CX232" s="43"/>
      <c r="CY232" s="43"/>
      <c r="CZ232" s="43"/>
      <c r="DA232" s="43"/>
      <c r="DB232" s="43"/>
      <c r="DC232" s="43"/>
      <c r="DD232" s="43"/>
      <c r="DE232" s="43"/>
      <c r="DF232" s="43"/>
      <c r="DG232" s="43"/>
      <c r="DH232" s="43"/>
      <c r="DI232" s="43"/>
      <c r="DJ232" s="43"/>
      <c r="DK232" s="43"/>
      <c r="DL232" s="43"/>
      <c r="DM232" s="43"/>
      <c r="DN232" s="43"/>
      <c r="DO232" s="43"/>
      <c r="DP232" s="43"/>
      <c r="DQ232" s="43"/>
      <c r="DR232" s="43"/>
      <c r="DS232" s="43"/>
      <c r="DT232" s="43"/>
      <c r="DU232" s="43"/>
      <c r="DV232" s="43"/>
      <c r="DW232" s="43"/>
      <c r="DX232" s="43"/>
      <c r="DY232" s="43"/>
      <c r="DZ232" s="43"/>
      <c r="EA232" s="43"/>
      <c r="EB232" s="43"/>
      <c r="EC232" s="43"/>
      <c r="ED232" s="43"/>
      <c r="EE232" s="43"/>
      <c r="EF232" s="43"/>
      <c r="EG232" s="43"/>
      <c r="EH232" s="43"/>
      <c r="EI232" s="43"/>
      <c r="EJ232" s="43"/>
      <c r="EK232" s="43"/>
      <c r="EL232" s="43"/>
      <c r="EM232" s="43"/>
      <c r="EN232" s="43"/>
      <c r="EO232" s="43"/>
      <c r="EP232" s="43"/>
      <c r="EQ232" s="43"/>
      <c r="ER232" s="45"/>
      <c r="ES232" s="43"/>
      <c r="ET232" s="43"/>
      <c r="EU232" s="43"/>
      <c r="EV232" s="43"/>
      <c r="EW232" s="43"/>
      <c r="EX232" s="43"/>
      <c r="EY232" s="43"/>
      <c r="EZ232" s="45"/>
      <c r="FA232" s="45"/>
      <c r="FB232" s="45"/>
      <c r="FC232" s="43"/>
      <c r="FD232" s="43"/>
      <c r="FE232" s="43"/>
      <c r="FF232" s="43"/>
      <c r="FG232" s="43"/>
      <c r="FH232" s="43"/>
      <c r="FI232" s="43"/>
      <c r="FJ232" s="43"/>
      <c r="FK232" s="43"/>
      <c r="FL232" s="43"/>
      <c r="FM232" s="43"/>
      <c r="FN232" s="43"/>
      <c r="FO232" s="43"/>
      <c r="FP232" s="43"/>
      <c r="FQ232" s="43"/>
      <c r="FR232" s="43"/>
      <c r="FS232" s="43"/>
      <c r="FT232" s="43"/>
      <c r="FU232" s="43"/>
      <c r="FV232" s="43"/>
      <c r="FW232" s="43"/>
      <c r="FX232" s="43"/>
      <c r="FY232" s="43"/>
      <c r="FZ232" s="43"/>
      <c r="GA232" s="43"/>
      <c r="GB232" s="43"/>
      <c r="GC232" s="43"/>
      <c r="GD232" s="43"/>
      <c r="GE232" s="43"/>
      <c r="GF232" s="43"/>
      <c r="GG232" s="43"/>
      <c r="GH232" s="43"/>
      <c r="GI232" s="43"/>
      <c r="GJ232" s="43"/>
      <c r="GK232" s="43"/>
      <c r="GL232" s="43"/>
      <c r="GM232" s="43"/>
      <c r="GN232" s="43"/>
      <c r="GO232" s="43"/>
      <c r="GP232" s="43"/>
      <c r="GQ232" s="43"/>
      <c r="GR232" s="43"/>
      <c r="GS232" s="43"/>
      <c r="GT232" s="43"/>
      <c r="GU232" s="43"/>
      <c r="GV232" s="43"/>
      <c r="GW232" s="43"/>
      <c r="GX232" s="43"/>
      <c r="GY232" s="46"/>
      <c r="GZ232" s="43"/>
      <c r="HA232" s="43"/>
    </row>
    <row r="233" spans="1:209" ht="62" x14ac:dyDescent="0.4">
      <c r="A233" s="16" t="s">
        <v>43</v>
      </c>
      <c r="B233" s="3" t="s">
        <v>3</v>
      </c>
      <c r="C233" s="3" t="s">
        <v>117</v>
      </c>
      <c r="D233" s="3" t="s">
        <v>42</v>
      </c>
      <c r="E233" s="3"/>
      <c r="F233" s="10">
        <f>F234+F237+F244</f>
        <v>54984.9</v>
      </c>
      <c r="G233" s="10">
        <f>G234+G237+G244</f>
        <v>54887.199999999997</v>
      </c>
      <c r="H233" s="10">
        <f>H234+H237+H244</f>
        <v>32169.300000000003</v>
      </c>
      <c r="I233" s="10">
        <f t="shared" si="25"/>
        <v>22717.899999999994</v>
      </c>
      <c r="J233" s="5">
        <f t="shared" si="29"/>
        <v>0.58609839816933651</v>
      </c>
      <c r="K233" s="43"/>
      <c r="L233" s="43"/>
      <c r="M233" s="44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3"/>
      <c r="AE233" s="43"/>
      <c r="AF233" s="43"/>
      <c r="AG233" s="43"/>
      <c r="AH233" s="43"/>
      <c r="AI233" s="43"/>
      <c r="AJ233" s="43"/>
      <c r="AK233" s="43"/>
      <c r="AL233" s="43"/>
      <c r="AM233" s="43"/>
      <c r="AN233" s="43"/>
      <c r="AO233" s="43"/>
      <c r="AP233" s="43"/>
      <c r="AQ233" s="43"/>
      <c r="AR233" s="43"/>
      <c r="AS233" s="43"/>
      <c r="AT233" s="43"/>
      <c r="AU233" s="43"/>
      <c r="AV233" s="43"/>
      <c r="AW233" s="43"/>
      <c r="AX233" s="43"/>
      <c r="AY233" s="43"/>
      <c r="AZ233" s="43"/>
      <c r="BA233" s="43"/>
      <c r="BB233" s="43"/>
      <c r="BC233" s="43"/>
      <c r="BD233" s="43"/>
      <c r="BE233" s="43"/>
      <c r="BF233" s="43"/>
      <c r="BG233" s="43"/>
      <c r="BH233" s="43"/>
      <c r="BI233" s="43"/>
      <c r="BJ233" s="43"/>
      <c r="BK233" s="43"/>
      <c r="BL233" s="43"/>
      <c r="BM233" s="43"/>
      <c r="BN233" s="43"/>
      <c r="BO233" s="43"/>
      <c r="BP233" s="43"/>
      <c r="BQ233" s="43"/>
      <c r="BR233" s="43"/>
      <c r="BS233" s="43"/>
      <c r="BT233" s="44"/>
      <c r="BU233" s="43"/>
      <c r="BV233" s="43"/>
      <c r="BW233" s="43"/>
      <c r="BX233" s="43"/>
      <c r="BY233" s="43"/>
      <c r="BZ233" s="43"/>
      <c r="CA233" s="43"/>
      <c r="CB233" s="43"/>
      <c r="CC233" s="43"/>
      <c r="CD233" s="43"/>
      <c r="CE233" s="43"/>
      <c r="CF233" s="43"/>
      <c r="CG233" s="43"/>
      <c r="CH233" s="43"/>
      <c r="CI233" s="43"/>
      <c r="CJ233" s="43"/>
      <c r="CK233" s="43"/>
      <c r="CL233" s="43"/>
      <c r="CM233" s="43"/>
      <c r="CN233" s="43"/>
      <c r="CO233" s="43"/>
      <c r="CP233" s="43"/>
      <c r="CQ233" s="43"/>
      <c r="CR233" s="43"/>
      <c r="CS233" s="43"/>
      <c r="CT233" s="43"/>
      <c r="CU233" s="43"/>
      <c r="CV233" s="43"/>
      <c r="CW233" s="43"/>
      <c r="CX233" s="43"/>
      <c r="CY233" s="43"/>
      <c r="CZ233" s="43"/>
      <c r="DA233" s="43"/>
      <c r="DB233" s="43"/>
      <c r="DC233" s="43"/>
      <c r="DD233" s="43"/>
      <c r="DE233" s="43"/>
      <c r="DF233" s="43"/>
      <c r="DG233" s="43"/>
      <c r="DH233" s="43"/>
      <c r="DI233" s="43"/>
      <c r="DJ233" s="43"/>
      <c r="DK233" s="43"/>
      <c r="DL233" s="43"/>
      <c r="DM233" s="43"/>
      <c r="DN233" s="43"/>
      <c r="DO233" s="43"/>
      <c r="DP233" s="43"/>
      <c r="DQ233" s="43"/>
      <c r="DR233" s="43"/>
      <c r="DS233" s="43"/>
      <c r="DT233" s="43"/>
      <c r="DU233" s="43"/>
      <c r="DV233" s="43"/>
      <c r="DW233" s="43"/>
      <c r="DX233" s="43"/>
      <c r="DY233" s="43"/>
      <c r="DZ233" s="43"/>
      <c r="EA233" s="43"/>
      <c r="EB233" s="43"/>
      <c r="EC233" s="43"/>
      <c r="ED233" s="43"/>
      <c r="EE233" s="43"/>
      <c r="EF233" s="43"/>
      <c r="EG233" s="43"/>
      <c r="EH233" s="43"/>
      <c r="EI233" s="43"/>
      <c r="EJ233" s="43"/>
      <c r="EK233" s="43"/>
      <c r="EL233" s="43"/>
      <c r="EM233" s="43"/>
      <c r="EN233" s="43"/>
      <c r="EO233" s="43"/>
      <c r="EP233" s="43"/>
      <c r="EQ233" s="43"/>
      <c r="ER233" s="45"/>
      <c r="ES233" s="43"/>
      <c r="ET233" s="43"/>
      <c r="EU233" s="43"/>
      <c r="EV233" s="43"/>
      <c r="EW233" s="43"/>
      <c r="EX233" s="43"/>
      <c r="EY233" s="43"/>
      <c r="EZ233" s="45"/>
      <c r="FA233" s="45"/>
      <c r="FB233" s="45"/>
      <c r="FC233" s="43"/>
      <c r="FD233" s="43"/>
      <c r="FE233" s="43"/>
      <c r="FF233" s="43"/>
      <c r="FG233" s="43"/>
      <c r="FH233" s="43"/>
      <c r="FI233" s="43"/>
      <c r="FJ233" s="43"/>
      <c r="FK233" s="43"/>
      <c r="FL233" s="43"/>
      <c r="FM233" s="43"/>
      <c r="FN233" s="43"/>
      <c r="FO233" s="43"/>
      <c r="FP233" s="43"/>
      <c r="FQ233" s="43"/>
      <c r="FR233" s="43"/>
      <c r="FS233" s="43"/>
      <c r="FT233" s="43"/>
      <c r="FU233" s="43"/>
      <c r="FV233" s="43"/>
      <c r="FW233" s="43"/>
      <c r="FX233" s="43"/>
      <c r="FY233" s="43"/>
      <c r="FZ233" s="43"/>
      <c r="GA233" s="43"/>
      <c r="GB233" s="43"/>
      <c r="GC233" s="43"/>
      <c r="GD233" s="43"/>
      <c r="GE233" s="43"/>
      <c r="GF233" s="43"/>
      <c r="GG233" s="43"/>
      <c r="GH233" s="43"/>
      <c r="GI233" s="43"/>
      <c r="GJ233" s="43"/>
      <c r="GK233" s="43"/>
      <c r="GL233" s="43"/>
      <c r="GM233" s="43"/>
      <c r="GN233" s="43"/>
      <c r="GO233" s="43"/>
      <c r="GP233" s="43"/>
      <c r="GQ233" s="43"/>
      <c r="GR233" s="43"/>
      <c r="GS233" s="43"/>
      <c r="GT233" s="43"/>
      <c r="GU233" s="43"/>
      <c r="GV233" s="43"/>
      <c r="GW233" s="43"/>
      <c r="GX233" s="43"/>
      <c r="GY233" s="46"/>
      <c r="GZ233" s="43"/>
      <c r="HA233" s="43"/>
    </row>
    <row r="234" spans="1:209" ht="31" x14ac:dyDescent="0.4">
      <c r="A234" s="16" t="s">
        <v>196</v>
      </c>
      <c r="B234" s="3" t="s">
        <v>3</v>
      </c>
      <c r="C234" s="3" t="s">
        <v>117</v>
      </c>
      <c r="D234" s="3" t="s">
        <v>195</v>
      </c>
      <c r="E234" s="3"/>
      <c r="F234" s="10">
        <f t="shared" ref="F234:H235" si="34">F235</f>
        <v>22889.7</v>
      </c>
      <c r="G234" s="10">
        <f>G235</f>
        <v>22889.7</v>
      </c>
      <c r="H234" s="10">
        <f>H235</f>
        <v>8095.5</v>
      </c>
      <c r="I234" s="10">
        <f t="shared" si="25"/>
        <v>14794.2</v>
      </c>
      <c r="J234" s="5">
        <f t="shared" si="29"/>
        <v>0.35367436008335623</v>
      </c>
      <c r="K234" s="43"/>
      <c r="L234" s="43"/>
      <c r="M234" s="44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3"/>
      <c r="AE234" s="43"/>
      <c r="AF234" s="43"/>
      <c r="AG234" s="43"/>
      <c r="AH234" s="43"/>
      <c r="AI234" s="43"/>
      <c r="AJ234" s="43"/>
      <c r="AK234" s="43"/>
      <c r="AL234" s="43"/>
      <c r="AM234" s="43"/>
      <c r="AN234" s="43"/>
      <c r="AO234" s="43"/>
      <c r="AP234" s="43"/>
      <c r="AQ234" s="43"/>
      <c r="AR234" s="43"/>
      <c r="AS234" s="43"/>
      <c r="AT234" s="43"/>
      <c r="AU234" s="43"/>
      <c r="AV234" s="43"/>
      <c r="AW234" s="43"/>
      <c r="AX234" s="43"/>
      <c r="AY234" s="43"/>
      <c r="AZ234" s="43"/>
      <c r="BA234" s="43"/>
      <c r="BB234" s="43"/>
      <c r="BC234" s="43"/>
      <c r="BD234" s="43"/>
      <c r="BE234" s="43"/>
      <c r="BF234" s="43"/>
      <c r="BG234" s="43"/>
      <c r="BH234" s="43"/>
      <c r="BI234" s="43"/>
      <c r="BJ234" s="43"/>
      <c r="BK234" s="43"/>
      <c r="BL234" s="43"/>
      <c r="BM234" s="43"/>
      <c r="BN234" s="43"/>
      <c r="BO234" s="43"/>
      <c r="BP234" s="43"/>
      <c r="BQ234" s="43"/>
      <c r="BR234" s="43"/>
      <c r="BS234" s="43"/>
      <c r="BT234" s="44"/>
      <c r="BU234" s="43"/>
      <c r="BV234" s="43"/>
      <c r="BW234" s="43"/>
      <c r="BX234" s="43"/>
      <c r="BY234" s="43"/>
      <c r="BZ234" s="43"/>
      <c r="CA234" s="43"/>
      <c r="CB234" s="43"/>
      <c r="CC234" s="43"/>
      <c r="CD234" s="43"/>
      <c r="CE234" s="43"/>
      <c r="CF234" s="43"/>
      <c r="CG234" s="43"/>
      <c r="CH234" s="43"/>
      <c r="CI234" s="43"/>
      <c r="CJ234" s="43"/>
      <c r="CK234" s="43"/>
      <c r="CL234" s="43"/>
      <c r="CM234" s="43"/>
      <c r="CN234" s="43"/>
      <c r="CO234" s="43"/>
      <c r="CP234" s="43"/>
      <c r="CQ234" s="43"/>
      <c r="CR234" s="43"/>
      <c r="CS234" s="43"/>
      <c r="CT234" s="43"/>
      <c r="CU234" s="43"/>
      <c r="CV234" s="43"/>
      <c r="CW234" s="43"/>
      <c r="CX234" s="43"/>
      <c r="CY234" s="43"/>
      <c r="CZ234" s="43"/>
      <c r="DA234" s="43"/>
      <c r="DB234" s="43"/>
      <c r="DC234" s="43"/>
      <c r="DD234" s="43"/>
      <c r="DE234" s="43"/>
      <c r="DF234" s="43"/>
      <c r="DG234" s="43"/>
      <c r="DH234" s="43"/>
      <c r="DI234" s="43"/>
      <c r="DJ234" s="43"/>
      <c r="DK234" s="43"/>
      <c r="DL234" s="43"/>
      <c r="DM234" s="43"/>
      <c r="DN234" s="43"/>
      <c r="DO234" s="43"/>
      <c r="DP234" s="43"/>
      <c r="DQ234" s="43"/>
      <c r="DR234" s="43"/>
      <c r="DS234" s="43"/>
      <c r="DT234" s="43"/>
      <c r="DU234" s="43"/>
      <c r="DV234" s="43"/>
      <c r="DW234" s="43"/>
      <c r="DX234" s="43"/>
      <c r="DY234" s="43"/>
      <c r="DZ234" s="43"/>
      <c r="EA234" s="43"/>
      <c r="EB234" s="43"/>
      <c r="EC234" s="43"/>
      <c r="ED234" s="43"/>
      <c r="EE234" s="43"/>
      <c r="EF234" s="43"/>
      <c r="EG234" s="43"/>
      <c r="EH234" s="43"/>
      <c r="EI234" s="43"/>
      <c r="EJ234" s="43"/>
      <c r="EK234" s="43"/>
      <c r="EL234" s="43"/>
      <c r="EM234" s="43"/>
      <c r="EN234" s="43"/>
      <c r="EO234" s="43"/>
      <c r="EP234" s="43"/>
      <c r="EQ234" s="43"/>
      <c r="ER234" s="45"/>
      <c r="ES234" s="43"/>
      <c r="ET234" s="43"/>
      <c r="EU234" s="43"/>
      <c r="EV234" s="43"/>
      <c r="EW234" s="43"/>
      <c r="EX234" s="43"/>
      <c r="EY234" s="43"/>
      <c r="EZ234" s="45"/>
      <c r="FA234" s="45"/>
      <c r="FB234" s="45"/>
      <c r="FC234" s="43"/>
      <c r="FD234" s="43"/>
      <c r="FE234" s="43"/>
      <c r="FF234" s="43"/>
      <c r="FG234" s="43"/>
      <c r="FH234" s="43"/>
      <c r="FI234" s="43"/>
      <c r="FJ234" s="43"/>
      <c r="FK234" s="43"/>
      <c r="FL234" s="43"/>
      <c r="FM234" s="43"/>
      <c r="FN234" s="43"/>
      <c r="FO234" s="43"/>
      <c r="FP234" s="43"/>
      <c r="FQ234" s="43"/>
      <c r="FR234" s="43"/>
      <c r="FS234" s="43"/>
      <c r="FT234" s="43"/>
      <c r="FU234" s="43"/>
      <c r="FV234" s="43"/>
      <c r="FW234" s="43"/>
      <c r="FX234" s="43"/>
      <c r="FY234" s="43"/>
      <c r="FZ234" s="43"/>
      <c r="GA234" s="43"/>
      <c r="GB234" s="43"/>
      <c r="GC234" s="43"/>
      <c r="GD234" s="43"/>
      <c r="GE234" s="43"/>
      <c r="GF234" s="43"/>
      <c r="GG234" s="43"/>
      <c r="GH234" s="43"/>
      <c r="GI234" s="43"/>
      <c r="GJ234" s="43"/>
      <c r="GK234" s="43"/>
      <c r="GL234" s="43"/>
      <c r="GM234" s="43"/>
      <c r="GN234" s="43"/>
      <c r="GO234" s="43"/>
      <c r="GP234" s="43"/>
      <c r="GQ234" s="43"/>
      <c r="GR234" s="43"/>
      <c r="GS234" s="43"/>
      <c r="GT234" s="43"/>
      <c r="GU234" s="43"/>
      <c r="GV234" s="43"/>
      <c r="GW234" s="43"/>
      <c r="GX234" s="43"/>
      <c r="GY234" s="46"/>
      <c r="GZ234" s="43"/>
      <c r="HA234" s="43"/>
    </row>
    <row r="235" spans="1:209" ht="31" x14ac:dyDescent="0.4">
      <c r="A235" s="16" t="s">
        <v>198</v>
      </c>
      <c r="B235" s="3" t="s">
        <v>3</v>
      </c>
      <c r="C235" s="3" t="s">
        <v>117</v>
      </c>
      <c r="D235" s="3" t="s">
        <v>195</v>
      </c>
      <c r="E235" s="3" t="s">
        <v>197</v>
      </c>
      <c r="F235" s="10">
        <f t="shared" si="34"/>
        <v>22889.7</v>
      </c>
      <c r="G235" s="10">
        <f t="shared" si="34"/>
        <v>22889.7</v>
      </c>
      <c r="H235" s="10">
        <f t="shared" si="34"/>
        <v>8095.5</v>
      </c>
      <c r="I235" s="10">
        <f t="shared" si="25"/>
        <v>14794.2</v>
      </c>
      <c r="J235" s="5">
        <f t="shared" si="29"/>
        <v>0.35367436008335623</v>
      </c>
      <c r="K235" s="43"/>
      <c r="L235" s="43"/>
      <c r="M235" s="44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3"/>
      <c r="AE235" s="43"/>
      <c r="AF235" s="43"/>
      <c r="AG235" s="43"/>
      <c r="AH235" s="43"/>
      <c r="AI235" s="43"/>
      <c r="AJ235" s="43"/>
      <c r="AK235" s="43"/>
      <c r="AL235" s="43"/>
      <c r="AM235" s="43"/>
      <c r="AN235" s="43"/>
      <c r="AO235" s="43"/>
      <c r="AP235" s="43"/>
      <c r="AQ235" s="43"/>
      <c r="AR235" s="43"/>
      <c r="AS235" s="43"/>
      <c r="AT235" s="43"/>
      <c r="AU235" s="43"/>
      <c r="AV235" s="43"/>
      <c r="AW235" s="43"/>
      <c r="AX235" s="43"/>
      <c r="AY235" s="43"/>
      <c r="AZ235" s="43"/>
      <c r="BA235" s="43"/>
      <c r="BB235" s="43"/>
      <c r="BC235" s="43"/>
      <c r="BD235" s="43"/>
      <c r="BE235" s="43"/>
      <c r="BF235" s="43"/>
      <c r="BG235" s="43"/>
      <c r="BH235" s="43"/>
      <c r="BI235" s="43"/>
      <c r="BJ235" s="43"/>
      <c r="BK235" s="43"/>
      <c r="BL235" s="43"/>
      <c r="BM235" s="43"/>
      <c r="BN235" s="43"/>
      <c r="BO235" s="43"/>
      <c r="BP235" s="43"/>
      <c r="BQ235" s="43"/>
      <c r="BR235" s="43"/>
      <c r="BS235" s="43"/>
      <c r="BT235" s="44"/>
      <c r="BU235" s="43"/>
      <c r="BV235" s="43"/>
      <c r="BW235" s="43"/>
      <c r="BX235" s="43"/>
      <c r="BY235" s="43"/>
      <c r="BZ235" s="43"/>
      <c r="CA235" s="43"/>
      <c r="CB235" s="43"/>
      <c r="CC235" s="43"/>
      <c r="CD235" s="43"/>
      <c r="CE235" s="43"/>
      <c r="CF235" s="43"/>
      <c r="CG235" s="43"/>
      <c r="CH235" s="43"/>
      <c r="CI235" s="43"/>
      <c r="CJ235" s="43"/>
      <c r="CK235" s="43"/>
      <c r="CL235" s="43"/>
      <c r="CM235" s="43"/>
      <c r="CN235" s="43"/>
      <c r="CO235" s="43"/>
      <c r="CP235" s="43"/>
      <c r="CQ235" s="43"/>
      <c r="CR235" s="43"/>
      <c r="CS235" s="43"/>
      <c r="CT235" s="43"/>
      <c r="CU235" s="43"/>
      <c r="CV235" s="43"/>
      <c r="CW235" s="43"/>
      <c r="CX235" s="43"/>
      <c r="CY235" s="43"/>
      <c r="CZ235" s="43"/>
      <c r="DA235" s="43"/>
      <c r="DB235" s="43"/>
      <c r="DC235" s="43"/>
      <c r="DD235" s="43"/>
      <c r="DE235" s="43"/>
      <c r="DF235" s="43"/>
      <c r="DG235" s="43"/>
      <c r="DH235" s="43"/>
      <c r="DI235" s="43"/>
      <c r="DJ235" s="43"/>
      <c r="DK235" s="43"/>
      <c r="DL235" s="43"/>
      <c r="DM235" s="43"/>
      <c r="DN235" s="43"/>
      <c r="DO235" s="43"/>
      <c r="DP235" s="43"/>
      <c r="DQ235" s="43"/>
      <c r="DR235" s="43"/>
      <c r="DS235" s="43"/>
      <c r="DT235" s="43"/>
      <c r="DU235" s="43"/>
      <c r="DV235" s="43"/>
      <c r="DW235" s="43"/>
      <c r="DX235" s="43"/>
      <c r="DY235" s="43"/>
      <c r="DZ235" s="43"/>
      <c r="EA235" s="43"/>
      <c r="EB235" s="43"/>
      <c r="EC235" s="43"/>
      <c r="ED235" s="43"/>
      <c r="EE235" s="43"/>
      <c r="EF235" s="43"/>
      <c r="EG235" s="43"/>
      <c r="EH235" s="43"/>
      <c r="EI235" s="43"/>
      <c r="EJ235" s="43"/>
      <c r="EK235" s="43"/>
      <c r="EL235" s="43"/>
      <c r="EM235" s="43"/>
      <c r="EN235" s="43"/>
      <c r="EO235" s="43"/>
      <c r="EP235" s="43"/>
      <c r="EQ235" s="43"/>
      <c r="ER235" s="45"/>
      <c r="ES235" s="43"/>
      <c r="ET235" s="43"/>
      <c r="EU235" s="43"/>
      <c r="EV235" s="43"/>
      <c r="EW235" s="43"/>
      <c r="EX235" s="43"/>
      <c r="EY235" s="43"/>
      <c r="EZ235" s="45"/>
      <c r="FA235" s="45"/>
      <c r="FB235" s="45"/>
      <c r="FC235" s="43"/>
      <c r="FD235" s="43"/>
      <c r="FE235" s="43"/>
      <c r="FF235" s="43"/>
      <c r="FG235" s="43"/>
      <c r="FH235" s="43"/>
      <c r="FI235" s="43"/>
      <c r="FJ235" s="43"/>
      <c r="FK235" s="43"/>
      <c r="FL235" s="43"/>
      <c r="FM235" s="43"/>
      <c r="FN235" s="43"/>
      <c r="FO235" s="43"/>
      <c r="FP235" s="43"/>
      <c r="FQ235" s="43"/>
      <c r="FR235" s="43"/>
      <c r="FS235" s="43"/>
      <c r="FT235" s="43"/>
      <c r="FU235" s="43"/>
      <c r="FV235" s="43"/>
      <c r="FW235" s="43"/>
      <c r="FX235" s="43"/>
      <c r="FY235" s="43"/>
      <c r="FZ235" s="43"/>
      <c r="GA235" s="43"/>
      <c r="GB235" s="43"/>
      <c r="GC235" s="43"/>
      <c r="GD235" s="43"/>
      <c r="GE235" s="43"/>
      <c r="GF235" s="43"/>
      <c r="GG235" s="43"/>
      <c r="GH235" s="43"/>
      <c r="GI235" s="43"/>
      <c r="GJ235" s="43"/>
      <c r="GK235" s="43"/>
      <c r="GL235" s="43"/>
      <c r="GM235" s="43"/>
      <c r="GN235" s="43"/>
      <c r="GO235" s="43"/>
      <c r="GP235" s="43"/>
      <c r="GQ235" s="43"/>
      <c r="GR235" s="43"/>
      <c r="GS235" s="43"/>
      <c r="GT235" s="43"/>
      <c r="GU235" s="43"/>
      <c r="GV235" s="43"/>
      <c r="GW235" s="43"/>
      <c r="GX235" s="43"/>
      <c r="GY235" s="46"/>
      <c r="GZ235" s="43"/>
      <c r="HA235" s="43"/>
    </row>
    <row r="236" spans="1:209" ht="18" x14ac:dyDescent="0.4">
      <c r="A236" s="18" t="s">
        <v>200</v>
      </c>
      <c r="B236" s="8" t="s">
        <v>3</v>
      </c>
      <c r="C236" s="8" t="s">
        <v>117</v>
      </c>
      <c r="D236" s="8" t="s">
        <v>195</v>
      </c>
      <c r="E236" s="8" t="s">
        <v>199</v>
      </c>
      <c r="F236" s="21">
        <v>22889.7</v>
      </c>
      <c r="G236" s="21">
        <v>22889.7</v>
      </c>
      <c r="H236" s="21">
        <v>8095.5</v>
      </c>
      <c r="I236" s="21">
        <f t="shared" si="25"/>
        <v>14794.2</v>
      </c>
      <c r="J236" s="17">
        <f t="shared" si="29"/>
        <v>0.35367436008335623</v>
      </c>
      <c r="K236" s="46"/>
      <c r="L236" s="43"/>
      <c r="M236" s="44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  <c r="AC236" s="43"/>
      <c r="AD236" s="43"/>
      <c r="AE236" s="43"/>
      <c r="AF236" s="43"/>
      <c r="AG236" s="43"/>
      <c r="AH236" s="43"/>
      <c r="AI236" s="43"/>
      <c r="AJ236" s="43"/>
      <c r="AK236" s="43"/>
      <c r="AL236" s="43"/>
      <c r="AM236" s="43"/>
      <c r="AN236" s="43"/>
      <c r="AO236" s="43"/>
      <c r="AP236" s="43"/>
      <c r="AQ236" s="43"/>
      <c r="AR236" s="43"/>
      <c r="AS236" s="43"/>
      <c r="AT236" s="43"/>
      <c r="AU236" s="43"/>
      <c r="AV236" s="43"/>
      <c r="AW236" s="43"/>
      <c r="AX236" s="43"/>
      <c r="AY236" s="43"/>
      <c r="AZ236" s="43"/>
      <c r="BA236" s="43"/>
      <c r="BB236" s="43"/>
      <c r="BC236" s="43"/>
      <c r="BD236" s="43"/>
      <c r="BE236" s="43"/>
      <c r="BF236" s="43"/>
      <c r="BG236" s="43"/>
      <c r="BH236" s="43"/>
      <c r="BI236" s="43"/>
      <c r="BJ236" s="43"/>
      <c r="BK236" s="43"/>
      <c r="BL236" s="43"/>
      <c r="BM236" s="43"/>
      <c r="BN236" s="43"/>
      <c r="BO236" s="43"/>
      <c r="BP236" s="43"/>
      <c r="BQ236" s="43"/>
      <c r="BR236" s="43"/>
      <c r="BS236" s="43"/>
      <c r="BT236" s="44"/>
      <c r="BU236" s="43"/>
      <c r="BV236" s="43"/>
      <c r="BW236" s="43"/>
      <c r="BX236" s="43"/>
      <c r="BY236" s="43"/>
      <c r="BZ236" s="43"/>
      <c r="CA236" s="43"/>
      <c r="CB236" s="43"/>
      <c r="CC236" s="43"/>
      <c r="CD236" s="43"/>
      <c r="CE236" s="43"/>
      <c r="CF236" s="43"/>
      <c r="CG236" s="43"/>
      <c r="CH236" s="43"/>
      <c r="CI236" s="43"/>
      <c r="CJ236" s="43"/>
      <c r="CK236" s="43"/>
      <c r="CL236" s="43"/>
      <c r="CM236" s="43"/>
      <c r="CN236" s="43"/>
      <c r="CO236" s="43"/>
      <c r="CP236" s="43"/>
      <c r="CQ236" s="43"/>
      <c r="CR236" s="43"/>
      <c r="CS236" s="43"/>
      <c r="CT236" s="43"/>
      <c r="CU236" s="43"/>
      <c r="CV236" s="43"/>
      <c r="CW236" s="43"/>
      <c r="CX236" s="43"/>
      <c r="CY236" s="43"/>
      <c r="CZ236" s="43"/>
      <c r="DA236" s="43"/>
      <c r="DB236" s="43"/>
      <c r="DC236" s="43"/>
      <c r="DD236" s="43"/>
      <c r="DE236" s="43"/>
      <c r="DF236" s="43"/>
      <c r="DG236" s="43"/>
      <c r="DH236" s="43"/>
      <c r="DI236" s="43"/>
      <c r="DJ236" s="43"/>
      <c r="DK236" s="43"/>
      <c r="DL236" s="43"/>
      <c r="DM236" s="43"/>
      <c r="DN236" s="43"/>
      <c r="DO236" s="43"/>
      <c r="DP236" s="43"/>
      <c r="DQ236" s="43"/>
      <c r="DR236" s="43"/>
      <c r="DS236" s="43"/>
      <c r="DT236" s="43"/>
      <c r="DU236" s="43"/>
      <c r="DV236" s="43"/>
      <c r="DW236" s="43"/>
      <c r="DX236" s="43"/>
      <c r="DY236" s="43"/>
      <c r="DZ236" s="43"/>
      <c r="EA236" s="43"/>
      <c r="EB236" s="43"/>
      <c r="EC236" s="43"/>
      <c r="ED236" s="43"/>
      <c r="EE236" s="43"/>
      <c r="EF236" s="43"/>
      <c r="EG236" s="43"/>
      <c r="EH236" s="43"/>
      <c r="EI236" s="43"/>
      <c r="EJ236" s="43"/>
      <c r="EK236" s="43"/>
      <c r="EL236" s="43"/>
      <c r="EM236" s="43"/>
      <c r="EN236" s="43"/>
      <c r="EO236" s="43"/>
      <c r="EP236" s="43"/>
      <c r="EQ236" s="43"/>
      <c r="ER236" s="45"/>
      <c r="ES236" s="43"/>
      <c r="ET236" s="43"/>
      <c r="EU236" s="43"/>
      <c r="EV236" s="43"/>
      <c r="EW236" s="43"/>
      <c r="EX236" s="43"/>
      <c r="EY236" s="43"/>
      <c r="EZ236" s="45"/>
      <c r="FA236" s="45"/>
      <c r="FB236" s="45"/>
      <c r="FC236" s="43"/>
      <c r="FD236" s="43"/>
      <c r="FE236" s="43"/>
      <c r="FF236" s="43"/>
      <c r="FG236" s="43"/>
      <c r="FH236" s="43"/>
      <c r="FI236" s="43"/>
      <c r="FJ236" s="43"/>
      <c r="FK236" s="43"/>
      <c r="FL236" s="43"/>
      <c r="FM236" s="43"/>
      <c r="FN236" s="43"/>
      <c r="FO236" s="43"/>
      <c r="FP236" s="43"/>
      <c r="FQ236" s="43"/>
      <c r="FR236" s="43"/>
      <c r="FS236" s="43"/>
      <c r="FT236" s="43"/>
      <c r="FU236" s="43"/>
      <c r="FV236" s="43"/>
      <c r="FW236" s="43"/>
      <c r="FX236" s="43"/>
      <c r="FY236" s="43"/>
      <c r="FZ236" s="43"/>
      <c r="GA236" s="43"/>
      <c r="GB236" s="43"/>
      <c r="GC236" s="43"/>
      <c r="GD236" s="43"/>
      <c r="GE236" s="43"/>
      <c r="GF236" s="43"/>
      <c r="GG236" s="43"/>
      <c r="GH236" s="43"/>
      <c r="GI236" s="43"/>
      <c r="GJ236" s="43"/>
      <c r="GK236" s="43"/>
      <c r="GL236" s="43"/>
      <c r="GM236" s="43"/>
      <c r="GN236" s="43"/>
      <c r="GO236" s="43"/>
      <c r="GP236" s="43"/>
      <c r="GQ236" s="43"/>
      <c r="GR236" s="43"/>
      <c r="GS236" s="43"/>
      <c r="GT236" s="43"/>
      <c r="GU236" s="43"/>
      <c r="GV236" s="43"/>
      <c r="GW236" s="43"/>
      <c r="GX236" s="43"/>
      <c r="GY236" s="46"/>
      <c r="GZ236" s="43"/>
      <c r="HA236" s="43"/>
    </row>
    <row r="237" spans="1:209" ht="46.5" x14ac:dyDescent="0.4">
      <c r="A237" s="16" t="s">
        <v>93</v>
      </c>
      <c r="B237" s="3" t="s">
        <v>3</v>
      </c>
      <c r="C237" s="3" t="s">
        <v>117</v>
      </c>
      <c r="D237" s="3" t="s">
        <v>92</v>
      </c>
      <c r="E237" s="3"/>
      <c r="F237" s="10">
        <f>F238+F240</f>
        <v>4252</v>
      </c>
      <c r="G237" s="10">
        <f>G238+G240+G242</f>
        <v>4154.2999999999993</v>
      </c>
      <c r="H237" s="10">
        <f>H238+H240+H242</f>
        <v>2285.6</v>
      </c>
      <c r="I237" s="10">
        <f t="shared" si="25"/>
        <v>1868.6999999999994</v>
      </c>
      <c r="J237" s="5">
        <f t="shared" si="29"/>
        <v>0.55017692511373761</v>
      </c>
      <c r="K237" s="43"/>
      <c r="L237" s="43"/>
      <c r="M237" s="44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  <c r="AD237" s="43"/>
      <c r="AE237" s="43"/>
      <c r="AF237" s="43"/>
      <c r="AG237" s="43"/>
      <c r="AH237" s="43"/>
      <c r="AI237" s="43"/>
      <c r="AJ237" s="43"/>
      <c r="AK237" s="43"/>
      <c r="AL237" s="43"/>
      <c r="AM237" s="43"/>
      <c r="AN237" s="43"/>
      <c r="AO237" s="43"/>
      <c r="AP237" s="43"/>
      <c r="AQ237" s="43"/>
      <c r="AR237" s="43"/>
      <c r="AS237" s="43"/>
      <c r="AT237" s="43"/>
      <c r="AU237" s="43"/>
      <c r="AV237" s="43"/>
      <c r="AW237" s="43"/>
      <c r="AX237" s="43"/>
      <c r="AY237" s="43"/>
      <c r="AZ237" s="43"/>
      <c r="BA237" s="43"/>
      <c r="BB237" s="43"/>
      <c r="BC237" s="43"/>
      <c r="BD237" s="43"/>
      <c r="BE237" s="43"/>
      <c r="BF237" s="43"/>
      <c r="BG237" s="43"/>
      <c r="BH237" s="43"/>
      <c r="BI237" s="43"/>
      <c r="BJ237" s="43"/>
      <c r="BK237" s="43"/>
      <c r="BL237" s="43"/>
      <c r="BM237" s="43"/>
      <c r="BN237" s="43"/>
      <c r="BO237" s="43"/>
      <c r="BP237" s="43"/>
      <c r="BQ237" s="43"/>
      <c r="BR237" s="43"/>
      <c r="BS237" s="43"/>
      <c r="BT237" s="44"/>
      <c r="BU237" s="43"/>
      <c r="BV237" s="43"/>
      <c r="BW237" s="43"/>
      <c r="BX237" s="43"/>
      <c r="BY237" s="43"/>
      <c r="BZ237" s="43"/>
      <c r="CA237" s="43"/>
      <c r="CB237" s="43"/>
      <c r="CC237" s="43"/>
      <c r="CD237" s="43"/>
      <c r="CE237" s="43"/>
      <c r="CF237" s="43"/>
      <c r="CG237" s="43"/>
      <c r="CH237" s="43"/>
      <c r="CI237" s="43"/>
      <c r="CJ237" s="43"/>
      <c r="CK237" s="43"/>
      <c r="CL237" s="43"/>
      <c r="CM237" s="43"/>
      <c r="CN237" s="43"/>
      <c r="CO237" s="43"/>
      <c r="CP237" s="43"/>
      <c r="CQ237" s="43"/>
      <c r="CR237" s="43"/>
      <c r="CS237" s="43"/>
      <c r="CT237" s="43"/>
      <c r="CU237" s="43"/>
      <c r="CV237" s="43"/>
      <c r="CW237" s="43"/>
      <c r="CX237" s="43"/>
      <c r="CY237" s="43"/>
      <c r="CZ237" s="43"/>
      <c r="DA237" s="43"/>
      <c r="DB237" s="43"/>
      <c r="DC237" s="43"/>
      <c r="DD237" s="43"/>
      <c r="DE237" s="43"/>
      <c r="DF237" s="43"/>
      <c r="DG237" s="43"/>
      <c r="DH237" s="43"/>
      <c r="DI237" s="43"/>
      <c r="DJ237" s="43"/>
      <c r="DK237" s="43"/>
      <c r="DL237" s="43"/>
      <c r="DM237" s="43"/>
      <c r="DN237" s="43"/>
      <c r="DO237" s="43"/>
      <c r="DP237" s="43"/>
      <c r="DQ237" s="43"/>
      <c r="DR237" s="43"/>
      <c r="DS237" s="43"/>
      <c r="DT237" s="43"/>
      <c r="DU237" s="43"/>
      <c r="DV237" s="43"/>
      <c r="DW237" s="43"/>
      <c r="DX237" s="43"/>
      <c r="DY237" s="43"/>
      <c r="DZ237" s="43"/>
      <c r="EA237" s="43"/>
      <c r="EB237" s="43"/>
      <c r="EC237" s="43"/>
      <c r="ED237" s="43"/>
      <c r="EE237" s="43"/>
      <c r="EF237" s="43"/>
      <c r="EG237" s="43"/>
      <c r="EH237" s="43"/>
      <c r="EI237" s="43"/>
      <c r="EJ237" s="43"/>
      <c r="EK237" s="43"/>
      <c r="EL237" s="43"/>
      <c r="EM237" s="43"/>
      <c r="EN237" s="43"/>
      <c r="EO237" s="43"/>
      <c r="EP237" s="43"/>
      <c r="EQ237" s="43"/>
      <c r="ER237" s="45"/>
      <c r="ES237" s="43"/>
      <c r="ET237" s="43"/>
      <c r="EU237" s="43"/>
      <c r="EV237" s="43"/>
      <c r="EW237" s="43"/>
      <c r="EX237" s="43"/>
      <c r="EY237" s="43"/>
      <c r="EZ237" s="45"/>
      <c r="FA237" s="45"/>
      <c r="FB237" s="45"/>
      <c r="FC237" s="43"/>
      <c r="FD237" s="43"/>
      <c r="FE237" s="43"/>
      <c r="FF237" s="43"/>
      <c r="FG237" s="43"/>
      <c r="FH237" s="43"/>
      <c r="FI237" s="43"/>
      <c r="FJ237" s="43"/>
      <c r="FK237" s="43"/>
      <c r="FL237" s="43"/>
      <c r="FM237" s="43"/>
      <c r="FN237" s="43"/>
      <c r="FO237" s="43"/>
      <c r="FP237" s="43"/>
      <c r="FQ237" s="43"/>
      <c r="FR237" s="43"/>
      <c r="FS237" s="43"/>
      <c r="FT237" s="43"/>
      <c r="FU237" s="43"/>
      <c r="FV237" s="43"/>
      <c r="FW237" s="43"/>
      <c r="FX237" s="43"/>
      <c r="FY237" s="43"/>
      <c r="FZ237" s="43"/>
      <c r="GA237" s="43"/>
      <c r="GB237" s="43"/>
      <c r="GC237" s="43"/>
      <c r="GD237" s="43"/>
      <c r="GE237" s="43"/>
      <c r="GF237" s="43"/>
      <c r="GG237" s="43"/>
      <c r="GH237" s="43"/>
      <c r="GI237" s="43"/>
      <c r="GJ237" s="43"/>
      <c r="GK237" s="43"/>
      <c r="GL237" s="43"/>
      <c r="GM237" s="43"/>
      <c r="GN237" s="43"/>
      <c r="GO237" s="43"/>
      <c r="GP237" s="43"/>
      <c r="GQ237" s="43"/>
      <c r="GR237" s="43"/>
      <c r="GS237" s="43"/>
      <c r="GT237" s="43"/>
      <c r="GU237" s="43"/>
      <c r="GV237" s="43"/>
      <c r="GW237" s="43"/>
      <c r="GX237" s="43"/>
      <c r="GY237" s="46"/>
      <c r="GZ237" s="43"/>
      <c r="HA237" s="43"/>
    </row>
    <row r="238" spans="1:209" ht="31" x14ac:dyDescent="0.4">
      <c r="A238" s="16" t="s">
        <v>31</v>
      </c>
      <c r="B238" s="3" t="s">
        <v>3</v>
      </c>
      <c r="C238" s="3" t="s">
        <v>117</v>
      </c>
      <c r="D238" s="3" t="s">
        <v>92</v>
      </c>
      <c r="E238" s="3" t="s">
        <v>30</v>
      </c>
      <c r="F238" s="10">
        <f>F239</f>
        <v>4252</v>
      </c>
      <c r="G238" s="10">
        <f>G239</f>
        <v>4151.3999999999996</v>
      </c>
      <c r="H238" s="10">
        <f>H239</f>
        <v>2282.6999999999998</v>
      </c>
      <c r="I238" s="10">
        <f t="shared" si="25"/>
        <v>1868.6999999999998</v>
      </c>
      <c r="J238" s="5">
        <f t="shared" si="29"/>
        <v>0.54986269692152046</v>
      </c>
      <c r="K238" s="43"/>
      <c r="L238" s="43"/>
      <c r="M238" s="44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  <c r="AC238" s="43"/>
      <c r="AD238" s="43"/>
      <c r="AE238" s="43"/>
      <c r="AF238" s="43"/>
      <c r="AG238" s="43"/>
      <c r="AH238" s="43"/>
      <c r="AI238" s="43"/>
      <c r="AJ238" s="43"/>
      <c r="AK238" s="43"/>
      <c r="AL238" s="43"/>
      <c r="AM238" s="43"/>
      <c r="AN238" s="43"/>
      <c r="AO238" s="43"/>
      <c r="AP238" s="43"/>
      <c r="AQ238" s="43"/>
      <c r="AR238" s="43"/>
      <c r="AS238" s="43"/>
      <c r="AT238" s="43"/>
      <c r="AU238" s="43"/>
      <c r="AV238" s="43"/>
      <c r="AW238" s="43"/>
      <c r="AX238" s="43"/>
      <c r="AY238" s="43"/>
      <c r="AZ238" s="43"/>
      <c r="BA238" s="43"/>
      <c r="BB238" s="43"/>
      <c r="BC238" s="43"/>
      <c r="BD238" s="43"/>
      <c r="BE238" s="43"/>
      <c r="BF238" s="43"/>
      <c r="BG238" s="43"/>
      <c r="BH238" s="43"/>
      <c r="BI238" s="43"/>
      <c r="BJ238" s="43"/>
      <c r="BK238" s="43"/>
      <c r="BL238" s="43"/>
      <c r="BM238" s="43"/>
      <c r="BN238" s="43"/>
      <c r="BO238" s="43"/>
      <c r="BP238" s="43"/>
      <c r="BQ238" s="43"/>
      <c r="BR238" s="43"/>
      <c r="BS238" s="43"/>
      <c r="BT238" s="44"/>
      <c r="BU238" s="43"/>
      <c r="BV238" s="43"/>
      <c r="BW238" s="43"/>
      <c r="BX238" s="43"/>
      <c r="BY238" s="43"/>
      <c r="BZ238" s="43"/>
      <c r="CA238" s="43"/>
      <c r="CB238" s="43"/>
      <c r="CC238" s="43"/>
      <c r="CD238" s="43"/>
      <c r="CE238" s="43"/>
      <c r="CF238" s="43"/>
      <c r="CG238" s="43"/>
      <c r="CH238" s="43"/>
      <c r="CI238" s="43"/>
      <c r="CJ238" s="43"/>
      <c r="CK238" s="43"/>
      <c r="CL238" s="43"/>
      <c r="CM238" s="43"/>
      <c r="CN238" s="43"/>
      <c r="CO238" s="43"/>
      <c r="CP238" s="43"/>
      <c r="CQ238" s="43"/>
      <c r="CR238" s="43"/>
      <c r="CS238" s="43"/>
      <c r="CT238" s="43"/>
      <c r="CU238" s="43"/>
      <c r="CV238" s="43"/>
      <c r="CW238" s="43"/>
      <c r="CX238" s="43"/>
      <c r="CY238" s="43"/>
      <c r="CZ238" s="43"/>
      <c r="DA238" s="43"/>
      <c r="DB238" s="43"/>
      <c r="DC238" s="43"/>
      <c r="DD238" s="43"/>
      <c r="DE238" s="43"/>
      <c r="DF238" s="43"/>
      <c r="DG238" s="43"/>
      <c r="DH238" s="43"/>
      <c r="DI238" s="43"/>
      <c r="DJ238" s="43"/>
      <c r="DK238" s="43"/>
      <c r="DL238" s="43"/>
      <c r="DM238" s="43"/>
      <c r="DN238" s="43"/>
      <c r="DO238" s="43"/>
      <c r="DP238" s="43"/>
      <c r="DQ238" s="43"/>
      <c r="DR238" s="43"/>
      <c r="DS238" s="43"/>
      <c r="DT238" s="43"/>
      <c r="DU238" s="43"/>
      <c r="DV238" s="43"/>
      <c r="DW238" s="43"/>
      <c r="DX238" s="43"/>
      <c r="DY238" s="43"/>
      <c r="DZ238" s="43"/>
      <c r="EA238" s="43"/>
      <c r="EB238" s="43"/>
      <c r="EC238" s="43"/>
      <c r="ED238" s="43"/>
      <c r="EE238" s="43"/>
      <c r="EF238" s="43"/>
      <c r="EG238" s="43"/>
      <c r="EH238" s="43"/>
      <c r="EI238" s="43"/>
      <c r="EJ238" s="43"/>
      <c r="EK238" s="43"/>
      <c r="EL238" s="43"/>
      <c r="EM238" s="43"/>
      <c r="EN238" s="43"/>
      <c r="EO238" s="43"/>
      <c r="EP238" s="43"/>
      <c r="EQ238" s="43"/>
      <c r="ER238" s="45"/>
      <c r="ES238" s="43"/>
      <c r="ET238" s="43"/>
      <c r="EU238" s="43"/>
      <c r="EV238" s="43"/>
      <c r="EW238" s="43"/>
      <c r="EX238" s="43"/>
      <c r="EY238" s="43"/>
      <c r="EZ238" s="45"/>
      <c r="FA238" s="45"/>
      <c r="FB238" s="45"/>
      <c r="FC238" s="43"/>
      <c r="FD238" s="43"/>
      <c r="FE238" s="43"/>
      <c r="FF238" s="43"/>
      <c r="FG238" s="43"/>
      <c r="FH238" s="43"/>
      <c r="FI238" s="43"/>
      <c r="FJ238" s="43"/>
      <c r="FK238" s="43"/>
      <c r="FL238" s="43"/>
      <c r="FM238" s="43"/>
      <c r="FN238" s="43"/>
      <c r="FO238" s="43"/>
      <c r="FP238" s="43"/>
      <c r="FQ238" s="43"/>
      <c r="FR238" s="43"/>
      <c r="FS238" s="43"/>
      <c r="FT238" s="43"/>
      <c r="FU238" s="43"/>
      <c r="FV238" s="43"/>
      <c r="FW238" s="43"/>
      <c r="FX238" s="43"/>
      <c r="FY238" s="43"/>
      <c r="FZ238" s="43"/>
      <c r="GA238" s="43"/>
      <c r="GB238" s="43"/>
      <c r="GC238" s="43"/>
      <c r="GD238" s="43"/>
      <c r="GE238" s="43"/>
      <c r="GF238" s="43"/>
      <c r="GG238" s="43"/>
      <c r="GH238" s="43"/>
      <c r="GI238" s="43"/>
      <c r="GJ238" s="43"/>
      <c r="GK238" s="43"/>
      <c r="GL238" s="43"/>
      <c r="GM238" s="43"/>
      <c r="GN238" s="43"/>
      <c r="GO238" s="43"/>
      <c r="GP238" s="43"/>
      <c r="GQ238" s="43"/>
      <c r="GR238" s="43"/>
      <c r="GS238" s="43"/>
      <c r="GT238" s="43"/>
      <c r="GU238" s="43"/>
      <c r="GV238" s="43"/>
      <c r="GW238" s="43"/>
      <c r="GX238" s="43"/>
      <c r="GY238" s="46"/>
      <c r="GZ238" s="43"/>
      <c r="HA238" s="43"/>
    </row>
    <row r="239" spans="1:209" ht="31" x14ac:dyDescent="0.4">
      <c r="A239" s="18" t="s">
        <v>33</v>
      </c>
      <c r="B239" s="8" t="s">
        <v>3</v>
      </c>
      <c r="C239" s="8" t="s">
        <v>117</v>
      </c>
      <c r="D239" s="8" t="s">
        <v>92</v>
      </c>
      <c r="E239" s="8" t="s">
        <v>32</v>
      </c>
      <c r="F239" s="21">
        <v>4252</v>
      </c>
      <c r="G239" s="21">
        <v>4151.3999999999996</v>
      </c>
      <c r="H239" s="21">
        <v>2282.6999999999998</v>
      </c>
      <c r="I239" s="21">
        <f t="shared" si="25"/>
        <v>1868.6999999999998</v>
      </c>
      <c r="J239" s="17">
        <f t="shared" si="29"/>
        <v>0.54986269692152046</v>
      </c>
    </row>
    <row r="240" spans="1:209" ht="31" x14ac:dyDescent="0.4">
      <c r="A240" s="16" t="s">
        <v>198</v>
      </c>
      <c r="B240" s="3" t="s">
        <v>3</v>
      </c>
      <c r="C240" s="3" t="s">
        <v>117</v>
      </c>
      <c r="D240" s="3" t="s">
        <v>92</v>
      </c>
      <c r="E240" s="3" t="s">
        <v>197</v>
      </c>
      <c r="F240" s="10">
        <f>F241</f>
        <v>0</v>
      </c>
      <c r="G240" s="10">
        <v>0</v>
      </c>
      <c r="H240" s="10">
        <f>H241</f>
        <v>0</v>
      </c>
      <c r="I240" s="10">
        <f t="shared" si="25"/>
        <v>0</v>
      </c>
      <c r="J240" s="17">
        <v>0</v>
      </c>
    </row>
    <row r="241" spans="1:10" ht="17.25" customHeight="1" x14ac:dyDescent="0.4">
      <c r="A241" s="18" t="s">
        <v>200</v>
      </c>
      <c r="B241" s="8" t="s">
        <v>3</v>
      </c>
      <c r="C241" s="8" t="s">
        <v>117</v>
      </c>
      <c r="D241" s="8" t="s">
        <v>92</v>
      </c>
      <c r="E241" s="8" t="s">
        <v>199</v>
      </c>
      <c r="F241" s="21">
        <v>0</v>
      </c>
      <c r="G241" s="21">
        <v>0</v>
      </c>
      <c r="H241" s="21">
        <v>0</v>
      </c>
      <c r="I241" s="21">
        <f t="shared" si="25"/>
        <v>0</v>
      </c>
      <c r="J241" s="17">
        <v>0</v>
      </c>
    </row>
    <row r="242" spans="1:10" ht="18" x14ac:dyDescent="0.4">
      <c r="A242" s="16" t="s">
        <v>73</v>
      </c>
      <c r="B242" s="3" t="s">
        <v>3</v>
      </c>
      <c r="C242" s="3" t="s">
        <v>117</v>
      </c>
      <c r="D242" s="3" t="s">
        <v>92</v>
      </c>
      <c r="E242" s="3" t="s">
        <v>72</v>
      </c>
      <c r="F242" s="10">
        <f>F243</f>
        <v>0</v>
      </c>
      <c r="G242" s="10">
        <f>G243</f>
        <v>2.9</v>
      </c>
      <c r="H242" s="10">
        <f>H243</f>
        <v>2.9</v>
      </c>
      <c r="I242" s="10">
        <f t="shared" si="25"/>
        <v>0</v>
      </c>
      <c r="J242" s="5">
        <f t="shared" si="29"/>
        <v>1</v>
      </c>
    </row>
    <row r="243" spans="1:10" ht="62" x14ac:dyDescent="0.4">
      <c r="A243" s="18" t="s">
        <v>132</v>
      </c>
      <c r="B243" s="8" t="s">
        <v>3</v>
      </c>
      <c r="C243" s="8" t="s">
        <v>117</v>
      </c>
      <c r="D243" s="8" t="s">
        <v>92</v>
      </c>
      <c r="E243" s="8" t="s">
        <v>131</v>
      </c>
      <c r="F243" s="21">
        <v>0</v>
      </c>
      <c r="G243" s="21">
        <v>2.9</v>
      </c>
      <c r="H243" s="21">
        <v>2.9</v>
      </c>
      <c r="I243" s="21">
        <f t="shared" si="25"/>
        <v>0</v>
      </c>
      <c r="J243" s="17">
        <f t="shared" si="29"/>
        <v>1</v>
      </c>
    </row>
    <row r="244" spans="1:10" ht="18" x14ac:dyDescent="0.4">
      <c r="A244" s="16" t="s">
        <v>73</v>
      </c>
      <c r="B244" s="3" t="s">
        <v>3</v>
      </c>
      <c r="C244" s="3" t="s">
        <v>117</v>
      </c>
      <c r="D244" s="3" t="s">
        <v>44</v>
      </c>
      <c r="E244" s="3"/>
      <c r="F244" s="10">
        <f t="shared" ref="F244:H245" si="35">F245</f>
        <v>27843.200000000001</v>
      </c>
      <c r="G244" s="10">
        <f t="shared" si="35"/>
        <v>27843.200000000001</v>
      </c>
      <c r="H244" s="10">
        <f t="shared" si="35"/>
        <v>21788.2</v>
      </c>
      <c r="I244" s="10">
        <f t="shared" si="25"/>
        <v>6055</v>
      </c>
      <c r="J244" s="5">
        <f t="shared" si="29"/>
        <v>0.78253218020917137</v>
      </c>
    </row>
    <row r="245" spans="1:10" ht="31" x14ac:dyDescent="0.4">
      <c r="A245" s="16" t="s">
        <v>31</v>
      </c>
      <c r="B245" s="3" t="s">
        <v>3</v>
      </c>
      <c r="C245" s="3" t="s">
        <v>117</v>
      </c>
      <c r="D245" s="3" t="s">
        <v>44</v>
      </c>
      <c r="E245" s="3" t="s">
        <v>30</v>
      </c>
      <c r="F245" s="10">
        <f t="shared" si="35"/>
        <v>27843.200000000001</v>
      </c>
      <c r="G245" s="10">
        <f t="shared" si="35"/>
        <v>27843.200000000001</v>
      </c>
      <c r="H245" s="10">
        <f t="shared" si="35"/>
        <v>21788.2</v>
      </c>
      <c r="I245" s="10">
        <f t="shared" si="25"/>
        <v>6055</v>
      </c>
      <c r="J245" s="5">
        <f t="shared" si="29"/>
        <v>0.78253218020917137</v>
      </c>
    </row>
    <row r="246" spans="1:10" ht="31" x14ac:dyDescent="0.4">
      <c r="A246" s="18" t="s">
        <v>33</v>
      </c>
      <c r="B246" s="8" t="s">
        <v>3</v>
      </c>
      <c r="C246" s="8" t="s">
        <v>117</v>
      </c>
      <c r="D246" s="8" t="s">
        <v>44</v>
      </c>
      <c r="E246" s="8" t="s">
        <v>32</v>
      </c>
      <c r="F246" s="21">
        <v>27843.200000000001</v>
      </c>
      <c r="G246" s="21">
        <v>27843.200000000001</v>
      </c>
      <c r="H246" s="21">
        <v>21788.2</v>
      </c>
      <c r="I246" s="21">
        <f t="shared" si="25"/>
        <v>6055</v>
      </c>
      <c r="J246" s="17">
        <f t="shared" si="29"/>
        <v>0.78253218020917137</v>
      </c>
    </row>
    <row r="247" spans="1:10" ht="51.75" customHeight="1" x14ac:dyDescent="0.4">
      <c r="A247" s="16" t="s">
        <v>73</v>
      </c>
      <c r="B247" s="3" t="s">
        <v>3</v>
      </c>
      <c r="C247" s="3" t="s">
        <v>117</v>
      </c>
      <c r="D247" s="3" t="s">
        <v>46</v>
      </c>
      <c r="E247" s="3"/>
      <c r="F247" s="10">
        <f>F248+F251</f>
        <v>22080.6</v>
      </c>
      <c r="G247" s="10">
        <f>G248+G251</f>
        <v>22080.6</v>
      </c>
      <c r="H247" s="10">
        <f>H248+H251</f>
        <v>22080</v>
      </c>
      <c r="I247" s="10">
        <f t="shared" si="25"/>
        <v>0.59999999999854481</v>
      </c>
      <c r="J247" s="5">
        <f t="shared" si="29"/>
        <v>0.99997282682535804</v>
      </c>
    </row>
    <row r="248" spans="1:10" ht="54" customHeight="1" x14ac:dyDescent="0.4">
      <c r="A248" s="16" t="s">
        <v>73</v>
      </c>
      <c r="B248" s="3" t="s">
        <v>3</v>
      </c>
      <c r="C248" s="3" t="s">
        <v>117</v>
      </c>
      <c r="D248" s="3" t="s">
        <v>48</v>
      </c>
      <c r="E248" s="3"/>
      <c r="F248" s="10">
        <f t="shared" ref="F248:H249" si="36">F249</f>
        <v>3231.1</v>
      </c>
      <c r="G248" s="10">
        <f t="shared" si="36"/>
        <v>3231.1</v>
      </c>
      <c r="H248" s="10">
        <f t="shared" si="36"/>
        <v>3230.7</v>
      </c>
      <c r="I248" s="10">
        <f t="shared" si="25"/>
        <v>0.40000000000009095</v>
      </c>
      <c r="J248" s="5">
        <f t="shared" si="29"/>
        <v>0.99987620315062975</v>
      </c>
    </row>
    <row r="249" spans="1:10" ht="31" x14ac:dyDescent="0.4">
      <c r="A249" s="16" t="s">
        <v>31</v>
      </c>
      <c r="B249" s="3" t="s">
        <v>3</v>
      </c>
      <c r="C249" s="3" t="s">
        <v>117</v>
      </c>
      <c r="D249" s="3" t="s">
        <v>48</v>
      </c>
      <c r="E249" s="3" t="s">
        <v>30</v>
      </c>
      <c r="F249" s="10">
        <f t="shared" si="36"/>
        <v>3231.1</v>
      </c>
      <c r="G249" s="10">
        <f t="shared" si="36"/>
        <v>3231.1</v>
      </c>
      <c r="H249" s="10">
        <f t="shared" si="36"/>
        <v>3230.7</v>
      </c>
      <c r="I249" s="10">
        <f t="shared" si="25"/>
        <v>0.40000000000009095</v>
      </c>
      <c r="J249" s="5">
        <f t="shared" si="29"/>
        <v>0.99987620315062975</v>
      </c>
    </row>
    <row r="250" spans="1:10" ht="31" x14ac:dyDescent="0.4">
      <c r="A250" s="18" t="s">
        <v>33</v>
      </c>
      <c r="B250" s="8" t="s">
        <v>3</v>
      </c>
      <c r="C250" s="8" t="s">
        <v>117</v>
      </c>
      <c r="D250" s="8" t="s">
        <v>48</v>
      </c>
      <c r="E250" s="8" t="s">
        <v>32</v>
      </c>
      <c r="F250" s="21">
        <v>3231.1</v>
      </c>
      <c r="G250" s="21">
        <v>3231.1</v>
      </c>
      <c r="H250" s="21">
        <v>3230.7</v>
      </c>
      <c r="I250" s="21">
        <f t="shared" si="25"/>
        <v>0.40000000000009095</v>
      </c>
      <c r="J250" s="17">
        <f t="shared" si="29"/>
        <v>0.99987620315062975</v>
      </c>
    </row>
    <row r="251" spans="1:10" ht="18" x14ac:dyDescent="0.4">
      <c r="A251" s="16" t="s">
        <v>73</v>
      </c>
      <c r="B251" s="3" t="s">
        <v>3</v>
      </c>
      <c r="C251" s="3" t="s">
        <v>117</v>
      </c>
      <c r="D251" s="3" t="s">
        <v>201</v>
      </c>
      <c r="E251" s="3"/>
      <c r="F251" s="10">
        <f t="shared" ref="F251:H252" si="37">F252</f>
        <v>18849.5</v>
      </c>
      <c r="G251" s="10">
        <f t="shared" si="37"/>
        <v>18849.5</v>
      </c>
      <c r="H251" s="10">
        <f t="shared" si="37"/>
        <v>18849.3</v>
      </c>
      <c r="I251" s="10">
        <f t="shared" si="25"/>
        <v>0.2000000000007276</v>
      </c>
      <c r="J251" s="5">
        <f t="shared" si="29"/>
        <v>0.99998938963898243</v>
      </c>
    </row>
    <row r="252" spans="1:10" ht="31" x14ac:dyDescent="0.4">
      <c r="A252" s="16" t="s">
        <v>31</v>
      </c>
      <c r="B252" s="3" t="s">
        <v>3</v>
      </c>
      <c r="C252" s="3" t="s">
        <v>117</v>
      </c>
      <c r="D252" s="3" t="s">
        <v>201</v>
      </c>
      <c r="E252" s="3" t="s">
        <v>30</v>
      </c>
      <c r="F252" s="10">
        <f t="shared" si="37"/>
        <v>18849.5</v>
      </c>
      <c r="G252" s="10">
        <f t="shared" si="37"/>
        <v>18849.5</v>
      </c>
      <c r="H252" s="10">
        <f t="shared" si="37"/>
        <v>18849.3</v>
      </c>
      <c r="I252" s="10">
        <f t="shared" si="25"/>
        <v>0.2000000000007276</v>
      </c>
      <c r="J252" s="5">
        <f t="shared" si="29"/>
        <v>0.99998938963898243</v>
      </c>
    </row>
    <row r="253" spans="1:10" ht="31" x14ac:dyDescent="0.4">
      <c r="A253" s="18" t="s">
        <v>33</v>
      </c>
      <c r="B253" s="8" t="s">
        <v>3</v>
      </c>
      <c r="C253" s="8" t="s">
        <v>117</v>
      </c>
      <c r="D253" s="8" t="s">
        <v>201</v>
      </c>
      <c r="E253" s="8" t="s">
        <v>32</v>
      </c>
      <c r="F253" s="21">
        <v>18849.5</v>
      </c>
      <c r="G253" s="21">
        <v>18849.5</v>
      </c>
      <c r="H253" s="21">
        <v>18849.3</v>
      </c>
      <c r="I253" s="21">
        <f t="shared" si="25"/>
        <v>0.2000000000007276</v>
      </c>
      <c r="J253" s="17">
        <f t="shared" si="29"/>
        <v>0.99998938963898243</v>
      </c>
    </row>
    <row r="254" spans="1:10" ht="18" x14ac:dyDescent="0.4">
      <c r="A254" s="16" t="s">
        <v>73</v>
      </c>
      <c r="B254" s="3" t="s">
        <v>3</v>
      </c>
      <c r="C254" s="3" t="s">
        <v>117</v>
      </c>
      <c r="D254" s="3" t="s">
        <v>203</v>
      </c>
      <c r="E254" s="3"/>
      <c r="F254" s="10">
        <f t="shared" ref="F254:H256" si="38">F255</f>
        <v>71355.8</v>
      </c>
      <c r="G254" s="10">
        <f>G255</f>
        <v>71355.8</v>
      </c>
      <c r="H254" s="10">
        <f>H255+H258</f>
        <v>69762.100000000006</v>
      </c>
      <c r="I254" s="10">
        <f t="shared" si="25"/>
        <v>1593.6999999999971</v>
      </c>
      <c r="J254" s="5">
        <f t="shared" si="29"/>
        <v>0.97766544555593238</v>
      </c>
    </row>
    <row r="255" spans="1:10" ht="18" x14ac:dyDescent="0.4">
      <c r="A255" s="16" t="s">
        <v>73</v>
      </c>
      <c r="B255" s="3" t="s">
        <v>3</v>
      </c>
      <c r="C255" s="3" t="s">
        <v>117</v>
      </c>
      <c r="D255" s="3" t="s">
        <v>204</v>
      </c>
      <c r="E255" s="3"/>
      <c r="F255" s="10">
        <f t="shared" si="38"/>
        <v>71355.8</v>
      </c>
      <c r="G255" s="10">
        <f>G256+G258</f>
        <v>71355.8</v>
      </c>
      <c r="H255" s="10">
        <f t="shared" si="38"/>
        <v>69723.600000000006</v>
      </c>
      <c r="I255" s="10">
        <f t="shared" si="25"/>
        <v>1632.1999999999971</v>
      </c>
      <c r="J255" s="5">
        <f t="shared" si="29"/>
        <v>0.97712589586270493</v>
      </c>
    </row>
    <row r="256" spans="1:10" ht="31" x14ac:dyDescent="0.4">
      <c r="A256" s="16" t="s">
        <v>31</v>
      </c>
      <c r="B256" s="3" t="s">
        <v>3</v>
      </c>
      <c r="C256" s="3" t="s">
        <v>117</v>
      </c>
      <c r="D256" s="3" t="s">
        <v>204</v>
      </c>
      <c r="E256" s="3" t="s">
        <v>30</v>
      </c>
      <c r="F256" s="10">
        <f t="shared" si="38"/>
        <v>71355.8</v>
      </c>
      <c r="G256" s="10">
        <f t="shared" si="38"/>
        <v>71317.3</v>
      </c>
      <c r="H256" s="10">
        <f t="shared" si="38"/>
        <v>69723.600000000006</v>
      </c>
      <c r="I256" s="10">
        <f t="shared" si="25"/>
        <v>1593.6999999999971</v>
      </c>
      <c r="J256" s="5">
        <f t="shared" si="29"/>
        <v>0.97765338844852512</v>
      </c>
    </row>
    <row r="257" spans="1:10" ht="31" x14ac:dyDescent="0.4">
      <c r="A257" s="18" t="s">
        <v>33</v>
      </c>
      <c r="B257" s="8" t="s">
        <v>3</v>
      </c>
      <c r="C257" s="8" t="s">
        <v>117</v>
      </c>
      <c r="D257" s="8" t="s">
        <v>204</v>
      </c>
      <c r="E257" s="8" t="s">
        <v>32</v>
      </c>
      <c r="F257" s="21">
        <v>71355.8</v>
      </c>
      <c r="G257" s="21">
        <v>71317.3</v>
      </c>
      <c r="H257" s="21">
        <v>69723.600000000006</v>
      </c>
      <c r="I257" s="21">
        <f t="shared" si="25"/>
        <v>1593.6999999999971</v>
      </c>
      <c r="J257" s="17">
        <f t="shared" si="29"/>
        <v>0.97765338844852512</v>
      </c>
    </row>
    <row r="258" spans="1:10" ht="18" x14ac:dyDescent="0.4">
      <c r="A258" s="16" t="s">
        <v>73</v>
      </c>
      <c r="B258" s="3" t="s">
        <v>3</v>
      </c>
      <c r="C258" s="3" t="s">
        <v>117</v>
      </c>
      <c r="D258" s="3" t="s">
        <v>204</v>
      </c>
      <c r="E258" s="3" t="s">
        <v>72</v>
      </c>
      <c r="F258" s="10">
        <f>F259</f>
        <v>0</v>
      </c>
      <c r="G258" s="10">
        <f>G259</f>
        <v>38.5</v>
      </c>
      <c r="H258" s="10">
        <f>H259</f>
        <v>38.5</v>
      </c>
      <c r="I258" s="10">
        <f t="shared" si="25"/>
        <v>0</v>
      </c>
      <c r="J258" s="5">
        <f t="shared" si="29"/>
        <v>1</v>
      </c>
    </row>
    <row r="259" spans="1:10" ht="72.75" customHeight="1" x14ac:dyDescent="0.4">
      <c r="A259" s="18" t="s">
        <v>132</v>
      </c>
      <c r="B259" s="8" t="s">
        <v>3</v>
      </c>
      <c r="C259" s="8" t="s">
        <v>117</v>
      </c>
      <c r="D259" s="8" t="s">
        <v>204</v>
      </c>
      <c r="E259" s="8" t="s">
        <v>131</v>
      </c>
      <c r="F259" s="21">
        <v>0</v>
      </c>
      <c r="G259" s="21">
        <v>38.5</v>
      </c>
      <c r="H259" s="21">
        <v>38.5</v>
      </c>
      <c r="I259" s="21">
        <f t="shared" si="25"/>
        <v>0</v>
      </c>
      <c r="J259" s="17">
        <f t="shared" si="29"/>
        <v>1</v>
      </c>
    </row>
    <row r="260" spans="1:10" ht="77.5" x14ac:dyDescent="0.4">
      <c r="A260" s="16" t="s">
        <v>206</v>
      </c>
      <c r="B260" s="3" t="s">
        <v>3</v>
      </c>
      <c r="C260" s="3" t="s">
        <v>117</v>
      </c>
      <c r="D260" s="3" t="s">
        <v>205</v>
      </c>
      <c r="E260" s="3"/>
      <c r="F260" s="10">
        <f>F261</f>
        <v>132104.70000000001</v>
      </c>
      <c r="G260" s="10">
        <f>G261</f>
        <v>132024.49999999997</v>
      </c>
      <c r="H260" s="10">
        <f>H261</f>
        <v>123071.99999999999</v>
      </c>
      <c r="I260" s="10">
        <f t="shared" si="25"/>
        <v>8952.4999999999854</v>
      </c>
      <c r="J260" s="5">
        <f t="shared" si="29"/>
        <v>0.93219061613564158</v>
      </c>
    </row>
    <row r="261" spans="1:10" ht="46.5" x14ac:dyDescent="0.4">
      <c r="A261" s="16" t="s">
        <v>208</v>
      </c>
      <c r="B261" s="3" t="s">
        <v>3</v>
      </c>
      <c r="C261" s="3" t="s">
        <v>117</v>
      </c>
      <c r="D261" s="3" t="s">
        <v>207</v>
      </c>
      <c r="E261" s="3"/>
      <c r="F261" s="10">
        <f>F262+F264+F266+F268</f>
        <v>132104.70000000001</v>
      </c>
      <c r="G261" s="10">
        <f>G262+G264+G266+G268</f>
        <v>132024.49999999997</v>
      </c>
      <c r="H261" s="10">
        <f>H262+H264+H266+H268</f>
        <v>123071.99999999999</v>
      </c>
      <c r="I261" s="10">
        <f t="shared" si="25"/>
        <v>8952.4999999999854</v>
      </c>
      <c r="J261" s="5">
        <f t="shared" si="29"/>
        <v>0.93219061613564158</v>
      </c>
    </row>
    <row r="262" spans="1:10" ht="77.5" x14ac:dyDescent="0.4">
      <c r="A262" s="16" t="s">
        <v>13</v>
      </c>
      <c r="B262" s="3" t="s">
        <v>3</v>
      </c>
      <c r="C262" s="3" t="s">
        <v>117</v>
      </c>
      <c r="D262" s="3" t="s">
        <v>207</v>
      </c>
      <c r="E262" s="3" t="s">
        <v>12</v>
      </c>
      <c r="F262" s="10">
        <f>F263</f>
        <v>118641.2</v>
      </c>
      <c r="G262" s="10">
        <f>G263</f>
        <v>119065.3</v>
      </c>
      <c r="H262" s="10">
        <f>H263</f>
        <v>110116.4</v>
      </c>
      <c r="I262" s="10">
        <f t="shared" si="25"/>
        <v>8948.9000000000087</v>
      </c>
      <c r="J262" s="5">
        <f t="shared" si="29"/>
        <v>0.92484040270339041</v>
      </c>
    </row>
    <row r="263" spans="1:10" ht="18" x14ac:dyDescent="0.4">
      <c r="A263" s="18" t="s">
        <v>140</v>
      </c>
      <c r="B263" s="8" t="s">
        <v>3</v>
      </c>
      <c r="C263" s="8" t="s">
        <v>117</v>
      </c>
      <c r="D263" s="8" t="s">
        <v>207</v>
      </c>
      <c r="E263" s="8" t="s">
        <v>139</v>
      </c>
      <c r="F263" s="21">
        <v>118641.2</v>
      </c>
      <c r="G263" s="21">
        <v>119065.3</v>
      </c>
      <c r="H263" s="21">
        <v>110116.4</v>
      </c>
      <c r="I263" s="21">
        <f t="shared" si="25"/>
        <v>8948.9000000000087</v>
      </c>
      <c r="J263" s="17">
        <f t="shared" si="29"/>
        <v>0.92484040270339041</v>
      </c>
    </row>
    <row r="264" spans="1:10" ht="31" x14ac:dyDescent="0.4">
      <c r="A264" s="16" t="s">
        <v>31</v>
      </c>
      <c r="B264" s="3" t="s">
        <v>3</v>
      </c>
      <c r="C264" s="3" t="s">
        <v>117</v>
      </c>
      <c r="D264" s="3" t="s">
        <v>207</v>
      </c>
      <c r="E264" s="3" t="s">
        <v>30</v>
      </c>
      <c r="F264" s="10">
        <f>F265</f>
        <v>13179.3</v>
      </c>
      <c r="G264" s="10">
        <f>G265</f>
        <v>12555.1</v>
      </c>
      <c r="H264" s="10">
        <v>12551.7</v>
      </c>
      <c r="I264" s="10">
        <f t="shared" si="25"/>
        <v>3.3999999999996362</v>
      </c>
      <c r="J264" s="5">
        <f t="shared" si="29"/>
        <v>0.99972919371410829</v>
      </c>
    </row>
    <row r="265" spans="1:10" ht="31" x14ac:dyDescent="0.4">
      <c r="A265" s="18" t="s">
        <v>33</v>
      </c>
      <c r="B265" s="8" t="s">
        <v>3</v>
      </c>
      <c r="C265" s="8" t="s">
        <v>117</v>
      </c>
      <c r="D265" s="8" t="s">
        <v>207</v>
      </c>
      <c r="E265" s="8" t="s">
        <v>32</v>
      </c>
      <c r="F265" s="21">
        <v>13179.3</v>
      </c>
      <c r="G265" s="21">
        <v>12555.1</v>
      </c>
      <c r="H265" s="21">
        <v>12551.7</v>
      </c>
      <c r="I265" s="21">
        <f t="shared" si="25"/>
        <v>3.3999999999996362</v>
      </c>
      <c r="J265" s="17">
        <f t="shared" si="29"/>
        <v>0.99972919371410829</v>
      </c>
    </row>
    <row r="266" spans="1:10" ht="18" x14ac:dyDescent="0.4">
      <c r="A266" s="16" t="s">
        <v>35</v>
      </c>
      <c r="B266" s="3" t="s">
        <v>3</v>
      </c>
      <c r="C266" s="3" t="s">
        <v>117</v>
      </c>
      <c r="D266" s="3" t="s">
        <v>207</v>
      </c>
      <c r="E266" s="3" t="s">
        <v>34</v>
      </c>
      <c r="F266" s="10">
        <f>F267</f>
        <v>236.6</v>
      </c>
      <c r="G266" s="10">
        <f>G267</f>
        <v>244.8</v>
      </c>
      <c r="H266" s="10">
        <f>H267</f>
        <v>244.7</v>
      </c>
      <c r="I266" s="10">
        <f t="shared" si="25"/>
        <v>0.10000000000002274</v>
      </c>
      <c r="J266" s="5">
        <f t="shared" si="29"/>
        <v>0.99959150326797375</v>
      </c>
    </row>
    <row r="267" spans="1:10" ht="31" x14ac:dyDescent="0.4">
      <c r="A267" s="18" t="s">
        <v>37</v>
      </c>
      <c r="B267" s="8" t="s">
        <v>3</v>
      </c>
      <c r="C267" s="8" t="s">
        <v>117</v>
      </c>
      <c r="D267" s="8" t="s">
        <v>207</v>
      </c>
      <c r="E267" s="8" t="s">
        <v>36</v>
      </c>
      <c r="F267" s="21">
        <v>236.6</v>
      </c>
      <c r="G267" s="21">
        <v>244.8</v>
      </c>
      <c r="H267" s="21">
        <v>244.7</v>
      </c>
      <c r="I267" s="21">
        <f t="shared" ref="I267:I330" si="39">G267-H267</f>
        <v>0.10000000000002274</v>
      </c>
      <c r="J267" s="17">
        <f t="shared" si="29"/>
        <v>0.99959150326797375</v>
      </c>
    </row>
    <row r="268" spans="1:10" ht="18" x14ac:dyDescent="0.4">
      <c r="A268" s="16" t="s">
        <v>73</v>
      </c>
      <c r="B268" s="3" t="s">
        <v>3</v>
      </c>
      <c r="C268" s="3" t="s">
        <v>117</v>
      </c>
      <c r="D268" s="3" t="s">
        <v>207</v>
      </c>
      <c r="E268" s="3" t="s">
        <v>72</v>
      </c>
      <c r="F268" s="10">
        <f>F269</f>
        <v>47.6</v>
      </c>
      <c r="G268" s="10">
        <f>G269</f>
        <v>159.30000000000001</v>
      </c>
      <c r="H268" s="10">
        <f>H269</f>
        <v>159.19999999999999</v>
      </c>
      <c r="I268" s="10">
        <f t="shared" si="39"/>
        <v>0.10000000000002274</v>
      </c>
      <c r="J268" s="5">
        <f t="shared" si="29"/>
        <v>0.99937225360954163</v>
      </c>
    </row>
    <row r="269" spans="1:10" ht="18" x14ac:dyDescent="0.4">
      <c r="A269" s="18" t="s">
        <v>75</v>
      </c>
      <c r="B269" s="8" t="s">
        <v>3</v>
      </c>
      <c r="C269" s="8" t="s">
        <v>117</v>
      </c>
      <c r="D269" s="8" t="s">
        <v>207</v>
      </c>
      <c r="E269" s="8" t="s">
        <v>74</v>
      </c>
      <c r="F269" s="21">
        <v>47.6</v>
      </c>
      <c r="G269" s="21">
        <v>159.30000000000001</v>
      </c>
      <c r="H269" s="21">
        <v>159.19999999999999</v>
      </c>
      <c r="I269" s="21">
        <f t="shared" si="39"/>
        <v>0.10000000000002274</v>
      </c>
      <c r="J269" s="17">
        <f t="shared" si="29"/>
        <v>0.99937225360954163</v>
      </c>
    </row>
    <row r="270" spans="1:10" ht="48.75" customHeight="1" x14ac:dyDescent="0.4">
      <c r="A270" s="14" t="s">
        <v>210</v>
      </c>
      <c r="B270" s="1" t="s">
        <v>3</v>
      </c>
      <c r="C270" s="1" t="s">
        <v>117</v>
      </c>
      <c r="D270" s="1" t="s">
        <v>209</v>
      </c>
      <c r="E270" s="1"/>
      <c r="F270" s="20">
        <f t="shared" ref="F270:H271" si="40">F271</f>
        <v>0</v>
      </c>
      <c r="G270" s="22">
        <f t="shared" si="40"/>
        <v>85.7</v>
      </c>
      <c r="H270" s="20">
        <f t="shared" si="40"/>
        <v>85.6</v>
      </c>
      <c r="I270" s="20">
        <f t="shared" si="39"/>
        <v>0.10000000000000853</v>
      </c>
      <c r="J270" s="7">
        <f t="shared" si="29"/>
        <v>0.99883313885647595</v>
      </c>
    </row>
    <row r="271" spans="1:10" ht="31" x14ac:dyDescent="0.4">
      <c r="A271" s="16" t="s">
        <v>212</v>
      </c>
      <c r="B271" s="3" t="s">
        <v>3</v>
      </c>
      <c r="C271" s="3" t="s">
        <v>117</v>
      </c>
      <c r="D271" s="3" t="s">
        <v>211</v>
      </c>
      <c r="E271" s="3"/>
      <c r="F271" s="10">
        <f t="shared" si="40"/>
        <v>0</v>
      </c>
      <c r="G271" s="10">
        <f t="shared" si="40"/>
        <v>85.7</v>
      </c>
      <c r="H271" s="10">
        <f t="shared" si="40"/>
        <v>85.6</v>
      </c>
      <c r="I271" s="10">
        <f t="shared" si="39"/>
        <v>0.10000000000000853</v>
      </c>
      <c r="J271" s="5">
        <f t="shared" si="29"/>
        <v>0.99883313885647595</v>
      </c>
    </row>
    <row r="272" spans="1:10" ht="31" x14ac:dyDescent="0.4">
      <c r="A272" s="16" t="s">
        <v>214</v>
      </c>
      <c r="B272" s="3" t="s">
        <v>3</v>
      </c>
      <c r="C272" s="3" t="s">
        <v>117</v>
      </c>
      <c r="D272" s="3" t="s">
        <v>213</v>
      </c>
      <c r="E272" s="3"/>
      <c r="F272" s="10">
        <v>0</v>
      </c>
      <c r="G272" s="21">
        <f t="shared" ref="G272:H274" si="41">G273</f>
        <v>85.7</v>
      </c>
      <c r="H272" s="10">
        <f t="shared" si="41"/>
        <v>85.6</v>
      </c>
      <c r="I272" s="10">
        <f t="shared" si="39"/>
        <v>0.10000000000000853</v>
      </c>
      <c r="J272" s="5">
        <f t="shared" si="29"/>
        <v>0.99883313885647595</v>
      </c>
    </row>
    <row r="273" spans="1:10" ht="77.5" x14ac:dyDescent="0.4">
      <c r="A273" s="16" t="s">
        <v>216</v>
      </c>
      <c r="B273" s="3" t="s">
        <v>3</v>
      </c>
      <c r="C273" s="3" t="s">
        <v>117</v>
      </c>
      <c r="D273" s="3" t="s">
        <v>215</v>
      </c>
      <c r="E273" s="3"/>
      <c r="F273" s="10">
        <f>F274</f>
        <v>0</v>
      </c>
      <c r="G273" s="10">
        <f t="shared" si="41"/>
        <v>85.7</v>
      </c>
      <c r="H273" s="10">
        <f t="shared" si="41"/>
        <v>85.6</v>
      </c>
      <c r="I273" s="10">
        <f t="shared" si="39"/>
        <v>0.10000000000000853</v>
      </c>
      <c r="J273" s="5">
        <f t="shared" si="29"/>
        <v>0.99883313885647595</v>
      </c>
    </row>
    <row r="274" spans="1:10" ht="18" x14ac:dyDescent="0.4">
      <c r="A274" s="16" t="s">
        <v>73</v>
      </c>
      <c r="B274" s="3" t="s">
        <v>3</v>
      </c>
      <c r="C274" s="3" t="s">
        <v>117</v>
      </c>
      <c r="D274" s="3" t="s">
        <v>215</v>
      </c>
      <c r="E274" s="3" t="s">
        <v>72</v>
      </c>
      <c r="F274" s="10">
        <f>F275</f>
        <v>0</v>
      </c>
      <c r="G274" s="10">
        <f t="shared" si="41"/>
        <v>85.7</v>
      </c>
      <c r="H274" s="10">
        <f t="shared" si="41"/>
        <v>85.6</v>
      </c>
      <c r="I274" s="10">
        <f t="shared" si="39"/>
        <v>0.10000000000000853</v>
      </c>
      <c r="J274" s="5">
        <f t="shared" si="29"/>
        <v>0.99883313885647595</v>
      </c>
    </row>
    <row r="275" spans="1:10" ht="18" x14ac:dyDescent="0.4">
      <c r="A275" s="18" t="s">
        <v>218</v>
      </c>
      <c r="B275" s="8" t="s">
        <v>3</v>
      </c>
      <c r="C275" s="8" t="s">
        <v>117</v>
      </c>
      <c r="D275" s="8" t="s">
        <v>215</v>
      </c>
      <c r="E275" s="8" t="s">
        <v>217</v>
      </c>
      <c r="F275" s="21">
        <v>0</v>
      </c>
      <c r="G275" s="21">
        <v>85.7</v>
      </c>
      <c r="H275" s="21">
        <v>85.6</v>
      </c>
      <c r="I275" s="21">
        <f t="shared" si="39"/>
        <v>0.10000000000000853</v>
      </c>
      <c r="J275" s="17">
        <f t="shared" si="29"/>
        <v>0.99883313885647595</v>
      </c>
    </row>
    <row r="276" spans="1:10" ht="43.5" customHeight="1" x14ac:dyDescent="0.4">
      <c r="A276" s="14" t="s">
        <v>220</v>
      </c>
      <c r="B276" s="1" t="s">
        <v>3</v>
      </c>
      <c r="C276" s="1" t="s">
        <v>117</v>
      </c>
      <c r="D276" s="1" t="s">
        <v>219</v>
      </c>
      <c r="E276" s="1"/>
      <c r="F276" s="20">
        <f>F277+F281</f>
        <v>25003.1</v>
      </c>
      <c r="G276" s="20">
        <f>G277+G281</f>
        <v>25003.1</v>
      </c>
      <c r="H276" s="20">
        <f>H277+H281</f>
        <v>21753.599999999999</v>
      </c>
      <c r="I276" s="20">
        <f t="shared" si="39"/>
        <v>3249.5</v>
      </c>
      <c r="J276" s="7">
        <f t="shared" si="29"/>
        <v>0.87003611552167526</v>
      </c>
    </row>
    <row r="277" spans="1:10" ht="46.5" x14ac:dyDescent="0.4">
      <c r="A277" s="16" t="s">
        <v>222</v>
      </c>
      <c r="B277" s="3" t="s">
        <v>3</v>
      </c>
      <c r="C277" s="3" t="s">
        <v>117</v>
      </c>
      <c r="D277" s="3" t="s">
        <v>221</v>
      </c>
      <c r="E277" s="3"/>
      <c r="F277" s="10">
        <f t="shared" ref="F277:H279" si="42">F278</f>
        <v>2304</v>
      </c>
      <c r="G277" s="10">
        <f t="shared" si="42"/>
        <v>2304</v>
      </c>
      <c r="H277" s="10">
        <f t="shared" si="42"/>
        <v>1086.0999999999999</v>
      </c>
      <c r="I277" s="10">
        <f t="shared" si="39"/>
        <v>1217.9000000000001</v>
      </c>
      <c r="J277" s="5">
        <f t="shared" si="29"/>
        <v>0.47139756944444439</v>
      </c>
    </row>
    <row r="278" spans="1:10" ht="46.5" x14ac:dyDescent="0.4">
      <c r="A278" s="16" t="s">
        <v>224</v>
      </c>
      <c r="B278" s="3" t="s">
        <v>3</v>
      </c>
      <c r="C278" s="3" t="s">
        <v>117</v>
      </c>
      <c r="D278" s="3" t="s">
        <v>223</v>
      </c>
      <c r="E278" s="3"/>
      <c r="F278" s="10">
        <f t="shared" si="42"/>
        <v>2304</v>
      </c>
      <c r="G278" s="10">
        <f t="shared" si="42"/>
        <v>2304</v>
      </c>
      <c r="H278" s="10">
        <f t="shared" si="42"/>
        <v>1086.0999999999999</v>
      </c>
      <c r="I278" s="10">
        <f t="shared" si="39"/>
        <v>1217.9000000000001</v>
      </c>
      <c r="J278" s="5">
        <f t="shared" si="29"/>
        <v>0.47139756944444439</v>
      </c>
    </row>
    <row r="279" spans="1:10" ht="31" x14ac:dyDescent="0.4">
      <c r="A279" s="16" t="s">
        <v>31</v>
      </c>
      <c r="B279" s="3" t="s">
        <v>3</v>
      </c>
      <c r="C279" s="3" t="s">
        <v>117</v>
      </c>
      <c r="D279" s="3" t="s">
        <v>223</v>
      </c>
      <c r="E279" s="3" t="s">
        <v>30</v>
      </c>
      <c r="F279" s="10">
        <f t="shared" si="42"/>
        <v>2304</v>
      </c>
      <c r="G279" s="10">
        <f t="shared" si="42"/>
        <v>2304</v>
      </c>
      <c r="H279" s="10">
        <f t="shared" si="42"/>
        <v>1086.0999999999999</v>
      </c>
      <c r="I279" s="10">
        <f t="shared" si="39"/>
        <v>1217.9000000000001</v>
      </c>
      <c r="J279" s="5">
        <f t="shared" si="29"/>
        <v>0.47139756944444439</v>
      </c>
    </row>
    <row r="280" spans="1:10" ht="31" x14ac:dyDescent="0.4">
      <c r="A280" s="18" t="s">
        <v>33</v>
      </c>
      <c r="B280" s="8" t="s">
        <v>3</v>
      </c>
      <c r="C280" s="8" t="s">
        <v>117</v>
      </c>
      <c r="D280" s="8" t="s">
        <v>223</v>
      </c>
      <c r="E280" s="8" t="s">
        <v>32</v>
      </c>
      <c r="F280" s="21">
        <v>2304</v>
      </c>
      <c r="G280" s="21">
        <v>2304</v>
      </c>
      <c r="H280" s="21">
        <v>1086.0999999999999</v>
      </c>
      <c r="I280" s="21">
        <f t="shared" si="39"/>
        <v>1217.9000000000001</v>
      </c>
      <c r="J280" s="17">
        <f t="shared" ref="J280:J351" si="43">H280/G280</f>
        <v>0.47139756944444439</v>
      </c>
    </row>
    <row r="281" spans="1:10" ht="46.5" x14ac:dyDescent="0.4">
      <c r="A281" s="16" t="s">
        <v>226</v>
      </c>
      <c r="B281" s="3" t="s">
        <v>3</v>
      </c>
      <c r="C281" s="3" t="s">
        <v>117</v>
      </c>
      <c r="D281" s="3" t="s">
        <v>225</v>
      </c>
      <c r="E281" s="3"/>
      <c r="F281" s="10">
        <f t="shared" ref="F281:H282" si="44">F282</f>
        <v>22699.1</v>
      </c>
      <c r="G281" s="10">
        <f t="shared" si="44"/>
        <v>22699.1</v>
      </c>
      <c r="H281" s="10">
        <f t="shared" si="44"/>
        <v>20667.5</v>
      </c>
      <c r="I281" s="10">
        <f t="shared" si="39"/>
        <v>2031.5999999999985</v>
      </c>
      <c r="J281" s="5">
        <f t="shared" si="43"/>
        <v>0.91049865413166164</v>
      </c>
    </row>
    <row r="282" spans="1:10" ht="31" x14ac:dyDescent="0.4">
      <c r="A282" s="16" t="s">
        <v>31</v>
      </c>
      <c r="B282" s="3" t="s">
        <v>3</v>
      </c>
      <c r="C282" s="3" t="s">
        <v>117</v>
      </c>
      <c r="D282" s="3" t="s">
        <v>225</v>
      </c>
      <c r="E282" s="3" t="s">
        <v>30</v>
      </c>
      <c r="F282" s="10">
        <f t="shared" si="44"/>
        <v>22699.1</v>
      </c>
      <c r="G282" s="10">
        <f t="shared" si="44"/>
        <v>22699.1</v>
      </c>
      <c r="H282" s="10">
        <f t="shared" si="44"/>
        <v>20667.5</v>
      </c>
      <c r="I282" s="10">
        <f t="shared" si="39"/>
        <v>2031.5999999999985</v>
      </c>
      <c r="J282" s="5">
        <f t="shared" si="43"/>
        <v>0.91049865413166164</v>
      </c>
    </row>
    <row r="283" spans="1:10" ht="31" x14ac:dyDescent="0.4">
      <c r="A283" s="18" t="s">
        <v>33</v>
      </c>
      <c r="B283" s="8" t="s">
        <v>3</v>
      </c>
      <c r="C283" s="8" t="s">
        <v>117</v>
      </c>
      <c r="D283" s="8" t="s">
        <v>225</v>
      </c>
      <c r="E283" s="8" t="s">
        <v>32</v>
      </c>
      <c r="F283" s="21">
        <v>22699.1</v>
      </c>
      <c r="G283" s="21">
        <v>22699.1</v>
      </c>
      <c r="H283" s="21">
        <v>20667.5</v>
      </c>
      <c r="I283" s="21">
        <f t="shared" si="39"/>
        <v>2031.5999999999985</v>
      </c>
      <c r="J283" s="17">
        <f t="shared" si="43"/>
        <v>0.91049865413166164</v>
      </c>
    </row>
    <row r="284" spans="1:10" ht="44.25" customHeight="1" x14ac:dyDescent="0.4">
      <c r="A284" s="14" t="s">
        <v>51</v>
      </c>
      <c r="B284" s="1" t="s">
        <v>3</v>
      </c>
      <c r="C284" s="1" t="s">
        <v>117</v>
      </c>
      <c r="D284" s="1" t="s">
        <v>50</v>
      </c>
      <c r="E284" s="1"/>
      <c r="F284" s="20">
        <f>F285</f>
        <v>97219.8</v>
      </c>
      <c r="G284" s="20">
        <f>G285</f>
        <v>97219.8</v>
      </c>
      <c r="H284" s="20">
        <f>H285</f>
        <v>87455.9</v>
      </c>
      <c r="I284" s="20">
        <f t="shared" si="39"/>
        <v>9763.9000000000087</v>
      </c>
      <c r="J284" s="7">
        <f t="shared" si="43"/>
        <v>0.89956881211440454</v>
      </c>
    </row>
    <row r="285" spans="1:10" ht="71.25" customHeight="1" x14ac:dyDescent="0.4">
      <c r="A285" s="16" t="s">
        <v>228</v>
      </c>
      <c r="B285" s="3" t="s">
        <v>3</v>
      </c>
      <c r="C285" s="3" t="s">
        <v>117</v>
      </c>
      <c r="D285" s="3" t="s">
        <v>227</v>
      </c>
      <c r="E285" s="3"/>
      <c r="F285" s="10">
        <f>F286+F289</f>
        <v>97219.8</v>
      </c>
      <c r="G285" s="10">
        <f>G286+G289</f>
        <v>97219.8</v>
      </c>
      <c r="H285" s="10">
        <f>H286+H289</f>
        <v>87455.9</v>
      </c>
      <c r="I285" s="10">
        <f t="shared" si="39"/>
        <v>9763.9000000000087</v>
      </c>
      <c r="J285" s="5">
        <f t="shared" si="43"/>
        <v>0.89956881211440454</v>
      </c>
    </row>
    <row r="286" spans="1:10" ht="62" x14ac:dyDescent="0.4">
      <c r="A286" s="16" t="s">
        <v>230</v>
      </c>
      <c r="B286" s="3" t="s">
        <v>3</v>
      </c>
      <c r="C286" s="3" t="s">
        <v>117</v>
      </c>
      <c r="D286" s="3" t="s">
        <v>229</v>
      </c>
      <c r="E286" s="3"/>
      <c r="F286" s="10">
        <f t="shared" ref="F286:H287" si="45">F287</f>
        <v>67539</v>
      </c>
      <c r="G286" s="10">
        <f t="shared" si="45"/>
        <v>67539</v>
      </c>
      <c r="H286" s="10">
        <f t="shared" si="45"/>
        <v>57786.1</v>
      </c>
      <c r="I286" s="10">
        <f t="shared" si="39"/>
        <v>9752.9000000000015</v>
      </c>
      <c r="J286" s="5">
        <f t="shared" si="43"/>
        <v>0.85559602599979268</v>
      </c>
    </row>
    <row r="287" spans="1:10" ht="31" x14ac:dyDescent="0.4">
      <c r="A287" s="16" t="s">
        <v>168</v>
      </c>
      <c r="B287" s="3" t="s">
        <v>3</v>
      </c>
      <c r="C287" s="3" t="s">
        <v>117</v>
      </c>
      <c r="D287" s="3" t="s">
        <v>229</v>
      </c>
      <c r="E287" s="3" t="s">
        <v>167</v>
      </c>
      <c r="F287" s="10">
        <f t="shared" si="45"/>
        <v>67539</v>
      </c>
      <c r="G287" s="10">
        <f t="shared" si="45"/>
        <v>67539</v>
      </c>
      <c r="H287" s="10">
        <f t="shared" si="45"/>
        <v>57786.1</v>
      </c>
      <c r="I287" s="10">
        <f t="shared" si="39"/>
        <v>9752.9000000000015</v>
      </c>
      <c r="J287" s="5">
        <f t="shared" si="43"/>
        <v>0.85559602599979268</v>
      </c>
    </row>
    <row r="288" spans="1:10" ht="62" x14ac:dyDescent="0.4">
      <c r="A288" s="18" t="s">
        <v>232</v>
      </c>
      <c r="B288" s="8" t="s">
        <v>3</v>
      </c>
      <c r="C288" s="8" t="s">
        <v>117</v>
      </c>
      <c r="D288" s="8" t="s">
        <v>229</v>
      </c>
      <c r="E288" s="8" t="s">
        <v>231</v>
      </c>
      <c r="F288" s="21">
        <v>67539</v>
      </c>
      <c r="G288" s="21">
        <v>67539</v>
      </c>
      <c r="H288" s="21">
        <v>57786.1</v>
      </c>
      <c r="I288" s="21">
        <f t="shared" si="39"/>
        <v>9752.9000000000015</v>
      </c>
      <c r="J288" s="17">
        <f t="shared" si="43"/>
        <v>0.85559602599979268</v>
      </c>
    </row>
    <row r="289" spans="1:10" ht="71.25" customHeight="1" x14ac:dyDescent="0.4">
      <c r="A289" s="16" t="s">
        <v>228</v>
      </c>
      <c r="B289" s="3" t="s">
        <v>3</v>
      </c>
      <c r="C289" s="3" t="s">
        <v>117</v>
      </c>
      <c r="D289" s="3" t="s">
        <v>233</v>
      </c>
      <c r="E289" s="3"/>
      <c r="F289" s="10">
        <v>29680.799999999999</v>
      </c>
      <c r="G289" s="10">
        <v>29680.799999999999</v>
      </c>
      <c r="H289" s="10">
        <f>H290</f>
        <v>29669.8</v>
      </c>
      <c r="I289" s="10">
        <f t="shared" si="39"/>
        <v>11</v>
      </c>
      <c r="J289" s="5">
        <f t="shared" si="43"/>
        <v>0.99962939004339502</v>
      </c>
    </row>
    <row r="290" spans="1:10" ht="31" x14ac:dyDescent="0.4">
      <c r="A290" s="16" t="s">
        <v>168</v>
      </c>
      <c r="B290" s="3" t="s">
        <v>3</v>
      </c>
      <c r="C290" s="3" t="s">
        <v>117</v>
      </c>
      <c r="D290" s="3" t="s">
        <v>233</v>
      </c>
      <c r="E290" s="3" t="s">
        <v>167</v>
      </c>
      <c r="F290" s="10">
        <f>F291</f>
        <v>29680.799999999999</v>
      </c>
      <c r="G290" s="10">
        <f>G291</f>
        <v>29680.799999999999</v>
      </c>
      <c r="H290" s="10">
        <f>H291</f>
        <v>29669.8</v>
      </c>
      <c r="I290" s="10">
        <f t="shared" si="39"/>
        <v>11</v>
      </c>
      <c r="J290" s="5">
        <f t="shared" si="43"/>
        <v>0.99962939004339502</v>
      </c>
    </row>
    <row r="291" spans="1:10" ht="62" x14ac:dyDescent="0.4">
      <c r="A291" s="18" t="s">
        <v>232</v>
      </c>
      <c r="B291" s="8" t="s">
        <v>3</v>
      </c>
      <c r="C291" s="8" t="s">
        <v>117</v>
      </c>
      <c r="D291" s="8" t="s">
        <v>233</v>
      </c>
      <c r="E291" s="8" t="s">
        <v>231</v>
      </c>
      <c r="F291" s="21">
        <v>29680.799999999999</v>
      </c>
      <c r="G291" s="19">
        <v>29680.799999999999</v>
      </c>
      <c r="H291" s="21">
        <v>29669.8</v>
      </c>
      <c r="I291" s="21">
        <f t="shared" si="39"/>
        <v>11</v>
      </c>
      <c r="J291" s="17">
        <f t="shared" si="43"/>
        <v>0.99962939004339502</v>
      </c>
    </row>
    <row r="292" spans="1:10" ht="45" x14ac:dyDescent="0.4">
      <c r="A292" s="14" t="s">
        <v>235</v>
      </c>
      <c r="B292" s="1" t="s">
        <v>3</v>
      </c>
      <c r="C292" s="1" t="s">
        <v>117</v>
      </c>
      <c r="D292" s="1" t="s">
        <v>234</v>
      </c>
      <c r="E292" s="1"/>
      <c r="F292" s="20">
        <f>F293+F297</f>
        <v>36688</v>
      </c>
      <c r="G292" s="20">
        <f>G293+G297</f>
        <v>36688</v>
      </c>
      <c r="H292" s="20">
        <f>H293+H297</f>
        <v>35343.4</v>
      </c>
      <c r="I292" s="20">
        <f t="shared" si="39"/>
        <v>1344.5999999999985</v>
      </c>
      <c r="J292" s="7">
        <f t="shared" si="43"/>
        <v>0.96335041430440471</v>
      </c>
    </row>
    <row r="293" spans="1:10" ht="31" x14ac:dyDescent="0.4">
      <c r="A293" s="16" t="s">
        <v>237</v>
      </c>
      <c r="B293" s="3" t="s">
        <v>3</v>
      </c>
      <c r="C293" s="3" t="s">
        <v>117</v>
      </c>
      <c r="D293" s="3" t="s">
        <v>236</v>
      </c>
      <c r="E293" s="3"/>
      <c r="F293" s="10">
        <v>0</v>
      </c>
      <c r="G293" s="10">
        <v>0</v>
      </c>
      <c r="H293" s="10">
        <f>H294</f>
        <v>0</v>
      </c>
      <c r="I293" s="10">
        <f t="shared" si="39"/>
        <v>0</v>
      </c>
      <c r="J293" s="17">
        <v>0</v>
      </c>
    </row>
    <row r="294" spans="1:10" ht="31" x14ac:dyDescent="0.4">
      <c r="A294" s="16" t="s">
        <v>239</v>
      </c>
      <c r="B294" s="3" t="s">
        <v>3</v>
      </c>
      <c r="C294" s="3" t="s">
        <v>117</v>
      </c>
      <c r="D294" s="3" t="s">
        <v>238</v>
      </c>
      <c r="E294" s="3"/>
      <c r="F294" s="10">
        <v>0</v>
      </c>
      <c r="G294" s="10">
        <v>0</v>
      </c>
      <c r="H294" s="10">
        <f>H295</f>
        <v>0</v>
      </c>
      <c r="I294" s="10">
        <f t="shared" si="39"/>
        <v>0</v>
      </c>
      <c r="J294" s="17">
        <v>0</v>
      </c>
    </row>
    <row r="295" spans="1:10" ht="31" x14ac:dyDescent="0.4">
      <c r="A295" s="16" t="s">
        <v>198</v>
      </c>
      <c r="B295" s="3" t="s">
        <v>3</v>
      </c>
      <c r="C295" s="3" t="s">
        <v>117</v>
      </c>
      <c r="D295" s="3" t="s">
        <v>238</v>
      </c>
      <c r="E295" s="3" t="s">
        <v>197</v>
      </c>
      <c r="F295" s="10">
        <v>0</v>
      </c>
      <c r="G295" s="10">
        <v>0</v>
      </c>
      <c r="H295" s="10">
        <f>H296</f>
        <v>0</v>
      </c>
      <c r="I295" s="10">
        <f t="shared" si="39"/>
        <v>0</v>
      </c>
      <c r="J295" s="17">
        <v>0</v>
      </c>
    </row>
    <row r="296" spans="1:10" ht="18" x14ac:dyDescent="0.4">
      <c r="A296" s="18" t="s">
        <v>200</v>
      </c>
      <c r="B296" s="8" t="s">
        <v>3</v>
      </c>
      <c r="C296" s="8" t="s">
        <v>117</v>
      </c>
      <c r="D296" s="8" t="s">
        <v>238</v>
      </c>
      <c r="E296" s="8" t="s">
        <v>199</v>
      </c>
      <c r="F296" s="21">
        <v>0</v>
      </c>
      <c r="G296" s="21">
        <v>0</v>
      </c>
      <c r="H296" s="21">
        <v>0</v>
      </c>
      <c r="I296" s="21">
        <f t="shared" si="39"/>
        <v>0</v>
      </c>
      <c r="J296" s="17">
        <v>0</v>
      </c>
    </row>
    <row r="297" spans="1:10" ht="46.5" x14ac:dyDescent="0.4">
      <c r="A297" s="16" t="s">
        <v>241</v>
      </c>
      <c r="B297" s="3" t="s">
        <v>3</v>
      </c>
      <c r="C297" s="3" t="s">
        <v>117</v>
      </c>
      <c r="D297" s="3" t="s">
        <v>240</v>
      </c>
      <c r="E297" s="3"/>
      <c r="F297" s="10">
        <f>F298</f>
        <v>36688</v>
      </c>
      <c r="G297" s="10">
        <f>G298</f>
        <v>36688</v>
      </c>
      <c r="H297" s="10">
        <f>H298</f>
        <v>35343.4</v>
      </c>
      <c r="I297" s="10">
        <f t="shared" si="39"/>
        <v>1344.5999999999985</v>
      </c>
      <c r="J297" s="5">
        <f t="shared" si="43"/>
        <v>0.96335041430440471</v>
      </c>
    </row>
    <row r="298" spans="1:10" ht="46.5" x14ac:dyDescent="0.4">
      <c r="A298" s="16" t="s">
        <v>241</v>
      </c>
      <c r="B298" s="3" t="s">
        <v>3</v>
      </c>
      <c r="C298" s="3" t="s">
        <v>117</v>
      </c>
      <c r="D298" s="3" t="s">
        <v>242</v>
      </c>
      <c r="E298" s="3"/>
      <c r="F298" s="10">
        <f>F299+F301</f>
        <v>36688</v>
      </c>
      <c r="G298" s="10">
        <f>G299+G301</f>
        <v>36688</v>
      </c>
      <c r="H298" s="10">
        <f>H299+H301</f>
        <v>35343.4</v>
      </c>
      <c r="I298" s="10">
        <f t="shared" si="39"/>
        <v>1344.5999999999985</v>
      </c>
      <c r="J298" s="5">
        <f t="shared" si="43"/>
        <v>0.96335041430440471</v>
      </c>
    </row>
    <row r="299" spans="1:10" ht="77.5" x14ac:dyDescent="0.4">
      <c r="A299" s="16" t="s">
        <v>13</v>
      </c>
      <c r="B299" s="3" t="s">
        <v>3</v>
      </c>
      <c r="C299" s="3" t="s">
        <v>117</v>
      </c>
      <c r="D299" s="3" t="s">
        <v>242</v>
      </c>
      <c r="E299" s="3" t="s">
        <v>12</v>
      </c>
      <c r="F299" s="10">
        <f>F300</f>
        <v>28147.4</v>
      </c>
      <c r="G299" s="10">
        <f>G300</f>
        <v>31615.200000000001</v>
      </c>
      <c r="H299" s="10">
        <f>H300</f>
        <v>31213.3</v>
      </c>
      <c r="I299" s="10">
        <f t="shared" si="39"/>
        <v>401.90000000000146</v>
      </c>
      <c r="J299" s="5">
        <f t="shared" si="43"/>
        <v>0.98728776031782173</v>
      </c>
    </row>
    <row r="300" spans="1:10" ht="31" x14ac:dyDescent="0.4">
      <c r="A300" s="18" t="s">
        <v>15</v>
      </c>
      <c r="B300" s="8" t="s">
        <v>3</v>
      </c>
      <c r="C300" s="8" t="s">
        <v>117</v>
      </c>
      <c r="D300" s="8" t="s">
        <v>242</v>
      </c>
      <c r="E300" s="8" t="s">
        <v>14</v>
      </c>
      <c r="F300" s="21">
        <v>28147.4</v>
      </c>
      <c r="G300" s="21">
        <v>31615.200000000001</v>
      </c>
      <c r="H300" s="21">
        <v>31213.3</v>
      </c>
      <c r="I300" s="21">
        <f t="shared" si="39"/>
        <v>401.90000000000146</v>
      </c>
      <c r="J300" s="17">
        <f t="shared" si="43"/>
        <v>0.98728776031782173</v>
      </c>
    </row>
    <row r="301" spans="1:10" ht="31" x14ac:dyDescent="0.4">
      <c r="A301" s="16" t="s">
        <v>31</v>
      </c>
      <c r="B301" s="3" t="s">
        <v>3</v>
      </c>
      <c r="C301" s="3" t="s">
        <v>117</v>
      </c>
      <c r="D301" s="3" t="s">
        <v>242</v>
      </c>
      <c r="E301" s="3" t="s">
        <v>30</v>
      </c>
      <c r="F301" s="10">
        <f>F302</f>
        <v>8540.6</v>
      </c>
      <c r="G301" s="10">
        <f>G302</f>
        <v>5072.8</v>
      </c>
      <c r="H301" s="10">
        <f>H302</f>
        <v>4130.1000000000004</v>
      </c>
      <c r="I301" s="10">
        <f t="shared" si="39"/>
        <v>942.69999999999982</v>
      </c>
      <c r="J301" s="5">
        <f t="shared" si="43"/>
        <v>0.81416574672764552</v>
      </c>
    </row>
    <row r="302" spans="1:10" ht="31" x14ac:dyDescent="0.4">
      <c r="A302" s="18" t="s">
        <v>33</v>
      </c>
      <c r="B302" s="8" t="s">
        <v>3</v>
      </c>
      <c r="C302" s="8" t="s">
        <v>117</v>
      </c>
      <c r="D302" s="8" t="s">
        <v>242</v>
      </c>
      <c r="E302" s="8" t="s">
        <v>32</v>
      </c>
      <c r="F302" s="21">
        <v>8540.6</v>
      </c>
      <c r="G302" s="21">
        <v>5072.8</v>
      </c>
      <c r="H302" s="21">
        <v>4130.1000000000004</v>
      </c>
      <c r="I302" s="21">
        <f t="shared" si="39"/>
        <v>942.69999999999982</v>
      </c>
      <c r="J302" s="17">
        <f t="shared" si="43"/>
        <v>0.81416574672764552</v>
      </c>
    </row>
    <row r="303" spans="1:10" ht="57.75" customHeight="1" x14ac:dyDescent="0.4">
      <c r="A303" s="14" t="s">
        <v>57</v>
      </c>
      <c r="B303" s="1" t="s">
        <v>3</v>
      </c>
      <c r="C303" s="1" t="s">
        <v>117</v>
      </c>
      <c r="D303" s="1" t="s">
        <v>56</v>
      </c>
      <c r="E303" s="1"/>
      <c r="F303" s="20">
        <f>F304+F307</f>
        <v>666.7</v>
      </c>
      <c r="G303" s="20">
        <f>G304+G307</f>
        <v>575</v>
      </c>
      <c r="H303" s="20">
        <f>H304+H307</f>
        <v>564</v>
      </c>
      <c r="I303" s="20">
        <f t="shared" si="39"/>
        <v>11</v>
      </c>
      <c r="J303" s="7">
        <f t="shared" si="43"/>
        <v>0.98086956521739133</v>
      </c>
    </row>
    <row r="304" spans="1:10" ht="62" x14ac:dyDescent="0.4">
      <c r="A304" s="16" t="s">
        <v>244</v>
      </c>
      <c r="B304" s="3" t="s">
        <v>3</v>
      </c>
      <c r="C304" s="3" t="s">
        <v>117</v>
      </c>
      <c r="D304" s="3" t="s">
        <v>243</v>
      </c>
      <c r="E304" s="3"/>
      <c r="F304" s="10">
        <f t="shared" ref="F304:H305" si="46">F305</f>
        <v>660.7</v>
      </c>
      <c r="G304" s="10">
        <f t="shared" si="46"/>
        <v>569</v>
      </c>
      <c r="H304" s="10">
        <f t="shared" si="46"/>
        <v>558</v>
      </c>
      <c r="I304" s="10">
        <f t="shared" si="39"/>
        <v>11</v>
      </c>
      <c r="J304" s="5">
        <f t="shared" si="43"/>
        <v>0.98066783831282955</v>
      </c>
    </row>
    <row r="305" spans="1:10" ht="77.5" x14ac:dyDescent="0.4">
      <c r="A305" s="16" t="s">
        <v>13</v>
      </c>
      <c r="B305" s="3" t="s">
        <v>3</v>
      </c>
      <c r="C305" s="3" t="s">
        <v>117</v>
      </c>
      <c r="D305" s="3" t="s">
        <v>243</v>
      </c>
      <c r="E305" s="3" t="s">
        <v>12</v>
      </c>
      <c r="F305" s="10">
        <f t="shared" si="46"/>
        <v>660.7</v>
      </c>
      <c r="G305" s="10">
        <f t="shared" si="46"/>
        <v>569</v>
      </c>
      <c r="H305" s="10">
        <f t="shared" si="46"/>
        <v>558</v>
      </c>
      <c r="I305" s="10">
        <f t="shared" si="39"/>
        <v>11</v>
      </c>
      <c r="J305" s="5">
        <f t="shared" si="43"/>
        <v>0.98066783831282955</v>
      </c>
    </row>
    <row r="306" spans="1:10" ht="31" x14ac:dyDescent="0.4">
      <c r="A306" s="18" t="s">
        <v>15</v>
      </c>
      <c r="B306" s="8" t="s">
        <v>3</v>
      </c>
      <c r="C306" s="8" t="s">
        <v>117</v>
      </c>
      <c r="D306" s="8" t="s">
        <v>243</v>
      </c>
      <c r="E306" s="8" t="s">
        <v>14</v>
      </c>
      <c r="F306" s="21">
        <v>660.7</v>
      </c>
      <c r="G306" s="21">
        <v>569</v>
      </c>
      <c r="H306" s="21">
        <v>558</v>
      </c>
      <c r="I306" s="21">
        <f t="shared" si="39"/>
        <v>11</v>
      </c>
      <c r="J306" s="17">
        <f t="shared" si="43"/>
        <v>0.98066783831282955</v>
      </c>
    </row>
    <row r="307" spans="1:10" ht="18" x14ac:dyDescent="0.4">
      <c r="A307" s="16" t="s">
        <v>73</v>
      </c>
      <c r="B307" s="3" t="s">
        <v>3</v>
      </c>
      <c r="C307" s="3" t="s">
        <v>117</v>
      </c>
      <c r="D307" s="3" t="s">
        <v>58</v>
      </c>
      <c r="E307" s="3" t="s">
        <v>72</v>
      </c>
      <c r="F307" s="10">
        <f>F308</f>
        <v>6</v>
      </c>
      <c r="G307" s="10">
        <f>G308</f>
        <v>6</v>
      </c>
      <c r="H307" s="10">
        <f>H308</f>
        <v>6</v>
      </c>
      <c r="I307" s="10">
        <f t="shared" si="39"/>
        <v>0</v>
      </c>
      <c r="J307" s="5">
        <f t="shared" si="43"/>
        <v>1</v>
      </c>
    </row>
    <row r="308" spans="1:10" ht="18" x14ac:dyDescent="0.4">
      <c r="A308" s="18" t="s">
        <v>218</v>
      </c>
      <c r="B308" s="8" t="s">
        <v>3</v>
      </c>
      <c r="C308" s="8" t="s">
        <v>117</v>
      </c>
      <c r="D308" s="8" t="s">
        <v>58</v>
      </c>
      <c r="E308" s="8" t="s">
        <v>217</v>
      </c>
      <c r="F308" s="21">
        <v>6</v>
      </c>
      <c r="G308" s="21">
        <v>6</v>
      </c>
      <c r="H308" s="21">
        <v>6</v>
      </c>
      <c r="I308" s="21">
        <f t="shared" si="39"/>
        <v>0</v>
      </c>
      <c r="J308" s="17">
        <f t="shared" si="43"/>
        <v>1</v>
      </c>
    </row>
    <row r="309" spans="1:10" ht="63.75" customHeight="1" x14ac:dyDescent="0.4">
      <c r="A309" s="14" t="s">
        <v>63</v>
      </c>
      <c r="B309" s="1" t="s">
        <v>3</v>
      </c>
      <c r="C309" s="1" t="s">
        <v>117</v>
      </c>
      <c r="D309" s="1" t="s">
        <v>62</v>
      </c>
      <c r="E309" s="1"/>
      <c r="F309" s="20">
        <f t="shared" ref="F309:H311" si="47">F310</f>
        <v>0</v>
      </c>
      <c r="G309" s="20">
        <f t="shared" si="47"/>
        <v>411</v>
      </c>
      <c r="H309" s="20">
        <f t="shared" si="47"/>
        <v>411</v>
      </c>
      <c r="I309" s="20">
        <f t="shared" si="39"/>
        <v>0</v>
      </c>
      <c r="J309" s="7">
        <f t="shared" si="43"/>
        <v>1</v>
      </c>
    </row>
    <row r="310" spans="1:10" ht="31" x14ac:dyDescent="0.4">
      <c r="A310" s="16" t="s">
        <v>65</v>
      </c>
      <c r="B310" s="3" t="s">
        <v>3</v>
      </c>
      <c r="C310" s="3" t="s">
        <v>117</v>
      </c>
      <c r="D310" s="3" t="s">
        <v>64</v>
      </c>
      <c r="E310" s="3"/>
      <c r="F310" s="10">
        <f t="shared" si="47"/>
        <v>0</v>
      </c>
      <c r="G310" s="10">
        <f t="shared" si="47"/>
        <v>411</v>
      </c>
      <c r="H310" s="10">
        <f t="shared" si="47"/>
        <v>411</v>
      </c>
      <c r="I310" s="10">
        <f t="shared" si="39"/>
        <v>0</v>
      </c>
      <c r="J310" s="5">
        <f t="shared" si="43"/>
        <v>1</v>
      </c>
    </row>
    <row r="311" spans="1:10" ht="77.5" x14ac:dyDescent="0.4">
      <c r="A311" s="16" t="s">
        <v>13</v>
      </c>
      <c r="B311" s="3" t="s">
        <v>3</v>
      </c>
      <c r="C311" s="3" t="s">
        <v>117</v>
      </c>
      <c r="D311" s="3" t="s">
        <v>916</v>
      </c>
      <c r="E311" s="3" t="s">
        <v>12</v>
      </c>
      <c r="F311" s="10">
        <f t="shared" si="47"/>
        <v>0</v>
      </c>
      <c r="G311" s="10">
        <f t="shared" si="47"/>
        <v>411</v>
      </c>
      <c r="H311" s="10">
        <f t="shared" si="47"/>
        <v>411</v>
      </c>
      <c r="I311" s="10">
        <f t="shared" si="39"/>
        <v>0</v>
      </c>
      <c r="J311" s="5">
        <f t="shared" si="43"/>
        <v>1</v>
      </c>
    </row>
    <row r="312" spans="1:10" ht="31" x14ac:dyDescent="0.4">
      <c r="A312" s="18" t="s">
        <v>15</v>
      </c>
      <c r="B312" s="8" t="s">
        <v>3</v>
      </c>
      <c r="C312" s="8" t="s">
        <v>117</v>
      </c>
      <c r="D312" s="8" t="s">
        <v>916</v>
      </c>
      <c r="E312" s="8" t="s">
        <v>14</v>
      </c>
      <c r="F312" s="21">
        <v>0</v>
      </c>
      <c r="G312" s="21">
        <v>411</v>
      </c>
      <c r="H312" s="21">
        <v>411</v>
      </c>
      <c r="I312" s="21">
        <f t="shared" si="39"/>
        <v>0</v>
      </c>
      <c r="J312" s="17">
        <f t="shared" si="43"/>
        <v>1</v>
      </c>
    </row>
    <row r="313" spans="1:10" ht="45" x14ac:dyDescent="0.4">
      <c r="A313" s="14" t="s">
        <v>246</v>
      </c>
      <c r="B313" s="1" t="s">
        <v>3</v>
      </c>
      <c r="C313" s="1" t="s">
        <v>117</v>
      </c>
      <c r="D313" s="1" t="s">
        <v>245</v>
      </c>
      <c r="E313" s="1"/>
      <c r="F313" s="20">
        <f>F314+F320</f>
        <v>160270.29999999999</v>
      </c>
      <c r="G313" s="20">
        <f>G314+G320+G328</f>
        <v>160248.29999999999</v>
      </c>
      <c r="H313" s="20">
        <f>H314+H320+H328</f>
        <v>147955.9</v>
      </c>
      <c r="I313" s="20">
        <f t="shared" si="39"/>
        <v>12292.399999999994</v>
      </c>
      <c r="J313" s="7">
        <f t="shared" si="43"/>
        <v>0.9232915419383545</v>
      </c>
    </row>
    <row r="314" spans="1:10" ht="46.5" x14ac:dyDescent="0.4">
      <c r="A314" s="16" t="s">
        <v>248</v>
      </c>
      <c r="B314" s="3" t="s">
        <v>3</v>
      </c>
      <c r="C314" s="3" t="s">
        <v>117</v>
      </c>
      <c r="D314" s="3" t="s">
        <v>247</v>
      </c>
      <c r="E314" s="3"/>
      <c r="F314" s="10">
        <f>F315</f>
        <v>62826.5</v>
      </c>
      <c r="G314" s="10">
        <f>G315</f>
        <v>62804.5</v>
      </c>
      <c r="H314" s="10">
        <f>H315</f>
        <v>62624.4</v>
      </c>
      <c r="I314" s="10">
        <f t="shared" si="39"/>
        <v>180.09999999999854</v>
      </c>
      <c r="J314" s="5">
        <f t="shared" si="43"/>
        <v>0.99713237108805897</v>
      </c>
    </row>
    <row r="315" spans="1:10" ht="31" x14ac:dyDescent="0.4">
      <c r="A315" s="16" t="s">
        <v>250</v>
      </c>
      <c r="B315" s="3" t="s">
        <v>3</v>
      </c>
      <c r="C315" s="3" t="s">
        <v>117</v>
      </c>
      <c r="D315" s="3" t="s">
        <v>249</v>
      </c>
      <c r="E315" s="3"/>
      <c r="F315" s="10">
        <f>F316+F318</f>
        <v>62826.5</v>
      </c>
      <c r="G315" s="10">
        <f>G316+G318</f>
        <v>62804.5</v>
      </c>
      <c r="H315" s="10">
        <f>H316+H318</f>
        <v>62624.4</v>
      </c>
      <c r="I315" s="10">
        <f t="shared" si="39"/>
        <v>180.09999999999854</v>
      </c>
      <c r="J315" s="5">
        <f t="shared" si="43"/>
        <v>0.99713237108805897</v>
      </c>
    </row>
    <row r="316" spans="1:10" ht="77.5" x14ac:dyDescent="0.4">
      <c r="A316" s="16" t="s">
        <v>13</v>
      </c>
      <c r="B316" s="3" t="s">
        <v>3</v>
      </c>
      <c r="C316" s="3" t="s">
        <v>117</v>
      </c>
      <c r="D316" s="3" t="s">
        <v>249</v>
      </c>
      <c r="E316" s="3" t="s">
        <v>12</v>
      </c>
      <c r="F316" s="10">
        <f>F317</f>
        <v>58475.7</v>
      </c>
      <c r="G316" s="10">
        <f>G317</f>
        <v>58475.7</v>
      </c>
      <c r="H316" s="10">
        <f>H317</f>
        <v>58309.3</v>
      </c>
      <c r="I316" s="10">
        <f t="shared" si="39"/>
        <v>166.39999999999418</v>
      </c>
      <c r="J316" s="5">
        <f t="shared" si="43"/>
        <v>0.99715437352609726</v>
      </c>
    </row>
    <row r="317" spans="1:10" ht="18" x14ac:dyDescent="0.4">
      <c r="A317" s="18" t="s">
        <v>140</v>
      </c>
      <c r="B317" s="8" t="s">
        <v>3</v>
      </c>
      <c r="C317" s="8" t="s">
        <v>117</v>
      </c>
      <c r="D317" s="8" t="s">
        <v>249</v>
      </c>
      <c r="E317" s="8" t="s">
        <v>139</v>
      </c>
      <c r="F317" s="21">
        <v>58475.7</v>
      </c>
      <c r="G317" s="21">
        <v>58475.7</v>
      </c>
      <c r="H317" s="21">
        <v>58309.3</v>
      </c>
      <c r="I317" s="21">
        <f t="shared" si="39"/>
        <v>166.39999999999418</v>
      </c>
      <c r="J317" s="17">
        <f t="shared" si="43"/>
        <v>0.99715437352609726</v>
      </c>
    </row>
    <row r="318" spans="1:10" ht="31" x14ac:dyDescent="0.4">
      <c r="A318" s="16" t="s">
        <v>31</v>
      </c>
      <c r="B318" s="3" t="s">
        <v>3</v>
      </c>
      <c r="C318" s="3" t="s">
        <v>117</v>
      </c>
      <c r="D318" s="3" t="s">
        <v>249</v>
      </c>
      <c r="E318" s="3" t="s">
        <v>30</v>
      </c>
      <c r="F318" s="10">
        <f>F319</f>
        <v>4350.8</v>
      </c>
      <c r="G318" s="10">
        <f>G319</f>
        <v>4328.8</v>
      </c>
      <c r="H318" s="10">
        <f>H319</f>
        <v>4315.1000000000004</v>
      </c>
      <c r="I318" s="10">
        <f t="shared" si="39"/>
        <v>13.699999999999818</v>
      </c>
      <c r="J318" s="5">
        <f t="shared" si="43"/>
        <v>0.99683515061910921</v>
      </c>
    </row>
    <row r="319" spans="1:10" ht="31" x14ac:dyDescent="0.4">
      <c r="A319" s="18" t="s">
        <v>33</v>
      </c>
      <c r="B319" s="8" t="s">
        <v>3</v>
      </c>
      <c r="C319" s="8" t="s">
        <v>117</v>
      </c>
      <c r="D319" s="8" t="s">
        <v>249</v>
      </c>
      <c r="E319" s="8" t="s">
        <v>32</v>
      </c>
      <c r="F319" s="21">
        <v>4350.8</v>
      </c>
      <c r="G319" s="21">
        <v>4328.8</v>
      </c>
      <c r="H319" s="21">
        <v>4315.1000000000004</v>
      </c>
      <c r="I319" s="21">
        <f t="shared" si="39"/>
        <v>13.699999999999818</v>
      </c>
      <c r="J319" s="17">
        <f t="shared" si="43"/>
        <v>0.99683515061910921</v>
      </c>
    </row>
    <row r="320" spans="1:10" ht="46.5" x14ac:dyDescent="0.4">
      <c r="A320" s="16" t="s">
        <v>252</v>
      </c>
      <c r="B320" s="3" t="s">
        <v>3</v>
      </c>
      <c r="C320" s="3" t="s">
        <v>117</v>
      </c>
      <c r="D320" s="3" t="s">
        <v>251</v>
      </c>
      <c r="E320" s="3"/>
      <c r="F320" s="10">
        <f>F321</f>
        <v>97443.799999999988</v>
      </c>
      <c r="G320" s="10">
        <f>G321</f>
        <v>94151.799999999988</v>
      </c>
      <c r="H320" s="10">
        <f>H321</f>
        <v>82574.299999999988</v>
      </c>
      <c r="I320" s="10">
        <f t="shared" si="39"/>
        <v>11577.5</v>
      </c>
      <c r="J320" s="5">
        <f t="shared" si="43"/>
        <v>0.87703368390195402</v>
      </c>
    </row>
    <row r="321" spans="1:10" ht="31" x14ac:dyDescent="0.4">
      <c r="A321" s="16" t="s">
        <v>254</v>
      </c>
      <c r="B321" s="3" t="s">
        <v>3</v>
      </c>
      <c r="C321" s="3" t="s">
        <v>117</v>
      </c>
      <c r="D321" s="3" t="s">
        <v>253</v>
      </c>
      <c r="E321" s="3"/>
      <c r="F321" s="10">
        <f>F322+F324+F326</f>
        <v>97443.799999999988</v>
      </c>
      <c r="G321" s="10">
        <f>G322+G324+G326</f>
        <v>94151.799999999988</v>
      </c>
      <c r="H321" s="10">
        <f>H322+H324+H326</f>
        <v>82574.299999999988</v>
      </c>
      <c r="I321" s="10">
        <f t="shared" si="39"/>
        <v>11577.5</v>
      </c>
      <c r="J321" s="5">
        <f t="shared" si="43"/>
        <v>0.87703368390195402</v>
      </c>
    </row>
    <row r="322" spans="1:10" ht="77.5" x14ac:dyDescent="0.4">
      <c r="A322" s="16" t="s">
        <v>13</v>
      </c>
      <c r="B322" s="3" t="s">
        <v>3</v>
      </c>
      <c r="C322" s="3" t="s">
        <v>117</v>
      </c>
      <c r="D322" s="3" t="s">
        <v>253</v>
      </c>
      <c r="E322" s="3" t="s">
        <v>12</v>
      </c>
      <c r="F322" s="10">
        <f>F323</f>
        <v>86760.2</v>
      </c>
      <c r="G322" s="10">
        <f>G323</f>
        <v>83468.2</v>
      </c>
      <c r="H322" s="10">
        <f>H323</f>
        <v>74376.2</v>
      </c>
      <c r="I322" s="10">
        <f t="shared" si="39"/>
        <v>9092</v>
      </c>
      <c r="J322" s="5">
        <f t="shared" si="43"/>
        <v>0.8910722886081166</v>
      </c>
    </row>
    <row r="323" spans="1:10" ht="31" x14ac:dyDescent="0.4">
      <c r="A323" s="18" t="s">
        <v>15</v>
      </c>
      <c r="B323" s="8" t="s">
        <v>3</v>
      </c>
      <c r="C323" s="8" t="s">
        <v>117</v>
      </c>
      <c r="D323" s="8" t="s">
        <v>253</v>
      </c>
      <c r="E323" s="8" t="s">
        <v>14</v>
      </c>
      <c r="F323" s="21">
        <v>86760.2</v>
      </c>
      <c r="G323" s="21">
        <v>83468.2</v>
      </c>
      <c r="H323" s="21">
        <v>74376.2</v>
      </c>
      <c r="I323" s="21">
        <f t="shared" si="39"/>
        <v>9092</v>
      </c>
      <c r="J323" s="17">
        <f t="shared" si="43"/>
        <v>0.8910722886081166</v>
      </c>
    </row>
    <row r="324" spans="1:10" ht="31" x14ac:dyDescent="0.4">
      <c r="A324" s="16" t="s">
        <v>31</v>
      </c>
      <c r="B324" s="3" t="s">
        <v>3</v>
      </c>
      <c r="C324" s="3" t="s">
        <v>117</v>
      </c>
      <c r="D324" s="3" t="s">
        <v>253</v>
      </c>
      <c r="E324" s="3" t="s">
        <v>30</v>
      </c>
      <c r="F324" s="10">
        <f>F325</f>
        <v>10612.7</v>
      </c>
      <c r="G324" s="10">
        <f>G325</f>
        <v>10612.7</v>
      </c>
      <c r="H324" s="10">
        <f>H325</f>
        <v>8127.2</v>
      </c>
      <c r="I324" s="10">
        <f t="shared" si="39"/>
        <v>2485.5000000000009</v>
      </c>
      <c r="J324" s="5">
        <f t="shared" si="43"/>
        <v>0.7657994666767175</v>
      </c>
    </row>
    <row r="325" spans="1:10" ht="31" x14ac:dyDescent="0.4">
      <c r="A325" s="18" t="s">
        <v>33</v>
      </c>
      <c r="B325" s="8" t="s">
        <v>3</v>
      </c>
      <c r="C325" s="8" t="s">
        <v>117</v>
      </c>
      <c r="D325" s="8" t="s">
        <v>253</v>
      </c>
      <c r="E325" s="8" t="s">
        <v>32</v>
      </c>
      <c r="F325" s="21">
        <v>10612.7</v>
      </c>
      <c r="G325" s="21">
        <v>10612.7</v>
      </c>
      <c r="H325" s="21">
        <v>8127.2</v>
      </c>
      <c r="I325" s="21">
        <f t="shared" si="39"/>
        <v>2485.5000000000009</v>
      </c>
      <c r="J325" s="17">
        <f t="shared" si="43"/>
        <v>0.7657994666767175</v>
      </c>
    </row>
    <row r="326" spans="1:10" ht="18" x14ac:dyDescent="0.4">
      <c r="A326" s="16" t="s">
        <v>35</v>
      </c>
      <c r="B326" s="3" t="s">
        <v>3</v>
      </c>
      <c r="C326" s="3" t="s">
        <v>117</v>
      </c>
      <c r="D326" s="3" t="s">
        <v>253</v>
      </c>
      <c r="E326" s="3" t="s">
        <v>34</v>
      </c>
      <c r="F326" s="10">
        <f>F327</f>
        <v>70.900000000000006</v>
      </c>
      <c r="G326" s="10">
        <f>G327</f>
        <v>70.900000000000006</v>
      </c>
      <c r="H326" s="10">
        <v>70.900000000000006</v>
      </c>
      <c r="I326" s="10">
        <f t="shared" si="39"/>
        <v>0</v>
      </c>
      <c r="J326" s="5">
        <f t="shared" si="43"/>
        <v>1</v>
      </c>
    </row>
    <row r="327" spans="1:10" ht="31" x14ac:dyDescent="0.4">
      <c r="A327" s="18" t="s">
        <v>37</v>
      </c>
      <c r="B327" s="8" t="s">
        <v>3</v>
      </c>
      <c r="C327" s="8" t="s">
        <v>117</v>
      </c>
      <c r="D327" s="8" t="s">
        <v>253</v>
      </c>
      <c r="E327" s="8" t="s">
        <v>36</v>
      </c>
      <c r="F327" s="21">
        <v>70.900000000000006</v>
      </c>
      <c r="G327" s="21">
        <v>70.900000000000006</v>
      </c>
      <c r="H327" s="21">
        <v>70.900000000000006</v>
      </c>
      <c r="I327" s="21">
        <f t="shared" si="39"/>
        <v>0</v>
      </c>
      <c r="J327" s="17">
        <f t="shared" si="43"/>
        <v>1</v>
      </c>
    </row>
    <row r="328" spans="1:10" ht="46.5" x14ac:dyDescent="0.4">
      <c r="A328" s="16" t="s">
        <v>928</v>
      </c>
      <c r="B328" s="3" t="s">
        <v>3</v>
      </c>
      <c r="C328" s="3" t="s">
        <v>117</v>
      </c>
      <c r="D328" s="3" t="s">
        <v>917</v>
      </c>
      <c r="E328" s="3"/>
      <c r="F328" s="10">
        <v>0</v>
      </c>
      <c r="G328" s="10">
        <f>G329</f>
        <v>3292</v>
      </c>
      <c r="H328" s="10">
        <f>H329</f>
        <v>2757.2</v>
      </c>
      <c r="I328" s="10">
        <f t="shared" si="39"/>
        <v>534.80000000000018</v>
      </c>
      <c r="J328" s="5">
        <f t="shared" si="43"/>
        <v>0.83754556500607524</v>
      </c>
    </row>
    <row r="329" spans="1:10" ht="77.5" x14ac:dyDescent="0.4">
      <c r="A329" s="16" t="s">
        <v>13</v>
      </c>
      <c r="B329" s="3" t="s">
        <v>3</v>
      </c>
      <c r="C329" s="3" t="s">
        <v>117</v>
      </c>
      <c r="D329" s="3" t="s">
        <v>918</v>
      </c>
      <c r="E329" s="3" t="s">
        <v>12</v>
      </c>
      <c r="F329" s="10">
        <f>F330</f>
        <v>0</v>
      </c>
      <c r="G329" s="10">
        <f>G330</f>
        <v>3292</v>
      </c>
      <c r="H329" s="10">
        <f>H330</f>
        <v>2757.2</v>
      </c>
      <c r="I329" s="10">
        <f t="shared" si="39"/>
        <v>534.80000000000018</v>
      </c>
      <c r="J329" s="5">
        <f t="shared" si="43"/>
        <v>0.83754556500607524</v>
      </c>
    </row>
    <row r="330" spans="1:10" ht="31" x14ac:dyDescent="0.4">
      <c r="A330" s="18" t="s">
        <v>15</v>
      </c>
      <c r="B330" s="8" t="s">
        <v>3</v>
      </c>
      <c r="C330" s="8" t="s">
        <v>117</v>
      </c>
      <c r="D330" s="8" t="s">
        <v>918</v>
      </c>
      <c r="E330" s="8" t="s">
        <v>14</v>
      </c>
      <c r="F330" s="21">
        <v>0</v>
      </c>
      <c r="G330" s="21">
        <v>3292</v>
      </c>
      <c r="H330" s="21">
        <v>2757.2</v>
      </c>
      <c r="I330" s="21">
        <f t="shared" si="39"/>
        <v>534.80000000000018</v>
      </c>
      <c r="J330" s="17">
        <f t="shared" si="43"/>
        <v>0.83754556500607524</v>
      </c>
    </row>
    <row r="331" spans="1:10" ht="26.25" customHeight="1" x14ac:dyDescent="0.4">
      <c r="A331" s="14" t="s">
        <v>110</v>
      </c>
      <c r="B331" s="1" t="s">
        <v>3</v>
      </c>
      <c r="C331" s="1" t="s">
        <v>117</v>
      </c>
      <c r="D331" s="1" t="s">
        <v>109</v>
      </c>
      <c r="E331" s="1"/>
      <c r="F331" s="20">
        <f>F332+F341</f>
        <v>61398.6</v>
      </c>
      <c r="G331" s="20">
        <f>G332+G341</f>
        <v>63163.5</v>
      </c>
      <c r="H331" s="20">
        <f>H332+H341</f>
        <v>22803.1</v>
      </c>
      <c r="I331" s="20">
        <f t="shared" ref="I331:I394" si="48">G331-H331</f>
        <v>40360.400000000001</v>
      </c>
      <c r="J331" s="7">
        <f t="shared" si="43"/>
        <v>0.36101704307076077</v>
      </c>
    </row>
    <row r="332" spans="1:10" ht="31" x14ac:dyDescent="0.4">
      <c r="A332" s="16" t="s">
        <v>112</v>
      </c>
      <c r="B332" s="3" t="s">
        <v>3</v>
      </c>
      <c r="C332" s="3" t="s">
        <v>117</v>
      </c>
      <c r="D332" s="3" t="s">
        <v>111</v>
      </c>
      <c r="E332" s="3"/>
      <c r="F332" s="10">
        <f>F333+F336</f>
        <v>13.1</v>
      </c>
      <c r="G332" s="10">
        <f>G333+G336</f>
        <v>16881.099999999999</v>
      </c>
      <c r="H332" s="10">
        <f>H333+H336+H339</f>
        <v>16881.099999999999</v>
      </c>
      <c r="I332" s="10">
        <f t="shared" si="48"/>
        <v>0</v>
      </c>
      <c r="J332" s="5">
        <f t="shared" si="43"/>
        <v>1</v>
      </c>
    </row>
    <row r="333" spans="1:10" ht="108.5" x14ac:dyDescent="0.4">
      <c r="A333" s="16" t="s">
        <v>256</v>
      </c>
      <c r="B333" s="3" t="s">
        <v>3</v>
      </c>
      <c r="C333" s="3" t="s">
        <v>117</v>
      </c>
      <c r="D333" s="3" t="s">
        <v>255</v>
      </c>
      <c r="E333" s="3"/>
      <c r="F333" s="10">
        <f t="shared" ref="F333:H334" si="49">F334</f>
        <v>0</v>
      </c>
      <c r="G333" s="10">
        <f t="shared" si="49"/>
        <v>5948.3</v>
      </c>
      <c r="H333" s="10">
        <f t="shared" si="49"/>
        <v>5948.3</v>
      </c>
      <c r="I333" s="10">
        <f t="shared" si="48"/>
        <v>0</v>
      </c>
      <c r="J333" s="5">
        <f t="shared" si="43"/>
        <v>1</v>
      </c>
    </row>
    <row r="334" spans="1:10" ht="31" x14ac:dyDescent="0.4">
      <c r="A334" s="16" t="s">
        <v>31</v>
      </c>
      <c r="B334" s="3" t="s">
        <v>3</v>
      </c>
      <c r="C334" s="3" t="s">
        <v>117</v>
      </c>
      <c r="D334" s="3" t="s">
        <v>255</v>
      </c>
      <c r="E334" s="3" t="s">
        <v>30</v>
      </c>
      <c r="F334" s="10">
        <f t="shared" si="49"/>
        <v>0</v>
      </c>
      <c r="G334" s="10">
        <f t="shared" si="49"/>
        <v>5948.3</v>
      </c>
      <c r="H334" s="10">
        <f t="shared" si="49"/>
        <v>5948.3</v>
      </c>
      <c r="I334" s="10">
        <f t="shared" si="48"/>
        <v>0</v>
      </c>
      <c r="J334" s="5">
        <f t="shared" si="43"/>
        <v>1</v>
      </c>
    </row>
    <row r="335" spans="1:10" ht="31" x14ac:dyDescent="0.4">
      <c r="A335" s="18" t="s">
        <v>33</v>
      </c>
      <c r="B335" s="8" t="s">
        <v>3</v>
      </c>
      <c r="C335" s="8" t="s">
        <v>117</v>
      </c>
      <c r="D335" s="8" t="s">
        <v>255</v>
      </c>
      <c r="E335" s="8" t="s">
        <v>32</v>
      </c>
      <c r="F335" s="21">
        <v>0</v>
      </c>
      <c r="G335" s="21">
        <v>5948.3</v>
      </c>
      <c r="H335" s="21">
        <v>5948.3</v>
      </c>
      <c r="I335" s="21">
        <f t="shared" si="48"/>
        <v>0</v>
      </c>
      <c r="J335" s="17">
        <f t="shared" si="43"/>
        <v>1</v>
      </c>
    </row>
    <row r="336" spans="1:10" ht="46.5" x14ac:dyDescent="0.4">
      <c r="A336" s="16" t="s">
        <v>258</v>
      </c>
      <c r="B336" s="3" t="s">
        <v>3</v>
      </c>
      <c r="C336" s="3" t="s">
        <v>117</v>
      </c>
      <c r="D336" s="3" t="s">
        <v>257</v>
      </c>
      <c r="E336" s="3"/>
      <c r="F336" s="10">
        <f t="shared" ref="F336:H337" si="50">F337</f>
        <v>13.1</v>
      </c>
      <c r="G336" s="10">
        <f>G337+G339</f>
        <v>10932.8</v>
      </c>
      <c r="H336" s="10">
        <f t="shared" si="50"/>
        <v>10817.8</v>
      </c>
      <c r="I336" s="10">
        <f t="shared" si="48"/>
        <v>115</v>
      </c>
      <c r="J336" s="5">
        <f t="shared" si="43"/>
        <v>0.98948119420459535</v>
      </c>
    </row>
    <row r="337" spans="1:10" ht="31" x14ac:dyDescent="0.4">
      <c r="A337" s="16" t="s">
        <v>31</v>
      </c>
      <c r="B337" s="3" t="s">
        <v>3</v>
      </c>
      <c r="C337" s="3" t="s">
        <v>117</v>
      </c>
      <c r="D337" s="3" t="s">
        <v>257</v>
      </c>
      <c r="E337" s="3" t="s">
        <v>30</v>
      </c>
      <c r="F337" s="10">
        <f t="shared" si="50"/>
        <v>13.1</v>
      </c>
      <c r="G337" s="10">
        <f t="shared" si="50"/>
        <v>10817.8</v>
      </c>
      <c r="H337" s="10">
        <f t="shared" si="50"/>
        <v>10817.8</v>
      </c>
      <c r="I337" s="10">
        <f t="shared" si="48"/>
        <v>0</v>
      </c>
      <c r="J337" s="5">
        <f t="shared" si="43"/>
        <v>1</v>
      </c>
    </row>
    <row r="338" spans="1:10" ht="31" x14ac:dyDescent="0.4">
      <c r="A338" s="18" t="s">
        <v>33</v>
      </c>
      <c r="B338" s="8" t="s">
        <v>3</v>
      </c>
      <c r="C338" s="8" t="s">
        <v>117</v>
      </c>
      <c r="D338" s="8" t="s">
        <v>257</v>
      </c>
      <c r="E338" s="8" t="s">
        <v>32</v>
      </c>
      <c r="F338" s="21">
        <v>13.1</v>
      </c>
      <c r="G338" s="21">
        <v>10817.8</v>
      </c>
      <c r="H338" s="21">
        <v>10817.8</v>
      </c>
      <c r="I338" s="21">
        <f t="shared" si="48"/>
        <v>0</v>
      </c>
      <c r="J338" s="17">
        <f t="shared" si="43"/>
        <v>1</v>
      </c>
    </row>
    <row r="339" spans="1:10" ht="26.25" customHeight="1" x14ac:dyDescent="0.4">
      <c r="A339" s="16" t="s">
        <v>35</v>
      </c>
      <c r="B339" s="3" t="s">
        <v>3</v>
      </c>
      <c r="C339" s="3" t="s">
        <v>117</v>
      </c>
      <c r="D339" s="3" t="s">
        <v>257</v>
      </c>
      <c r="E339" s="3" t="s">
        <v>34</v>
      </c>
      <c r="F339" s="10">
        <f>F340</f>
        <v>0</v>
      </c>
      <c r="G339" s="10">
        <f>G340</f>
        <v>115</v>
      </c>
      <c r="H339" s="10">
        <f>H340</f>
        <v>115</v>
      </c>
      <c r="I339" s="10">
        <f t="shared" si="48"/>
        <v>0</v>
      </c>
      <c r="J339" s="5">
        <f t="shared" si="43"/>
        <v>1</v>
      </c>
    </row>
    <row r="340" spans="1:10" ht="31" x14ac:dyDescent="0.4">
      <c r="A340" s="18" t="s">
        <v>37</v>
      </c>
      <c r="B340" s="8" t="s">
        <v>3</v>
      </c>
      <c r="C340" s="8" t="s">
        <v>117</v>
      </c>
      <c r="D340" s="8" t="s">
        <v>257</v>
      </c>
      <c r="E340" s="8" t="s">
        <v>36</v>
      </c>
      <c r="F340" s="21">
        <v>0</v>
      </c>
      <c r="G340" s="21">
        <v>115</v>
      </c>
      <c r="H340" s="21">
        <v>115</v>
      </c>
      <c r="I340" s="21">
        <f t="shared" si="48"/>
        <v>0</v>
      </c>
      <c r="J340" s="17">
        <f t="shared" si="43"/>
        <v>1</v>
      </c>
    </row>
    <row r="341" spans="1:10" ht="46.5" x14ac:dyDescent="0.4">
      <c r="A341" s="16" t="s">
        <v>260</v>
      </c>
      <c r="B341" s="3" t="s">
        <v>3</v>
      </c>
      <c r="C341" s="3" t="s">
        <v>117</v>
      </c>
      <c r="D341" s="3" t="s">
        <v>259</v>
      </c>
      <c r="E341" s="3"/>
      <c r="F341" s="10">
        <f>F342</f>
        <v>61385.5</v>
      </c>
      <c r="G341" s="10">
        <f>G342</f>
        <v>46282.400000000001</v>
      </c>
      <c r="H341" s="10">
        <f>H342</f>
        <v>5922</v>
      </c>
      <c r="I341" s="10">
        <f t="shared" si="48"/>
        <v>40360.400000000001</v>
      </c>
      <c r="J341" s="5">
        <f t="shared" si="43"/>
        <v>0.12795360655454341</v>
      </c>
    </row>
    <row r="342" spans="1:10" ht="31" x14ac:dyDescent="0.4">
      <c r="A342" s="16" t="s">
        <v>262</v>
      </c>
      <c r="B342" s="3" t="s">
        <v>3</v>
      </c>
      <c r="C342" s="3" t="s">
        <v>117</v>
      </c>
      <c r="D342" s="3" t="s">
        <v>261</v>
      </c>
      <c r="E342" s="3"/>
      <c r="F342" s="10">
        <f>F343+F345</f>
        <v>61385.5</v>
      </c>
      <c r="G342" s="10">
        <f>G343+G345</f>
        <v>46282.400000000001</v>
      </c>
      <c r="H342" s="10">
        <f>H343+H345</f>
        <v>5922</v>
      </c>
      <c r="I342" s="10">
        <f t="shared" si="48"/>
        <v>40360.400000000001</v>
      </c>
      <c r="J342" s="5">
        <f t="shared" si="43"/>
        <v>0.12795360655454341</v>
      </c>
    </row>
    <row r="343" spans="1:10" ht="31" x14ac:dyDescent="0.4">
      <c r="A343" s="16" t="s">
        <v>31</v>
      </c>
      <c r="B343" s="3" t="s">
        <v>3</v>
      </c>
      <c r="C343" s="3" t="s">
        <v>117</v>
      </c>
      <c r="D343" s="3" t="s">
        <v>261</v>
      </c>
      <c r="E343" s="3" t="s">
        <v>30</v>
      </c>
      <c r="F343" s="10">
        <f>F344</f>
        <v>816.4</v>
      </c>
      <c r="G343" s="10">
        <f>G344</f>
        <v>1162.7</v>
      </c>
      <c r="H343" s="10">
        <f>H344</f>
        <v>1162.7</v>
      </c>
      <c r="I343" s="10">
        <f t="shared" si="48"/>
        <v>0</v>
      </c>
      <c r="J343" s="5">
        <f t="shared" si="43"/>
        <v>1</v>
      </c>
    </row>
    <row r="344" spans="1:10" ht="31" x14ac:dyDescent="0.4">
      <c r="A344" s="18" t="s">
        <v>33</v>
      </c>
      <c r="B344" s="8" t="s">
        <v>3</v>
      </c>
      <c r="C344" s="8" t="s">
        <v>117</v>
      </c>
      <c r="D344" s="8" t="s">
        <v>261</v>
      </c>
      <c r="E344" s="8" t="s">
        <v>32</v>
      </c>
      <c r="F344" s="21">
        <v>816.4</v>
      </c>
      <c r="G344" s="21">
        <v>1162.7</v>
      </c>
      <c r="H344" s="21">
        <v>1162.7</v>
      </c>
      <c r="I344" s="21">
        <f t="shared" si="48"/>
        <v>0</v>
      </c>
      <c r="J344" s="17">
        <f t="shared" si="43"/>
        <v>1</v>
      </c>
    </row>
    <row r="345" spans="1:10" ht="18" x14ac:dyDescent="0.4">
      <c r="A345" s="16" t="s">
        <v>73</v>
      </c>
      <c r="B345" s="3" t="s">
        <v>3</v>
      </c>
      <c r="C345" s="3" t="s">
        <v>117</v>
      </c>
      <c r="D345" s="3" t="s">
        <v>261</v>
      </c>
      <c r="E345" s="3" t="s">
        <v>72</v>
      </c>
      <c r="F345" s="10">
        <f>F346+F347</f>
        <v>60569.1</v>
      </c>
      <c r="G345" s="10">
        <f>G346+G347</f>
        <v>45119.700000000004</v>
      </c>
      <c r="H345" s="10">
        <f>H346+H347</f>
        <v>4759.3</v>
      </c>
      <c r="I345" s="10">
        <f t="shared" si="48"/>
        <v>40360.400000000001</v>
      </c>
      <c r="J345" s="5">
        <f t="shared" si="43"/>
        <v>0.10548164105701056</v>
      </c>
    </row>
    <row r="346" spans="1:10" ht="18" x14ac:dyDescent="0.4">
      <c r="A346" s="18" t="s">
        <v>218</v>
      </c>
      <c r="B346" s="8" t="s">
        <v>3</v>
      </c>
      <c r="C346" s="8" t="s">
        <v>117</v>
      </c>
      <c r="D346" s="8" t="s">
        <v>261</v>
      </c>
      <c r="E346" s="8" t="s">
        <v>217</v>
      </c>
      <c r="F346" s="21">
        <v>59958.5</v>
      </c>
      <c r="G346" s="21">
        <v>44407.3</v>
      </c>
      <c r="H346" s="21">
        <v>4046.9</v>
      </c>
      <c r="I346" s="21">
        <f t="shared" si="48"/>
        <v>40360.400000000001</v>
      </c>
      <c r="J346" s="17">
        <f t="shared" si="43"/>
        <v>9.1131413078480342E-2</v>
      </c>
    </row>
    <row r="347" spans="1:10" ht="18" x14ac:dyDescent="0.4">
      <c r="A347" s="18" t="s">
        <v>75</v>
      </c>
      <c r="B347" s="8" t="s">
        <v>3</v>
      </c>
      <c r="C347" s="8" t="s">
        <v>117</v>
      </c>
      <c r="D347" s="8" t="s">
        <v>261</v>
      </c>
      <c r="E347" s="8" t="s">
        <v>74</v>
      </c>
      <c r="F347" s="21">
        <v>610.6</v>
      </c>
      <c r="G347" s="21">
        <v>712.4</v>
      </c>
      <c r="H347" s="21">
        <v>712.4</v>
      </c>
      <c r="I347" s="21">
        <f t="shared" si="48"/>
        <v>0</v>
      </c>
      <c r="J347" s="17">
        <f t="shared" si="43"/>
        <v>1</v>
      </c>
    </row>
    <row r="348" spans="1:10" ht="30" x14ac:dyDescent="0.4">
      <c r="A348" s="14" t="s">
        <v>263</v>
      </c>
      <c r="B348" s="1" t="s">
        <v>16</v>
      </c>
      <c r="C348" s="1" t="s">
        <v>913</v>
      </c>
      <c r="D348" s="1"/>
      <c r="E348" s="1"/>
      <c r="F348" s="20">
        <f>F349+F374+F404</f>
        <v>1041760.098</v>
      </c>
      <c r="G348" s="20">
        <f>G349+G374+G404</f>
        <v>1041760.1</v>
      </c>
      <c r="H348" s="20">
        <f>H349+H374+H404</f>
        <v>967130.5</v>
      </c>
      <c r="I348" s="20">
        <f t="shared" si="48"/>
        <v>74629.599999999977</v>
      </c>
      <c r="J348" s="7">
        <f t="shared" si="43"/>
        <v>0.92836200964118321</v>
      </c>
    </row>
    <row r="349" spans="1:10" ht="18" x14ac:dyDescent="0.4">
      <c r="A349" s="14" t="s">
        <v>265</v>
      </c>
      <c r="B349" s="1" t="s">
        <v>16</v>
      </c>
      <c r="C349" s="1" t="s">
        <v>264</v>
      </c>
      <c r="D349" s="1"/>
      <c r="E349" s="1"/>
      <c r="F349" s="20">
        <f>F350+F360+F369</f>
        <v>144662.9</v>
      </c>
      <c r="G349" s="20">
        <f>G350+G360+G369</f>
        <v>144662.9</v>
      </c>
      <c r="H349" s="20">
        <f>H350+H360+H369</f>
        <v>141384.9</v>
      </c>
      <c r="I349" s="20">
        <f t="shared" si="48"/>
        <v>3278</v>
      </c>
      <c r="J349" s="7">
        <f t="shared" si="43"/>
        <v>0.97734042384052855</v>
      </c>
    </row>
    <row r="350" spans="1:10" ht="30" x14ac:dyDescent="0.4">
      <c r="A350" s="14" t="s">
        <v>267</v>
      </c>
      <c r="B350" s="1" t="s">
        <v>16</v>
      </c>
      <c r="C350" s="1" t="s">
        <v>264</v>
      </c>
      <c r="D350" s="1" t="s">
        <v>266</v>
      </c>
      <c r="E350" s="1"/>
      <c r="F350" s="20">
        <v>82322.5</v>
      </c>
      <c r="G350" s="20">
        <f>G351</f>
        <v>82322.5</v>
      </c>
      <c r="H350" s="20">
        <f>H351</f>
        <v>79044.600000000006</v>
      </c>
      <c r="I350" s="20">
        <f t="shared" si="48"/>
        <v>3277.8999999999942</v>
      </c>
      <c r="J350" s="7">
        <f t="shared" si="43"/>
        <v>0.96018221020984551</v>
      </c>
    </row>
    <row r="351" spans="1:10" ht="93" x14ac:dyDescent="0.4">
      <c r="A351" s="16" t="s">
        <v>269</v>
      </c>
      <c r="B351" s="3" t="s">
        <v>16</v>
      </c>
      <c r="C351" s="3" t="s">
        <v>264</v>
      </c>
      <c r="D351" s="3" t="s">
        <v>268</v>
      </c>
      <c r="E351" s="3"/>
      <c r="F351" s="10">
        <v>82322.5</v>
      </c>
      <c r="G351" s="10">
        <f>G352+G357</f>
        <v>82322.5</v>
      </c>
      <c r="H351" s="10">
        <f>H352+H357</f>
        <v>79044.600000000006</v>
      </c>
      <c r="I351" s="10">
        <f t="shared" si="48"/>
        <v>3277.8999999999942</v>
      </c>
      <c r="J351" s="5">
        <f t="shared" si="43"/>
        <v>0.96018221020984551</v>
      </c>
    </row>
    <row r="352" spans="1:10" ht="46.5" x14ac:dyDescent="0.4">
      <c r="A352" s="16" t="s">
        <v>271</v>
      </c>
      <c r="B352" s="3" t="s">
        <v>16</v>
      </c>
      <c r="C352" s="3" t="s">
        <v>264</v>
      </c>
      <c r="D352" s="3" t="s">
        <v>270</v>
      </c>
      <c r="E352" s="3"/>
      <c r="F352" s="10">
        <v>64926.9</v>
      </c>
      <c r="G352" s="10">
        <f>G353+G355</f>
        <v>65317.8</v>
      </c>
      <c r="H352" s="10">
        <f>H353+H355</f>
        <v>62171.700000000004</v>
      </c>
      <c r="I352" s="10">
        <f t="shared" si="48"/>
        <v>3146.0999999999985</v>
      </c>
      <c r="J352" s="5">
        <f t="shared" ref="J352:J415" si="51">H352/G352</f>
        <v>0.95183395644066393</v>
      </c>
    </row>
    <row r="353" spans="1:10" ht="77.5" x14ac:dyDescent="0.4">
      <c r="A353" s="16" t="s">
        <v>13</v>
      </c>
      <c r="B353" s="3" t="s">
        <v>16</v>
      </c>
      <c r="C353" s="3" t="s">
        <v>264</v>
      </c>
      <c r="D353" s="3" t="s">
        <v>270</v>
      </c>
      <c r="E353" s="3" t="s">
        <v>12</v>
      </c>
      <c r="F353" s="10">
        <f>F354</f>
        <v>64477.599999999999</v>
      </c>
      <c r="G353" s="10">
        <f>G354</f>
        <v>64858.400000000001</v>
      </c>
      <c r="H353" s="10">
        <f>H354</f>
        <v>61797.8</v>
      </c>
      <c r="I353" s="10">
        <f t="shared" si="48"/>
        <v>3060.5999999999985</v>
      </c>
      <c r="J353" s="5">
        <f t="shared" si="51"/>
        <v>0.95281104683433449</v>
      </c>
    </row>
    <row r="354" spans="1:10" ht="31" x14ac:dyDescent="0.4">
      <c r="A354" s="18" t="s">
        <v>15</v>
      </c>
      <c r="B354" s="8" t="s">
        <v>16</v>
      </c>
      <c r="C354" s="8" t="s">
        <v>264</v>
      </c>
      <c r="D354" s="8" t="s">
        <v>270</v>
      </c>
      <c r="E354" s="8" t="s">
        <v>14</v>
      </c>
      <c r="F354" s="21">
        <v>64477.599999999999</v>
      </c>
      <c r="G354" s="21">
        <v>64858.400000000001</v>
      </c>
      <c r="H354" s="21">
        <v>61797.8</v>
      </c>
      <c r="I354" s="21">
        <f t="shared" si="48"/>
        <v>3060.5999999999985</v>
      </c>
      <c r="J354" s="17">
        <f t="shared" si="51"/>
        <v>0.95281104683433449</v>
      </c>
    </row>
    <row r="355" spans="1:10" ht="31" x14ac:dyDescent="0.4">
      <c r="A355" s="16" t="s">
        <v>31</v>
      </c>
      <c r="B355" s="3" t="s">
        <v>16</v>
      </c>
      <c r="C355" s="3" t="s">
        <v>264</v>
      </c>
      <c r="D355" s="3" t="s">
        <v>270</v>
      </c>
      <c r="E355" s="3" t="s">
        <v>30</v>
      </c>
      <c r="F355" s="10">
        <f>F356</f>
        <v>449.3</v>
      </c>
      <c r="G355" s="10">
        <f>G356</f>
        <v>459.4</v>
      </c>
      <c r="H355" s="10">
        <f>H356</f>
        <v>373.9</v>
      </c>
      <c r="I355" s="10">
        <f t="shared" si="48"/>
        <v>85.5</v>
      </c>
      <c r="J355" s="5">
        <f t="shared" si="51"/>
        <v>0.81388767958206354</v>
      </c>
    </row>
    <row r="356" spans="1:10" ht="31" x14ac:dyDescent="0.4">
      <c r="A356" s="18" t="s">
        <v>33</v>
      </c>
      <c r="B356" s="8" t="s">
        <v>16</v>
      </c>
      <c r="C356" s="8" t="s">
        <v>264</v>
      </c>
      <c r="D356" s="8" t="s">
        <v>270</v>
      </c>
      <c r="E356" s="8" t="s">
        <v>32</v>
      </c>
      <c r="F356" s="21">
        <v>449.3</v>
      </c>
      <c r="G356" s="21">
        <v>459.4</v>
      </c>
      <c r="H356" s="21">
        <v>373.9</v>
      </c>
      <c r="I356" s="21">
        <f t="shared" si="48"/>
        <v>85.5</v>
      </c>
      <c r="J356" s="17">
        <f t="shared" si="51"/>
        <v>0.81388767958206354</v>
      </c>
    </row>
    <row r="357" spans="1:10" ht="62" x14ac:dyDescent="0.4">
      <c r="A357" s="16" t="s">
        <v>273</v>
      </c>
      <c r="B357" s="3" t="s">
        <v>16</v>
      </c>
      <c r="C357" s="3" t="s">
        <v>264</v>
      </c>
      <c r="D357" s="3" t="s">
        <v>272</v>
      </c>
      <c r="E357" s="3"/>
      <c r="F357" s="10">
        <v>17395.599999999999</v>
      </c>
      <c r="G357" s="10">
        <f>G358</f>
        <v>17004.7</v>
      </c>
      <c r="H357" s="10">
        <f>H358</f>
        <v>16872.900000000001</v>
      </c>
      <c r="I357" s="10">
        <f t="shared" si="48"/>
        <v>131.79999999999927</v>
      </c>
      <c r="J357" s="5">
        <f t="shared" si="51"/>
        <v>0.99224920169129716</v>
      </c>
    </row>
    <row r="358" spans="1:10" ht="31" x14ac:dyDescent="0.4">
      <c r="A358" s="16" t="s">
        <v>31</v>
      </c>
      <c r="B358" s="3" t="s">
        <v>16</v>
      </c>
      <c r="C358" s="3" t="s">
        <v>264</v>
      </c>
      <c r="D358" s="3" t="s">
        <v>272</v>
      </c>
      <c r="E358" s="3" t="s">
        <v>30</v>
      </c>
      <c r="F358" s="10">
        <f>F359</f>
        <v>17395.599999999999</v>
      </c>
      <c r="G358" s="10">
        <f>G359</f>
        <v>17004.7</v>
      </c>
      <c r="H358" s="10">
        <f>H359</f>
        <v>16872.900000000001</v>
      </c>
      <c r="I358" s="10">
        <f t="shared" si="48"/>
        <v>131.79999999999927</v>
      </c>
      <c r="J358" s="5">
        <f t="shared" si="51"/>
        <v>0.99224920169129716</v>
      </c>
    </row>
    <row r="359" spans="1:10" ht="31" x14ac:dyDescent="0.4">
      <c r="A359" s="18" t="s">
        <v>33</v>
      </c>
      <c r="B359" s="8" t="s">
        <v>16</v>
      </c>
      <c r="C359" s="8" t="s">
        <v>264</v>
      </c>
      <c r="D359" s="8" t="s">
        <v>272</v>
      </c>
      <c r="E359" s="8" t="s">
        <v>32</v>
      </c>
      <c r="F359" s="21">
        <v>17395.599999999999</v>
      </c>
      <c r="G359" s="21">
        <v>17004.7</v>
      </c>
      <c r="H359" s="21">
        <v>16872.900000000001</v>
      </c>
      <c r="I359" s="21">
        <f t="shared" si="48"/>
        <v>131.79999999999927</v>
      </c>
      <c r="J359" s="17">
        <f t="shared" si="51"/>
        <v>0.99224920169129716</v>
      </c>
    </row>
    <row r="360" spans="1:10" ht="45" x14ac:dyDescent="0.4">
      <c r="A360" s="14" t="s">
        <v>41</v>
      </c>
      <c r="B360" s="1" t="s">
        <v>16</v>
      </c>
      <c r="C360" s="1" t="s">
        <v>264</v>
      </c>
      <c r="D360" s="1" t="s">
        <v>40</v>
      </c>
      <c r="E360" s="1"/>
      <c r="F360" s="20">
        <v>53343.1</v>
      </c>
      <c r="G360" s="20">
        <f>G361+G365</f>
        <v>53343.1</v>
      </c>
      <c r="H360" s="20">
        <f>H361+H365</f>
        <v>53343</v>
      </c>
      <c r="I360" s="20">
        <f t="shared" si="48"/>
        <v>9.9999999998544808E-2</v>
      </c>
      <c r="J360" s="7">
        <f t="shared" si="51"/>
        <v>0.99999812534329657</v>
      </c>
    </row>
    <row r="361" spans="1:10" ht="46.5" x14ac:dyDescent="0.4">
      <c r="A361" s="16" t="s">
        <v>275</v>
      </c>
      <c r="B361" s="3" t="s">
        <v>16</v>
      </c>
      <c r="C361" s="3" t="s">
        <v>264</v>
      </c>
      <c r="D361" s="3" t="s">
        <v>274</v>
      </c>
      <c r="E361" s="3"/>
      <c r="F361" s="10">
        <f t="shared" ref="F361:H363" si="52">F362</f>
        <v>0</v>
      </c>
      <c r="G361" s="10">
        <f t="shared" si="52"/>
        <v>0</v>
      </c>
      <c r="H361" s="10">
        <f t="shared" si="52"/>
        <v>0</v>
      </c>
      <c r="I361" s="10">
        <f t="shared" si="48"/>
        <v>0</v>
      </c>
      <c r="J361" s="17">
        <v>0</v>
      </c>
    </row>
    <row r="362" spans="1:10" ht="46.5" x14ac:dyDescent="0.4">
      <c r="A362" s="16" t="s">
        <v>277</v>
      </c>
      <c r="B362" s="3" t="s">
        <v>16</v>
      </c>
      <c r="C362" s="3" t="s">
        <v>264</v>
      </c>
      <c r="D362" s="3" t="s">
        <v>276</v>
      </c>
      <c r="E362" s="3"/>
      <c r="F362" s="10">
        <f t="shared" si="52"/>
        <v>0</v>
      </c>
      <c r="G362" s="10">
        <f t="shared" si="52"/>
        <v>0</v>
      </c>
      <c r="H362" s="10">
        <f t="shared" si="52"/>
        <v>0</v>
      </c>
      <c r="I362" s="10">
        <f t="shared" si="48"/>
        <v>0</v>
      </c>
      <c r="J362" s="17">
        <v>0</v>
      </c>
    </row>
    <row r="363" spans="1:10" ht="31" x14ac:dyDescent="0.4">
      <c r="A363" s="16" t="s">
        <v>198</v>
      </c>
      <c r="B363" s="3" t="s">
        <v>16</v>
      </c>
      <c r="C363" s="3" t="s">
        <v>264</v>
      </c>
      <c r="D363" s="3" t="s">
        <v>276</v>
      </c>
      <c r="E363" s="3" t="s">
        <v>197</v>
      </c>
      <c r="F363" s="10">
        <f t="shared" si="52"/>
        <v>0</v>
      </c>
      <c r="G363" s="10">
        <f t="shared" si="52"/>
        <v>0</v>
      </c>
      <c r="H363" s="10">
        <f t="shared" si="52"/>
        <v>0</v>
      </c>
      <c r="I363" s="10">
        <f t="shared" si="48"/>
        <v>0</v>
      </c>
      <c r="J363" s="17">
        <v>0</v>
      </c>
    </row>
    <row r="364" spans="1:10" ht="18" x14ac:dyDescent="0.4">
      <c r="A364" s="18" t="s">
        <v>200</v>
      </c>
      <c r="B364" s="8" t="s">
        <v>16</v>
      </c>
      <c r="C364" s="8" t="s">
        <v>264</v>
      </c>
      <c r="D364" s="8" t="s">
        <v>276</v>
      </c>
      <c r="E364" s="8" t="s">
        <v>199</v>
      </c>
      <c r="F364" s="21">
        <v>0</v>
      </c>
      <c r="G364" s="21">
        <v>0</v>
      </c>
      <c r="H364" s="21">
        <v>0</v>
      </c>
      <c r="I364" s="21">
        <f t="shared" si="48"/>
        <v>0</v>
      </c>
      <c r="J364" s="17">
        <v>0</v>
      </c>
    </row>
    <row r="365" spans="1:10" ht="62" x14ac:dyDescent="0.4">
      <c r="A365" s="16" t="s">
        <v>43</v>
      </c>
      <c r="B365" s="3" t="s">
        <v>16</v>
      </c>
      <c r="C365" s="3" t="s">
        <v>264</v>
      </c>
      <c r="D365" s="3" t="s">
        <v>42</v>
      </c>
      <c r="E365" s="3"/>
      <c r="F365" s="10">
        <v>53343.1</v>
      </c>
      <c r="G365" s="10">
        <f t="shared" ref="G365:H367" si="53">G366</f>
        <v>53343.1</v>
      </c>
      <c r="H365" s="10">
        <f t="shared" si="53"/>
        <v>53343</v>
      </c>
      <c r="I365" s="10">
        <f t="shared" si="48"/>
        <v>9.9999999998544808E-2</v>
      </c>
      <c r="J365" s="5">
        <f t="shared" si="51"/>
        <v>0.99999812534329657</v>
      </c>
    </row>
    <row r="366" spans="1:10" ht="31" x14ac:dyDescent="0.4">
      <c r="A366" s="16" t="s">
        <v>45</v>
      </c>
      <c r="B366" s="3" t="s">
        <v>16</v>
      </c>
      <c r="C366" s="3" t="s">
        <v>264</v>
      </c>
      <c r="D366" s="3" t="s">
        <v>44</v>
      </c>
      <c r="E366" s="3"/>
      <c r="F366" s="10">
        <v>53343.1</v>
      </c>
      <c r="G366" s="10">
        <f t="shared" si="53"/>
        <v>53343.1</v>
      </c>
      <c r="H366" s="10">
        <f t="shared" si="53"/>
        <v>53343</v>
      </c>
      <c r="I366" s="10">
        <f t="shared" si="48"/>
        <v>9.9999999998544808E-2</v>
      </c>
      <c r="J366" s="5">
        <f t="shared" si="51"/>
        <v>0.99999812534329657</v>
      </c>
    </row>
    <row r="367" spans="1:10" ht="31" x14ac:dyDescent="0.4">
      <c r="A367" s="16" t="s">
        <v>31</v>
      </c>
      <c r="B367" s="3" t="s">
        <v>16</v>
      </c>
      <c r="C367" s="3" t="s">
        <v>264</v>
      </c>
      <c r="D367" s="3" t="s">
        <v>44</v>
      </c>
      <c r="E367" s="3" t="s">
        <v>30</v>
      </c>
      <c r="F367" s="10">
        <f>F368</f>
        <v>53343.1</v>
      </c>
      <c r="G367" s="10">
        <f t="shared" si="53"/>
        <v>53343.1</v>
      </c>
      <c r="H367" s="10">
        <f t="shared" si="53"/>
        <v>53343</v>
      </c>
      <c r="I367" s="10">
        <f t="shared" si="48"/>
        <v>9.9999999998544808E-2</v>
      </c>
      <c r="J367" s="5">
        <f t="shared" si="51"/>
        <v>0.99999812534329657</v>
      </c>
    </row>
    <row r="368" spans="1:10" ht="31" x14ac:dyDescent="0.4">
      <c r="A368" s="18" t="s">
        <v>33</v>
      </c>
      <c r="B368" s="8" t="s">
        <v>16</v>
      </c>
      <c r="C368" s="8" t="s">
        <v>264</v>
      </c>
      <c r="D368" s="8" t="s">
        <v>44</v>
      </c>
      <c r="E368" s="8" t="s">
        <v>32</v>
      </c>
      <c r="F368" s="21">
        <v>53343.1</v>
      </c>
      <c r="G368" s="21">
        <v>53343.1</v>
      </c>
      <c r="H368" s="21">
        <v>53343</v>
      </c>
      <c r="I368" s="21">
        <f t="shared" si="48"/>
        <v>9.9999999998544808E-2</v>
      </c>
      <c r="J368" s="17">
        <f t="shared" si="51"/>
        <v>0.99999812534329657</v>
      </c>
    </row>
    <row r="369" spans="1:10" ht="45" x14ac:dyDescent="0.4">
      <c r="A369" s="14" t="s">
        <v>110</v>
      </c>
      <c r="B369" s="1" t="s">
        <v>16</v>
      </c>
      <c r="C369" s="1" t="s">
        <v>264</v>
      </c>
      <c r="D369" s="1" t="s">
        <v>109</v>
      </c>
      <c r="E369" s="1"/>
      <c r="F369" s="20">
        <f>F370</f>
        <v>8997.2999999999993</v>
      </c>
      <c r="G369" s="20">
        <f t="shared" ref="G369:H371" si="54">G370</f>
        <v>8997.2999999999993</v>
      </c>
      <c r="H369" s="20">
        <f t="shared" si="54"/>
        <v>8997.2999999999993</v>
      </c>
      <c r="I369" s="20">
        <f t="shared" si="48"/>
        <v>0</v>
      </c>
      <c r="J369" s="7">
        <f t="shared" si="51"/>
        <v>1</v>
      </c>
    </row>
    <row r="370" spans="1:10" ht="46.5" x14ac:dyDescent="0.4">
      <c r="A370" s="16" t="s">
        <v>260</v>
      </c>
      <c r="B370" s="3" t="s">
        <v>16</v>
      </c>
      <c r="C370" s="3" t="s">
        <v>264</v>
      </c>
      <c r="D370" s="3" t="s">
        <v>259</v>
      </c>
      <c r="E370" s="3"/>
      <c r="F370" s="10">
        <f>F371</f>
        <v>8997.2999999999993</v>
      </c>
      <c r="G370" s="10">
        <f t="shared" si="54"/>
        <v>8997.2999999999993</v>
      </c>
      <c r="H370" s="10">
        <f t="shared" si="54"/>
        <v>8997.2999999999993</v>
      </c>
      <c r="I370" s="10">
        <f t="shared" si="48"/>
        <v>0</v>
      </c>
      <c r="J370" s="5">
        <f t="shared" si="51"/>
        <v>1</v>
      </c>
    </row>
    <row r="371" spans="1:10" ht="31" x14ac:dyDescent="0.4">
      <c r="A371" s="16" t="s">
        <v>262</v>
      </c>
      <c r="B371" s="3" t="s">
        <v>16</v>
      </c>
      <c r="C371" s="3" t="s">
        <v>264</v>
      </c>
      <c r="D371" s="3" t="s">
        <v>261</v>
      </c>
      <c r="E371" s="3"/>
      <c r="F371" s="21">
        <f>F372</f>
        <v>8997.2999999999993</v>
      </c>
      <c r="G371" s="10">
        <f t="shared" si="54"/>
        <v>8997.2999999999993</v>
      </c>
      <c r="H371" s="10">
        <f t="shared" si="54"/>
        <v>8997.2999999999993</v>
      </c>
      <c r="I371" s="10">
        <f t="shared" si="48"/>
        <v>0</v>
      </c>
      <c r="J371" s="5">
        <f t="shared" si="51"/>
        <v>1</v>
      </c>
    </row>
    <row r="372" spans="1:10" ht="31" x14ac:dyDescent="0.4">
      <c r="A372" s="16" t="s">
        <v>31</v>
      </c>
      <c r="B372" s="3" t="s">
        <v>16</v>
      </c>
      <c r="C372" s="3" t="s">
        <v>264</v>
      </c>
      <c r="D372" s="3" t="s">
        <v>261</v>
      </c>
      <c r="E372" s="3" t="s">
        <v>30</v>
      </c>
      <c r="F372" s="10">
        <f>F373</f>
        <v>8997.2999999999993</v>
      </c>
      <c r="G372" s="10">
        <f>G373</f>
        <v>8997.2999999999993</v>
      </c>
      <c r="H372" s="10">
        <f>H373</f>
        <v>8997.2999999999993</v>
      </c>
      <c r="I372" s="10">
        <f t="shared" si="48"/>
        <v>0</v>
      </c>
      <c r="J372" s="5">
        <f t="shared" si="51"/>
        <v>1</v>
      </c>
    </row>
    <row r="373" spans="1:10" ht="31" x14ac:dyDescent="0.4">
      <c r="A373" s="18" t="s">
        <v>33</v>
      </c>
      <c r="B373" s="8" t="s">
        <v>16</v>
      </c>
      <c r="C373" s="8" t="s">
        <v>264</v>
      </c>
      <c r="D373" s="8" t="s">
        <v>261</v>
      </c>
      <c r="E373" s="8" t="s">
        <v>32</v>
      </c>
      <c r="F373" s="21">
        <v>8997.2999999999993</v>
      </c>
      <c r="G373" s="21">
        <v>8997.2999999999993</v>
      </c>
      <c r="H373" s="21">
        <v>8997.2999999999993</v>
      </c>
      <c r="I373" s="21">
        <f t="shared" si="48"/>
        <v>0</v>
      </c>
      <c r="J373" s="17">
        <f t="shared" si="51"/>
        <v>1</v>
      </c>
    </row>
    <row r="374" spans="1:10" ht="45.75" customHeight="1" x14ac:dyDescent="0.4">
      <c r="A374" s="14" t="s">
        <v>279</v>
      </c>
      <c r="B374" s="1" t="s">
        <v>16</v>
      </c>
      <c r="C374" s="1" t="s">
        <v>278</v>
      </c>
      <c r="D374" s="1"/>
      <c r="E374" s="1"/>
      <c r="F374" s="20">
        <f>F375+F394+F399</f>
        <v>424016.598</v>
      </c>
      <c r="G374" s="20">
        <f>G375+G394+G399</f>
        <v>424016.60000000003</v>
      </c>
      <c r="H374" s="20">
        <f>H375+H394+H399</f>
        <v>370733.69999999995</v>
      </c>
      <c r="I374" s="20">
        <f t="shared" si="48"/>
        <v>53282.900000000081</v>
      </c>
      <c r="J374" s="7">
        <f t="shared" si="51"/>
        <v>0.87433770281635181</v>
      </c>
    </row>
    <row r="375" spans="1:10" ht="30" x14ac:dyDescent="0.4">
      <c r="A375" s="14" t="s">
        <v>267</v>
      </c>
      <c r="B375" s="1" t="s">
        <v>16</v>
      </c>
      <c r="C375" s="1" t="s">
        <v>278</v>
      </c>
      <c r="D375" s="1" t="s">
        <v>266</v>
      </c>
      <c r="E375" s="1"/>
      <c r="F375" s="20">
        <v>423819.6</v>
      </c>
      <c r="G375" s="20">
        <f>G376</f>
        <v>423819.60000000003</v>
      </c>
      <c r="H375" s="20">
        <f>H376</f>
        <v>370536.69999999995</v>
      </c>
      <c r="I375" s="20">
        <f t="shared" si="48"/>
        <v>53282.900000000081</v>
      </c>
      <c r="J375" s="7">
        <f t="shared" si="51"/>
        <v>0.87427929241592395</v>
      </c>
    </row>
    <row r="376" spans="1:10" ht="93" x14ac:dyDescent="0.4">
      <c r="A376" s="16" t="s">
        <v>269</v>
      </c>
      <c r="B376" s="3" t="s">
        <v>16</v>
      </c>
      <c r="C376" s="3" t="s">
        <v>278</v>
      </c>
      <c r="D376" s="3" t="s">
        <v>268</v>
      </c>
      <c r="E376" s="3"/>
      <c r="F376" s="21">
        <v>423819.6</v>
      </c>
      <c r="G376" s="10">
        <f>G377+G386+G391</f>
        <v>423819.60000000003</v>
      </c>
      <c r="H376" s="10">
        <f>H377+H386+H391</f>
        <v>370536.69999999995</v>
      </c>
      <c r="I376" s="10">
        <f t="shared" si="48"/>
        <v>53282.900000000081</v>
      </c>
      <c r="J376" s="5">
        <f t="shared" si="51"/>
        <v>0.87427929241592395</v>
      </c>
    </row>
    <row r="377" spans="1:10" ht="46.5" x14ac:dyDescent="0.4">
      <c r="A377" s="16" t="s">
        <v>271</v>
      </c>
      <c r="B377" s="3" t="s">
        <v>16</v>
      </c>
      <c r="C377" s="3" t="s">
        <v>278</v>
      </c>
      <c r="D377" s="3" t="s">
        <v>270</v>
      </c>
      <c r="E377" s="3"/>
      <c r="F377" s="10">
        <v>341537.51199999999</v>
      </c>
      <c r="G377" s="10">
        <f>G378+G380+G382+G384</f>
        <v>339758.4</v>
      </c>
      <c r="H377" s="10">
        <f>H378+H380+H382+H384</f>
        <v>307845.09999999998</v>
      </c>
      <c r="I377" s="10">
        <f t="shared" si="48"/>
        <v>31913.300000000047</v>
      </c>
      <c r="J377" s="5">
        <f t="shared" si="51"/>
        <v>0.90607060782014504</v>
      </c>
    </row>
    <row r="378" spans="1:10" ht="77.5" x14ac:dyDescent="0.4">
      <c r="A378" s="16" t="s">
        <v>13</v>
      </c>
      <c r="B378" s="3" t="s">
        <v>16</v>
      </c>
      <c r="C378" s="3" t="s">
        <v>278</v>
      </c>
      <c r="D378" s="3" t="s">
        <v>270</v>
      </c>
      <c r="E378" s="3" t="s">
        <v>12</v>
      </c>
      <c r="F378" s="10">
        <f>F379</f>
        <v>290157.5</v>
      </c>
      <c r="G378" s="10">
        <f>G379</f>
        <v>290175</v>
      </c>
      <c r="H378" s="10">
        <f>H379</f>
        <v>269861.5</v>
      </c>
      <c r="I378" s="10">
        <f t="shared" si="48"/>
        <v>20313.5</v>
      </c>
      <c r="J378" s="5">
        <f t="shared" si="51"/>
        <v>0.92999569225467393</v>
      </c>
    </row>
    <row r="379" spans="1:10" ht="18" x14ac:dyDescent="0.4">
      <c r="A379" s="18" t="s">
        <v>140</v>
      </c>
      <c r="B379" s="8" t="s">
        <v>16</v>
      </c>
      <c r="C379" s="8" t="s">
        <v>278</v>
      </c>
      <c r="D379" s="8" t="s">
        <v>270</v>
      </c>
      <c r="E379" s="8" t="s">
        <v>139</v>
      </c>
      <c r="F379" s="21">
        <v>290157.5</v>
      </c>
      <c r="G379" s="21">
        <v>290175</v>
      </c>
      <c r="H379" s="21">
        <v>269861.5</v>
      </c>
      <c r="I379" s="21">
        <f t="shared" si="48"/>
        <v>20313.5</v>
      </c>
      <c r="J379" s="17">
        <f t="shared" si="51"/>
        <v>0.92999569225467393</v>
      </c>
    </row>
    <row r="380" spans="1:10" ht="31" x14ac:dyDescent="0.4">
      <c r="A380" s="16" t="s">
        <v>31</v>
      </c>
      <c r="B380" s="3" t="s">
        <v>16</v>
      </c>
      <c r="C380" s="3" t="s">
        <v>278</v>
      </c>
      <c r="D380" s="3" t="s">
        <v>270</v>
      </c>
      <c r="E380" s="3" t="s">
        <v>30</v>
      </c>
      <c r="F380" s="10">
        <f>F381</f>
        <v>51182.8</v>
      </c>
      <c r="G380" s="10">
        <f>G381</f>
        <v>49303.199999999997</v>
      </c>
      <c r="H380" s="10">
        <f>H381</f>
        <v>37823.5</v>
      </c>
      <c r="I380" s="10">
        <f t="shared" si="48"/>
        <v>11479.699999999997</v>
      </c>
      <c r="J380" s="5">
        <f t="shared" si="51"/>
        <v>0.7671611578964449</v>
      </c>
    </row>
    <row r="381" spans="1:10" ht="31" x14ac:dyDescent="0.4">
      <c r="A381" s="18" t="s">
        <v>33</v>
      </c>
      <c r="B381" s="8" t="s">
        <v>16</v>
      </c>
      <c r="C381" s="8" t="s">
        <v>278</v>
      </c>
      <c r="D381" s="8" t="s">
        <v>270</v>
      </c>
      <c r="E381" s="8" t="s">
        <v>32</v>
      </c>
      <c r="F381" s="21">
        <v>51182.8</v>
      </c>
      <c r="G381" s="21">
        <v>49303.199999999997</v>
      </c>
      <c r="H381" s="21">
        <v>37823.5</v>
      </c>
      <c r="I381" s="21">
        <f t="shared" si="48"/>
        <v>11479.699999999997</v>
      </c>
      <c r="J381" s="17">
        <f t="shared" si="51"/>
        <v>0.7671611578964449</v>
      </c>
    </row>
    <row r="382" spans="1:10" ht="18" x14ac:dyDescent="0.4">
      <c r="A382" s="16" t="s">
        <v>35</v>
      </c>
      <c r="B382" s="3" t="s">
        <v>16</v>
      </c>
      <c r="C382" s="3" t="s">
        <v>278</v>
      </c>
      <c r="D382" s="3" t="s">
        <v>270</v>
      </c>
      <c r="E382" s="3" t="s">
        <v>34</v>
      </c>
      <c r="F382" s="10">
        <f>F383</f>
        <v>196.4</v>
      </c>
      <c r="G382" s="10">
        <f>G383</f>
        <v>276.39999999999998</v>
      </c>
      <c r="H382" s="10">
        <f>H383</f>
        <v>156.30000000000001</v>
      </c>
      <c r="I382" s="10">
        <f t="shared" si="48"/>
        <v>120.09999999999997</v>
      </c>
      <c r="J382" s="5">
        <f t="shared" si="51"/>
        <v>0.56548480463096973</v>
      </c>
    </row>
    <row r="383" spans="1:10" ht="31" x14ac:dyDescent="0.4">
      <c r="A383" s="18" t="s">
        <v>37</v>
      </c>
      <c r="B383" s="8" t="s">
        <v>16</v>
      </c>
      <c r="C383" s="8" t="s">
        <v>278</v>
      </c>
      <c r="D383" s="8" t="s">
        <v>270</v>
      </c>
      <c r="E383" s="8" t="s">
        <v>36</v>
      </c>
      <c r="F383" s="21">
        <v>196.4</v>
      </c>
      <c r="G383" s="21">
        <v>276.39999999999998</v>
      </c>
      <c r="H383" s="21">
        <v>156.30000000000001</v>
      </c>
      <c r="I383" s="21">
        <f t="shared" si="48"/>
        <v>120.09999999999997</v>
      </c>
      <c r="J383" s="17">
        <f t="shared" si="51"/>
        <v>0.56548480463096973</v>
      </c>
    </row>
    <row r="384" spans="1:10" ht="18" x14ac:dyDescent="0.4">
      <c r="A384" s="16" t="s">
        <v>73</v>
      </c>
      <c r="B384" s="3" t="s">
        <v>16</v>
      </c>
      <c r="C384" s="3" t="s">
        <v>278</v>
      </c>
      <c r="D384" s="3" t="s">
        <v>270</v>
      </c>
      <c r="E384" s="3" t="s">
        <v>72</v>
      </c>
      <c r="F384" s="10">
        <f>F385</f>
        <v>0.8</v>
      </c>
      <c r="G384" s="10">
        <f>G385</f>
        <v>3.8</v>
      </c>
      <c r="H384" s="10">
        <f>H385</f>
        <v>3.8</v>
      </c>
      <c r="I384" s="10">
        <f t="shared" si="48"/>
        <v>0</v>
      </c>
      <c r="J384" s="5">
        <f t="shared" si="51"/>
        <v>1</v>
      </c>
    </row>
    <row r="385" spans="1:10" ht="18" x14ac:dyDescent="0.4">
      <c r="A385" s="18" t="s">
        <v>75</v>
      </c>
      <c r="B385" s="8" t="s">
        <v>16</v>
      </c>
      <c r="C385" s="8" t="s">
        <v>278</v>
      </c>
      <c r="D385" s="8" t="s">
        <v>270</v>
      </c>
      <c r="E385" s="8" t="s">
        <v>74</v>
      </c>
      <c r="F385" s="21">
        <v>0.8</v>
      </c>
      <c r="G385" s="21">
        <v>3.8</v>
      </c>
      <c r="H385" s="21">
        <v>3.8</v>
      </c>
      <c r="I385" s="21">
        <f t="shared" si="48"/>
        <v>0</v>
      </c>
      <c r="J385" s="17">
        <f t="shared" si="51"/>
        <v>1</v>
      </c>
    </row>
    <row r="386" spans="1:10" ht="62" x14ac:dyDescent="0.4">
      <c r="A386" s="16" t="s">
        <v>273</v>
      </c>
      <c r="B386" s="3" t="s">
        <v>16</v>
      </c>
      <c r="C386" s="3" t="s">
        <v>278</v>
      </c>
      <c r="D386" s="3" t="s">
        <v>272</v>
      </c>
      <c r="E386" s="3"/>
      <c r="F386" s="21">
        <f>F387</f>
        <v>82203.7</v>
      </c>
      <c r="G386" s="10">
        <f>G387+G389</f>
        <v>84009.900000000009</v>
      </c>
      <c r="H386" s="10">
        <f>H387+H389</f>
        <v>62640.3</v>
      </c>
      <c r="I386" s="10">
        <f t="shared" si="48"/>
        <v>21369.600000000006</v>
      </c>
      <c r="J386" s="5">
        <f t="shared" si="51"/>
        <v>0.74562997932386532</v>
      </c>
    </row>
    <row r="387" spans="1:10" ht="31" x14ac:dyDescent="0.4">
      <c r="A387" s="16" t="s">
        <v>31</v>
      </c>
      <c r="B387" s="3" t="s">
        <v>16</v>
      </c>
      <c r="C387" s="3" t="s">
        <v>278</v>
      </c>
      <c r="D387" s="3" t="s">
        <v>272</v>
      </c>
      <c r="E387" s="3" t="s">
        <v>30</v>
      </c>
      <c r="F387" s="10">
        <f>F388</f>
        <v>82203.7</v>
      </c>
      <c r="G387" s="10">
        <f>G388</f>
        <v>83982.8</v>
      </c>
      <c r="H387" s="10">
        <f>H388</f>
        <v>62621.3</v>
      </c>
      <c r="I387" s="10">
        <f t="shared" si="48"/>
        <v>21361.5</v>
      </c>
      <c r="J387" s="5">
        <f t="shared" si="51"/>
        <v>0.74564434622327425</v>
      </c>
    </row>
    <row r="388" spans="1:10" ht="31" x14ac:dyDescent="0.4">
      <c r="A388" s="18" t="s">
        <v>33</v>
      </c>
      <c r="B388" s="8" t="s">
        <v>16</v>
      </c>
      <c r="C388" s="8" t="s">
        <v>278</v>
      </c>
      <c r="D388" s="8" t="s">
        <v>272</v>
      </c>
      <c r="E388" s="8" t="s">
        <v>32</v>
      </c>
      <c r="F388" s="21">
        <v>82203.7</v>
      </c>
      <c r="G388" s="21">
        <v>83982.8</v>
      </c>
      <c r="H388" s="21">
        <v>62621.3</v>
      </c>
      <c r="I388" s="21">
        <f t="shared" si="48"/>
        <v>21361.5</v>
      </c>
      <c r="J388" s="17">
        <f t="shared" si="51"/>
        <v>0.74564434622327425</v>
      </c>
    </row>
    <row r="389" spans="1:10" ht="18" x14ac:dyDescent="0.4">
      <c r="A389" s="16" t="s">
        <v>73</v>
      </c>
      <c r="B389" s="3" t="s">
        <v>16</v>
      </c>
      <c r="C389" s="3" t="s">
        <v>278</v>
      </c>
      <c r="D389" s="3" t="s">
        <v>272</v>
      </c>
      <c r="E389" s="3" t="s">
        <v>72</v>
      </c>
      <c r="F389" s="10">
        <f>F390</f>
        <v>27.1</v>
      </c>
      <c r="G389" s="10">
        <f>G390</f>
        <v>27.1</v>
      </c>
      <c r="H389" s="10">
        <f>H390</f>
        <v>19</v>
      </c>
      <c r="I389" s="10">
        <f t="shared" si="48"/>
        <v>8.1000000000000014</v>
      </c>
      <c r="J389" s="5">
        <f t="shared" si="51"/>
        <v>0.70110701107011064</v>
      </c>
    </row>
    <row r="390" spans="1:10" ht="18" x14ac:dyDescent="0.4">
      <c r="A390" s="18" t="s">
        <v>75</v>
      </c>
      <c r="B390" s="8" t="s">
        <v>16</v>
      </c>
      <c r="C390" s="8" t="s">
        <v>278</v>
      </c>
      <c r="D390" s="8" t="s">
        <v>272</v>
      </c>
      <c r="E390" s="8" t="s">
        <v>74</v>
      </c>
      <c r="F390" s="21">
        <v>27.1</v>
      </c>
      <c r="G390" s="21">
        <v>27.1</v>
      </c>
      <c r="H390" s="21">
        <v>19</v>
      </c>
      <c r="I390" s="21">
        <f t="shared" si="48"/>
        <v>8.1000000000000014</v>
      </c>
      <c r="J390" s="17">
        <f t="shared" si="51"/>
        <v>0.70110701107011064</v>
      </c>
    </row>
    <row r="391" spans="1:10" ht="62" x14ac:dyDescent="0.4">
      <c r="A391" s="16" t="s">
        <v>281</v>
      </c>
      <c r="B391" s="3" t="s">
        <v>16</v>
      </c>
      <c r="C391" s="3" t="s">
        <v>278</v>
      </c>
      <c r="D391" s="3" t="s">
        <v>280</v>
      </c>
      <c r="E391" s="3"/>
      <c r="F391" s="21">
        <v>51.3</v>
      </c>
      <c r="G391" s="10">
        <f>G392</f>
        <v>51.3</v>
      </c>
      <c r="H391" s="10">
        <f>H392</f>
        <v>51.3</v>
      </c>
      <c r="I391" s="10">
        <f t="shared" si="48"/>
        <v>0</v>
      </c>
      <c r="J391" s="5">
        <f t="shared" si="51"/>
        <v>1</v>
      </c>
    </row>
    <row r="392" spans="1:10" ht="31" x14ac:dyDescent="0.4">
      <c r="A392" s="16" t="s">
        <v>31</v>
      </c>
      <c r="B392" s="3" t="s">
        <v>16</v>
      </c>
      <c r="C392" s="3" t="s">
        <v>278</v>
      </c>
      <c r="D392" s="3" t="s">
        <v>280</v>
      </c>
      <c r="E392" s="3" t="s">
        <v>30</v>
      </c>
      <c r="F392" s="10">
        <f>F393</f>
        <v>51.3</v>
      </c>
      <c r="G392" s="10">
        <f>G393</f>
        <v>51.3</v>
      </c>
      <c r="H392" s="10">
        <f>H393</f>
        <v>51.3</v>
      </c>
      <c r="I392" s="10">
        <f t="shared" si="48"/>
        <v>0</v>
      </c>
      <c r="J392" s="5">
        <f t="shared" si="51"/>
        <v>1</v>
      </c>
    </row>
    <row r="393" spans="1:10" ht="31" x14ac:dyDescent="0.4">
      <c r="A393" s="18" t="s">
        <v>33</v>
      </c>
      <c r="B393" s="8" t="s">
        <v>16</v>
      </c>
      <c r="C393" s="8" t="s">
        <v>278</v>
      </c>
      <c r="D393" s="8" t="s">
        <v>280</v>
      </c>
      <c r="E393" s="8" t="s">
        <v>32</v>
      </c>
      <c r="F393" s="21">
        <v>51.3</v>
      </c>
      <c r="G393" s="21">
        <v>51.3</v>
      </c>
      <c r="H393" s="21">
        <v>51.3</v>
      </c>
      <c r="I393" s="21">
        <f t="shared" si="48"/>
        <v>0</v>
      </c>
      <c r="J393" s="17">
        <f t="shared" si="51"/>
        <v>1</v>
      </c>
    </row>
    <row r="394" spans="1:10" ht="30" x14ac:dyDescent="0.4">
      <c r="A394" s="14" t="s">
        <v>7</v>
      </c>
      <c r="B394" s="1" t="s">
        <v>16</v>
      </c>
      <c r="C394" s="1" t="s">
        <v>278</v>
      </c>
      <c r="D394" s="1" t="s">
        <v>6</v>
      </c>
      <c r="E394" s="1"/>
      <c r="F394" s="20">
        <v>159.5</v>
      </c>
      <c r="G394" s="20">
        <f t="shared" ref="G394:H396" si="55">G395</f>
        <v>159.5</v>
      </c>
      <c r="H394" s="20">
        <f t="shared" si="55"/>
        <v>159.5</v>
      </c>
      <c r="I394" s="20">
        <f t="shared" si="48"/>
        <v>0</v>
      </c>
      <c r="J394" s="7">
        <f t="shared" si="51"/>
        <v>1</v>
      </c>
    </row>
    <row r="395" spans="1:10" ht="62" x14ac:dyDescent="0.4">
      <c r="A395" s="16" t="s">
        <v>84</v>
      </c>
      <c r="B395" s="3" t="s">
        <v>16</v>
      </c>
      <c r="C395" s="3" t="s">
        <v>278</v>
      </c>
      <c r="D395" s="3" t="s">
        <v>83</v>
      </c>
      <c r="E395" s="3"/>
      <c r="F395" s="10">
        <v>159.5</v>
      </c>
      <c r="G395" s="10">
        <f t="shared" si="55"/>
        <v>159.5</v>
      </c>
      <c r="H395" s="10">
        <f t="shared" si="55"/>
        <v>159.5</v>
      </c>
      <c r="I395" s="10">
        <f t="shared" ref="I395:I458" si="56">G395-H395</f>
        <v>0</v>
      </c>
      <c r="J395" s="5">
        <f t="shared" si="51"/>
        <v>1</v>
      </c>
    </row>
    <row r="396" spans="1:10" ht="31" x14ac:dyDescent="0.4">
      <c r="A396" s="16" t="s">
        <v>283</v>
      </c>
      <c r="B396" s="3" t="s">
        <v>16</v>
      </c>
      <c r="C396" s="3" t="s">
        <v>278</v>
      </c>
      <c r="D396" s="3" t="s">
        <v>282</v>
      </c>
      <c r="E396" s="3"/>
      <c r="F396" s="21">
        <v>159.5</v>
      </c>
      <c r="G396" s="10">
        <f t="shared" si="55"/>
        <v>159.5</v>
      </c>
      <c r="H396" s="10">
        <f t="shared" si="55"/>
        <v>159.5</v>
      </c>
      <c r="I396" s="10">
        <f t="shared" si="56"/>
        <v>0</v>
      </c>
      <c r="J396" s="5">
        <f t="shared" si="51"/>
        <v>1</v>
      </c>
    </row>
    <row r="397" spans="1:10" ht="31" x14ac:dyDescent="0.4">
      <c r="A397" s="16" t="s">
        <v>31</v>
      </c>
      <c r="B397" s="3" t="s">
        <v>16</v>
      </c>
      <c r="C397" s="3" t="s">
        <v>278</v>
      </c>
      <c r="D397" s="3" t="s">
        <v>282</v>
      </c>
      <c r="E397" s="3" t="s">
        <v>30</v>
      </c>
      <c r="F397" s="10">
        <f>F398</f>
        <v>159.5</v>
      </c>
      <c r="G397" s="10">
        <f>G398</f>
        <v>159.5</v>
      </c>
      <c r="H397" s="10">
        <f>H398</f>
        <v>159.5</v>
      </c>
      <c r="I397" s="10">
        <f t="shared" si="56"/>
        <v>0</v>
      </c>
      <c r="J397" s="5">
        <f t="shared" si="51"/>
        <v>1</v>
      </c>
    </row>
    <row r="398" spans="1:10" ht="31" x14ac:dyDescent="0.4">
      <c r="A398" s="18" t="s">
        <v>33</v>
      </c>
      <c r="B398" s="8" t="s">
        <v>16</v>
      </c>
      <c r="C398" s="8" t="s">
        <v>278</v>
      </c>
      <c r="D398" s="8" t="s">
        <v>282</v>
      </c>
      <c r="E398" s="8" t="s">
        <v>32</v>
      </c>
      <c r="F398" s="21">
        <v>159.5</v>
      </c>
      <c r="G398" s="21">
        <v>159.5</v>
      </c>
      <c r="H398" s="21">
        <v>159.5</v>
      </c>
      <c r="I398" s="21">
        <f t="shared" si="56"/>
        <v>0</v>
      </c>
      <c r="J398" s="17">
        <f t="shared" si="51"/>
        <v>1</v>
      </c>
    </row>
    <row r="399" spans="1:10" ht="45" x14ac:dyDescent="0.4">
      <c r="A399" s="14" t="s">
        <v>110</v>
      </c>
      <c r="B399" s="1" t="s">
        <v>16</v>
      </c>
      <c r="C399" s="1" t="s">
        <v>278</v>
      </c>
      <c r="D399" s="1" t="s">
        <v>109</v>
      </c>
      <c r="E399" s="1"/>
      <c r="F399" s="20">
        <v>37.497999999999998</v>
      </c>
      <c r="G399" s="20">
        <f t="shared" ref="G399:H401" si="57">G400</f>
        <v>37.5</v>
      </c>
      <c r="H399" s="20">
        <f t="shared" si="57"/>
        <v>37.5</v>
      </c>
      <c r="I399" s="20">
        <f t="shared" si="56"/>
        <v>0</v>
      </c>
      <c r="J399" s="7">
        <f t="shared" si="51"/>
        <v>1</v>
      </c>
    </row>
    <row r="400" spans="1:10" ht="31" x14ac:dyDescent="0.4">
      <c r="A400" s="16" t="s">
        <v>112</v>
      </c>
      <c r="B400" s="3" t="s">
        <v>16</v>
      </c>
      <c r="C400" s="3" t="s">
        <v>278</v>
      </c>
      <c r="D400" s="3" t="s">
        <v>111</v>
      </c>
      <c r="E400" s="3"/>
      <c r="F400" s="10">
        <v>37.497999999999998</v>
      </c>
      <c r="G400" s="10">
        <f t="shared" si="57"/>
        <v>37.5</v>
      </c>
      <c r="H400" s="10">
        <f t="shared" si="57"/>
        <v>37.5</v>
      </c>
      <c r="I400" s="10">
        <f t="shared" si="56"/>
        <v>0</v>
      </c>
      <c r="J400" s="5">
        <f t="shared" si="51"/>
        <v>1</v>
      </c>
    </row>
    <row r="401" spans="1:10" ht="108.5" x14ac:dyDescent="0.4">
      <c r="A401" s="16" t="s">
        <v>256</v>
      </c>
      <c r="B401" s="3" t="s">
        <v>16</v>
      </c>
      <c r="C401" s="3" t="s">
        <v>278</v>
      </c>
      <c r="D401" s="3" t="s">
        <v>255</v>
      </c>
      <c r="E401" s="3"/>
      <c r="F401" s="21">
        <v>37.497999999999998</v>
      </c>
      <c r="G401" s="10">
        <f t="shared" si="57"/>
        <v>37.5</v>
      </c>
      <c r="H401" s="10">
        <f t="shared" si="57"/>
        <v>37.5</v>
      </c>
      <c r="I401" s="10">
        <f t="shared" si="56"/>
        <v>0</v>
      </c>
      <c r="J401" s="5">
        <f t="shared" si="51"/>
        <v>1</v>
      </c>
    </row>
    <row r="402" spans="1:10" ht="31" x14ac:dyDescent="0.4">
      <c r="A402" s="16" t="s">
        <v>31</v>
      </c>
      <c r="B402" s="3" t="s">
        <v>16</v>
      </c>
      <c r="C402" s="3" t="s">
        <v>278</v>
      </c>
      <c r="D402" s="3" t="s">
        <v>255</v>
      </c>
      <c r="E402" s="3" t="s">
        <v>30</v>
      </c>
      <c r="F402" s="10">
        <f>F403</f>
        <v>37.497999999999998</v>
      </c>
      <c r="G402" s="10">
        <f>G403</f>
        <v>37.5</v>
      </c>
      <c r="H402" s="10">
        <f>H403</f>
        <v>37.5</v>
      </c>
      <c r="I402" s="10">
        <f t="shared" si="56"/>
        <v>0</v>
      </c>
      <c r="J402" s="5">
        <f t="shared" si="51"/>
        <v>1</v>
      </c>
    </row>
    <row r="403" spans="1:10" ht="31" x14ac:dyDescent="0.4">
      <c r="A403" s="18" t="s">
        <v>33</v>
      </c>
      <c r="B403" s="8" t="s">
        <v>16</v>
      </c>
      <c r="C403" s="8" t="s">
        <v>278</v>
      </c>
      <c r="D403" s="8" t="s">
        <v>255</v>
      </c>
      <c r="E403" s="8" t="s">
        <v>32</v>
      </c>
      <c r="F403" s="21">
        <v>37.497999999999998</v>
      </c>
      <c r="G403" s="21">
        <v>37.5</v>
      </c>
      <c r="H403" s="21">
        <v>37.5</v>
      </c>
      <c r="I403" s="21">
        <f t="shared" si="56"/>
        <v>0</v>
      </c>
      <c r="J403" s="17">
        <f t="shared" si="51"/>
        <v>1</v>
      </c>
    </row>
    <row r="404" spans="1:10" ht="30" x14ac:dyDescent="0.4">
      <c r="A404" s="14" t="s">
        <v>285</v>
      </c>
      <c r="B404" s="1" t="s">
        <v>16</v>
      </c>
      <c r="C404" s="1" t="s">
        <v>284</v>
      </c>
      <c r="D404" s="1"/>
      <c r="E404" s="1"/>
      <c r="F404" s="20">
        <f>F405</f>
        <v>473080.6</v>
      </c>
      <c r="G404" s="20">
        <f>G405</f>
        <v>473080.6</v>
      </c>
      <c r="H404" s="20">
        <f>H405</f>
        <v>455011.9</v>
      </c>
      <c r="I404" s="20">
        <f t="shared" si="56"/>
        <v>18068.699999999953</v>
      </c>
      <c r="J404" s="7">
        <f t="shared" si="51"/>
        <v>0.96180629685512375</v>
      </c>
    </row>
    <row r="405" spans="1:10" ht="45" x14ac:dyDescent="0.4">
      <c r="A405" s="14" t="s">
        <v>287</v>
      </c>
      <c r="B405" s="1" t="s">
        <v>16</v>
      </c>
      <c r="C405" s="1" t="s">
        <v>284</v>
      </c>
      <c r="D405" s="1" t="s">
        <v>286</v>
      </c>
      <c r="E405" s="1"/>
      <c r="F405" s="20">
        <v>473080.6</v>
      </c>
      <c r="G405" s="20">
        <f>G406+G425</f>
        <v>473080.6</v>
      </c>
      <c r="H405" s="20">
        <f>H406+H425</f>
        <v>455011.9</v>
      </c>
      <c r="I405" s="20">
        <f t="shared" si="56"/>
        <v>18068.699999999953</v>
      </c>
      <c r="J405" s="7">
        <f t="shared" si="51"/>
        <v>0.96180629685512375</v>
      </c>
    </row>
    <row r="406" spans="1:10" ht="46.5" x14ac:dyDescent="0.4">
      <c r="A406" s="16" t="s">
        <v>289</v>
      </c>
      <c r="B406" s="3" t="s">
        <v>16</v>
      </c>
      <c r="C406" s="3" t="s">
        <v>284</v>
      </c>
      <c r="D406" s="3" t="s">
        <v>288</v>
      </c>
      <c r="E406" s="3"/>
      <c r="F406" s="21">
        <v>466476.2</v>
      </c>
      <c r="G406" s="10">
        <f>G407+G410+G416+G419+G422</f>
        <v>466476.19999999995</v>
      </c>
      <c r="H406" s="10">
        <f>H407+H410+H416+H419+H422</f>
        <v>448411.5</v>
      </c>
      <c r="I406" s="10">
        <f t="shared" si="56"/>
        <v>18064.699999999953</v>
      </c>
      <c r="J406" s="5">
        <f t="shared" si="51"/>
        <v>0.9612741228812961</v>
      </c>
    </row>
    <row r="407" spans="1:10" ht="46.5" x14ac:dyDescent="0.4">
      <c r="A407" s="16" t="s">
        <v>291</v>
      </c>
      <c r="B407" s="3" t="s">
        <v>16</v>
      </c>
      <c r="C407" s="3" t="s">
        <v>284</v>
      </c>
      <c r="D407" s="3" t="s">
        <v>290</v>
      </c>
      <c r="E407" s="3"/>
      <c r="F407" s="10">
        <v>1345.1</v>
      </c>
      <c r="G407" s="10">
        <f>G408</f>
        <v>1345.1</v>
      </c>
      <c r="H407" s="10">
        <f>H408</f>
        <v>1345.1</v>
      </c>
      <c r="I407" s="10">
        <f t="shared" si="56"/>
        <v>0</v>
      </c>
      <c r="J407" s="5">
        <f t="shared" si="51"/>
        <v>1</v>
      </c>
    </row>
    <row r="408" spans="1:10" ht="31" x14ac:dyDescent="0.4">
      <c r="A408" s="16" t="s">
        <v>31</v>
      </c>
      <c r="B408" s="3" t="s">
        <v>16</v>
      </c>
      <c r="C408" s="3" t="s">
        <v>284</v>
      </c>
      <c r="D408" s="3" t="s">
        <v>290</v>
      </c>
      <c r="E408" s="3" t="s">
        <v>30</v>
      </c>
      <c r="F408" s="10">
        <f>F409</f>
        <v>1345.1</v>
      </c>
      <c r="G408" s="10">
        <f>G409</f>
        <v>1345.1</v>
      </c>
      <c r="H408" s="10">
        <f>H409</f>
        <v>1345.1</v>
      </c>
      <c r="I408" s="10">
        <f t="shared" si="56"/>
        <v>0</v>
      </c>
      <c r="J408" s="5">
        <f t="shared" si="51"/>
        <v>1</v>
      </c>
    </row>
    <row r="409" spans="1:10" ht="31" x14ac:dyDescent="0.4">
      <c r="A409" s="18" t="s">
        <v>33</v>
      </c>
      <c r="B409" s="8" t="s">
        <v>16</v>
      </c>
      <c r="C409" s="8" t="s">
        <v>284</v>
      </c>
      <c r="D409" s="8" t="s">
        <v>290</v>
      </c>
      <c r="E409" s="8" t="s">
        <v>32</v>
      </c>
      <c r="F409" s="21">
        <v>1345.1</v>
      </c>
      <c r="G409" s="21">
        <v>1345.1</v>
      </c>
      <c r="H409" s="21">
        <v>1345.1</v>
      </c>
      <c r="I409" s="21">
        <f t="shared" si="56"/>
        <v>0</v>
      </c>
      <c r="J409" s="17">
        <f t="shared" si="51"/>
        <v>1</v>
      </c>
    </row>
    <row r="410" spans="1:10" ht="31" x14ac:dyDescent="0.4">
      <c r="A410" s="16" t="s">
        <v>293</v>
      </c>
      <c r="B410" s="3" t="s">
        <v>16</v>
      </c>
      <c r="C410" s="3" t="s">
        <v>284</v>
      </c>
      <c r="D410" s="3" t="s">
        <v>292</v>
      </c>
      <c r="E410" s="3"/>
      <c r="F410" s="10">
        <v>125315.8</v>
      </c>
      <c r="G410" s="10">
        <f>G411+G413</f>
        <v>125231.8</v>
      </c>
      <c r="H410" s="10">
        <f>H411+H413</f>
        <v>118799.9</v>
      </c>
      <c r="I410" s="10">
        <f t="shared" si="56"/>
        <v>6431.9000000000087</v>
      </c>
      <c r="J410" s="5">
        <f t="shared" si="51"/>
        <v>0.94864004190628892</v>
      </c>
    </row>
    <row r="411" spans="1:10" ht="31" x14ac:dyDescent="0.4">
      <c r="A411" s="16" t="s">
        <v>31</v>
      </c>
      <c r="B411" s="3" t="s">
        <v>16</v>
      </c>
      <c r="C411" s="3" t="s">
        <v>284</v>
      </c>
      <c r="D411" s="3" t="s">
        <v>292</v>
      </c>
      <c r="E411" s="3" t="s">
        <v>30</v>
      </c>
      <c r="F411" s="10">
        <f>F412</f>
        <v>119154.6</v>
      </c>
      <c r="G411" s="10">
        <f>G412</f>
        <v>119070.6</v>
      </c>
      <c r="H411" s="10">
        <f>H412</f>
        <v>115269.9</v>
      </c>
      <c r="I411" s="10">
        <f t="shared" si="56"/>
        <v>3800.7000000000116</v>
      </c>
      <c r="J411" s="5">
        <f t="shared" si="51"/>
        <v>0.96808028178240468</v>
      </c>
    </row>
    <row r="412" spans="1:10" ht="31" x14ac:dyDescent="0.4">
      <c r="A412" s="18" t="s">
        <v>33</v>
      </c>
      <c r="B412" s="8" t="s">
        <v>16</v>
      </c>
      <c r="C412" s="8" t="s">
        <v>284</v>
      </c>
      <c r="D412" s="8" t="s">
        <v>292</v>
      </c>
      <c r="E412" s="8" t="s">
        <v>32</v>
      </c>
      <c r="F412" s="21">
        <v>119154.6</v>
      </c>
      <c r="G412" s="21">
        <v>119070.6</v>
      </c>
      <c r="H412" s="21">
        <v>115269.9</v>
      </c>
      <c r="I412" s="21">
        <f t="shared" si="56"/>
        <v>3800.7000000000116</v>
      </c>
      <c r="J412" s="17">
        <f t="shared" si="51"/>
        <v>0.96808028178240468</v>
      </c>
    </row>
    <row r="413" spans="1:10" ht="31" x14ac:dyDescent="0.4">
      <c r="A413" s="16" t="s">
        <v>168</v>
      </c>
      <c r="B413" s="3" t="s">
        <v>16</v>
      </c>
      <c r="C413" s="3" t="s">
        <v>284</v>
      </c>
      <c r="D413" s="3" t="s">
        <v>292</v>
      </c>
      <c r="E413" s="3" t="s">
        <v>167</v>
      </c>
      <c r="F413" s="10">
        <f>F414+F415</f>
        <v>6161.2</v>
      </c>
      <c r="G413" s="10">
        <f>G414+G415</f>
        <v>6161.2</v>
      </c>
      <c r="H413" s="10">
        <f>H414+H415</f>
        <v>3530</v>
      </c>
      <c r="I413" s="10">
        <f t="shared" si="56"/>
        <v>2631.2</v>
      </c>
      <c r="J413" s="5">
        <f t="shared" si="51"/>
        <v>0.5729403362981238</v>
      </c>
    </row>
    <row r="414" spans="1:10" ht="18" x14ac:dyDescent="0.4">
      <c r="A414" s="18" t="s">
        <v>170</v>
      </c>
      <c r="B414" s="8" t="s">
        <v>16</v>
      </c>
      <c r="C414" s="8" t="s">
        <v>284</v>
      </c>
      <c r="D414" s="8" t="s">
        <v>292</v>
      </c>
      <c r="E414" s="8" t="s">
        <v>169</v>
      </c>
      <c r="F414" s="21">
        <v>2245</v>
      </c>
      <c r="G414" s="21">
        <v>2245</v>
      </c>
      <c r="H414" s="21">
        <v>114.4</v>
      </c>
      <c r="I414" s="21">
        <f t="shared" si="56"/>
        <v>2130.6</v>
      </c>
      <c r="J414" s="17">
        <f t="shared" si="51"/>
        <v>5.0957683741648108E-2</v>
      </c>
    </row>
    <row r="415" spans="1:10" ht="62" x14ac:dyDescent="0.4">
      <c r="A415" s="18" t="s">
        <v>232</v>
      </c>
      <c r="B415" s="8" t="s">
        <v>16</v>
      </c>
      <c r="C415" s="8" t="s">
        <v>284</v>
      </c>
      <c r="D415" s="8" t="s">
        <v>292</v>
      </c>
      <c r="E415" s="8" t="s">
        <v>231</v>
      </c>
      <c r="F415" s="21">
        <v>3916.2</v>
      </c>
      <c r="G415" s="21">
        <v>3916.2</v>
      </c>
      <c r="H415" s="21">
        <v>3415.6</v>
      </c>
      <c r="I415" s="21">
        <f t="shared" si="56"/>
        <v>500.59999999999991</v>
      </c>
      <c r="J415" s="17">
        <f t="shared" si="51"/>
        <v>0.87217200347275425</v>
      </c>
    </row>
    <row r="416" spans="1:10" ht="93" x14ac:dyDescent="0.4">
      <c r="A416" s="16" t="s">
        <v>295</v>
      </c>
      <c r="B416" s="3" t="s">
        <v>16</v>
      </c>
      <c r="C416" s="3" t="s">
        <v>284</v>
      </c>
      <c r="D416" s="3" t="s">
        <v>294</v>
      </c>
      <c r="E416" s="3"/>
      <c r="F416" s="10">
        <v>2586.9</v>
      </c>
      <c r="G416" s="10">
        <f>G417</f>
        <v>2586.9</v>
      </c>
      <c r="H416" s="10">
        <f>H417</f>
        <v>2497.5</v>
      </c>
      <c r="I416" s="10">
        <f t="shared" si="56"/>
        <v>89.400000000000091</v>
      </c>
      <c r="J416" s="5">
        <f t="shared" ref="J416:J482" si="58">H416/G416</f>
        <v>0.96544126174185319</v>
      </c>
    </row>
    <row r="417" spans="1:10" ht="31" x14ac:dyDescent="0.4">
      <c r="A417" s="16" t="s">
        <v>31</v>
      </c>
      <c r="B417" s="3" t="s">
        <v>16</v>
      </c>
      <c r="C417" s="3" t="s">
        <v>284</v>
      </c>
      <c r="D417" s="3" t="s">
        <v>294</v>
      </c>
      <c r="E417" s="3" t="s">
        <v>30</v>
      </c>
      <c r="F417" s="10">
        <f>F418</f>
        <v>2586.9</v>
      </c>
      <c r="G417" s="10">
        <f>G418</f>
        <v>2586.9</v>
      </c>
      <c r="H417" s="10">
        <f>H418</f>
        <v>2497.5</v>
      </c>
      <c r="I417" s="10">
        <f t="shared" si="56"/>
        <v>89.400000000000091</v>
      </c>
      <c r="J417" s="5">
        <f t="shared" si="58"/>
        <v>0.96544126174185319</v>
      </c>
    </row>
    <row r="418" spans="1:10" ht="31" x14ac:dyDescent="0.4">
      <c r="A418" s="18" t="s">
        <v>33</v>
      </c>
      <c r="B418" s="8" t="s">
        <v>16</v>
      </c>
      <c r="C418" s="8" t="s">
        <v>284</v>
      </c>
      <c r="D418" s="8" t="s">
        <v>294</v>
      </c>
      <c r="E418" s="8" t="s">
        <v>32</v>
      </c>
      <c r="F418" s="21">
        <v>2586.9</v>
      </c>
      <c r="G418" s="21">
        <v>2586.9</v>
      </c>
      <c r="H418" s="21">
        <v>2497.5</v>
      </c>
      <c r="I418" s="21">
        <f t="shared" si="56"/>
        <v>89.400000000000091</v>
      </c>
      <c r="J418" s="17">
        <f t="shared" si="58"/>
        <v>0.96544126174185319</v>
      </c>
    </row>
    <row r="419" spans="1:10" ht="77.5" x14ac:dyDescent="0.4">
      <c r="A419" s="16" t="s">
        <v>297</v>
      </c>
      <c r="B419" s="3" t="s">
        <v>16</v>
      </c>
      <c r="C419" s="3" t="s">
        <v>284</v>
      </c>
      <c r="D419" s="3" t="s">
        <v>296</v>
      </c>
      <c r="E419" s="3"/>
      <c r="F419" s="10">
        <v>7495.3</v>
      </c>
      <c r="G419" s="10">
        <f>G420</f>
        <v>7495.3</v>
      </c>
      <c r="H419" s="10">
        <f>H420</f>
        <v>7495.2</v>
      </c>
      <c r="I419" s="10">
        <f t="shared" si="56"/>
        <v>0.1000000000003638</v>
      </c>
      <c r="J419" s="5">
        <f t="shared" si="58"/>
        <v>0.99998665830587163</v>
      </c>
    </row>
    <row r="420" spans="1:10" ht="31" x14ac:dyDescent="0.4">
      <c r="A420" s="16" t="s">
        <v>31</v>
      </c>
      <c r="B420" s="3" t="s">
        <v>16</v>
      </c>
      <c r="C420" s="3" t="s">
        <v>284</v>
      </c>
      <c r="D420" s="3" t="s">
        <v>296</v>
      </c>
      <c r="E420" s="3" t="s">
        <v>30</v>
      </c>
      <c r="F420" s="10">
        <f>F421</f>
        <v>7495.3</v>
      </c>
      <c r="G420" s="10">
        <f>G421</f>
        <v>7495.3</v>
      </c>
      <c r="H420" s="10">
        <f>H421</f>
        <v>7495.2</v>
      </c>
      <c r="I420" s="10">
        <f t="shared" si="56"/>
        <v>0.1000000000003638</v>
      </c>
      <c r="J420" s="5">
        <f t="shared" si="58"/>
        <v>0.99998665830587163</v>
      </c>
    </row>
    <row r="421" spans="1:10" ht="31" x14ac:dyDescent="0.4">
      <c r="A421" s="18" t="s">
        <v>33</v>
      </c>
      <c r="B421" s="8" t="s">
        <v>16</v>
      </c>
      <c r="C421" s="8" t="s">
        <v>284</v>
      </c>
      <c r="D421" s="8" t="s">
        <v>296</v>
      </c>
      <c r="E421" s="8" t="s">
        <v>32</v>
      </c>
      <c r="F421" s="21">
        <v>7495.3</v>
      </c>
      <c r="G421" s="21">
        <v>7495.3</v>
      </c>
      <c r="H421" s="21">
        <v>7495.2</v>
      </c>
      <c r="I421" s="21">
        <f t="shared" si="56"/>
        <v>0.1000000000003638</v>
      </c>
      <c r="J421" s="17">
        <f t="shared" si="58"/>
        <v>0.99998665830587163</v>
      </c>
    </row>
    <row r="422" spans="1:10" ht="31" x14ac:dyDescent="0.4">
      <c r="A422" s="16" t="s">
        <v>299</v>
      </c>
      <c r="B422" s="3" t="s">
        <v>16</v>
      </c>
      <c r="C422" s="3" t="s">
        <v>284</v>
      </c>
      <c r="D422" s="3" t="s">
        <v>298</v>
      </c>
      <c r="E422" s="3"/>
      <c r="F422" s="10">
        <v>329733.09999999998</v>
      </c>
      <c r="G422" s="10">
        <f>G423</f>
        <v>329817.09999999998</v>
      </c>
      <c r="H422" s="10">
        <f>H423</f>
        <v>318273.8</v>
      </c>
      <c r="I422" s="10">
        <f t="shared" si="56"/>
        <v>11543.299999999988</v>
      </c>
      <c r="J422" s="5">
        <f t="shared" si="58"/>
        <v>0.96500090504707003</v>
      </c>
    </row>
    <row r="423" spans="1:10" ht="31" x14ac:dyDescent="0.4">
      <c r="A423" s="16" t="s">
        <v>31</v>
      </c>
      <c r="B423" s="3" t="s">
        <v>16</v>
      </c>
      <c r="C423" s="3" t="s">
        <v>284</v>
      </c>
      <c r="D423" s="3" t="s">
        <v>298</v>
      </c>
      <c r="E423" s="3" t="s">
        <v>30</v>
      </c>
      <c r="F423" s="10">
        <f>F424</f>
        <v>329733.09999999998</v>
      </c>
      <c r="G423" s="10">
        <f>G424</f>
        <v>329817.09999999998</v>
      </c>
      <c r="H423" s="10">
        <f>H424</f>
        <v>318273.8</v>
      </c>
      <c r="I423" s="10">
        <f t="shared" si="56"/>
        <v>11543.299999999988</v>
      </c>
      <c r="J423" s="5">
        <f t="shared" si="58"/>
        <v>0.96500090504707003</v>
      </c>
    </row>
    <row r="424" spans="1:10" ht="31" x14ac:dyDescent="0.4">
      <c r="A424" s="18" t="s">
        <v>33</v>
      </c>
      <c r="B424" s="8" t="s">
        <v>16</v>
      </c>
      <c r="C424" s="8" t="s">
        <v>284</v>
      </c>
      <c r="D424" s="8" t="s">
        <v>298</v>
      </c>
      <c r="E424" s="8" t="s">
        <v>32</v>
      </c>
      <c r="F424" s="21">
        <v>329733.09999999998</v>
      </c>
      <c r="G424" s="21">
        <v>329817.09999999998</v>
      </c>
      <c r="H424" s="21">
        <v>318273.8</v>
      </c>
      <c r="I424" s="21">
        <f t="shared" si="56"/>
        <v>11543.299999999988</v>
      </c>
      <c r="J424" s="17">
        <f t="shared" si="58"/>
        <v>0.96500090504707003</v>
      </c>
    </row>
    <row r="425" spans="1:10" ht="46.5" x14ac:dyDescent="0.4">
      <c r="A425" s="16" t="s">
        <v>301</v>
      </c>
      <c r="B425" s="3" t="s">
        <v>16</v>
      </c>
      <c r="C425" s="3" t="s">
        <v>284</v>
      </c>
      <c r="D425" s="3" t="s">
        <v>300</v>
      </c>
      <c r="E425" s="3"/>
      <c r="F425" s="10">
        <v>6604.4</v>
      </c>
      <c r="G425" s="10">
        <f>G426</f>
        <v>6604.4</v>
      </c>
      <c r="H425" s="10">
        <f>H426</f>
        <v>6600.4</v>
      </c>
      <c r="I425" s="10">
        <f t="shared" si="56"/>
        <v>4</v>
      </c>
      <c r="J425" s="5">
        <f t="shared" si="58"/>
        <v>0.99939434316516262</v>
      </c>
    </row>
    <row r="426" spans="1:10" ht="62" x14ac:dyDescent="0.4">
      <c r="A426" s="16" t="s">
        <v>303</v>
      </c>
      <c r="B426" s="3" t="s">
        <v>16</v>
      </c>
      <c r="C426" s="3" t="s">
        <v>284</v>
      </c>
      <c r="D426" s="3" t="s">
        <v>302</v>
      </c>
      <c r="E426" s="3"/>
      <c r="F426" s="10">
        <v>6604.4</v>
      </c>
      <c r="G426" s="10">
        <f>G427+G429</f>
        <v>6604.4</v>
      </c>
      <c r="H426" s="10">
        <f>H427+H429</f>
        <v>6600.4</v>
      </c>
      <c r="I426" s="10">
        <f t="shared" si="56"/>
        <v>4</v>
      </c>
      <c r="J426" s="5">
        <f t="shared" si="58"/>
        <v>0.99939434316516262</v>
      </c>
    </row>
    <row r="427" spans="1:10" ht="31" x14ac:dyDescent="0.4">
      <c r="A427" s="16" t="s">
        <v>31</v>
      </c>
      <c r="B427" s="3" t="s">
        <v>16</v>
      </c>
      <c r="C427" s="3" t="s">
        <v>284</v>
      </c>
      <c r="D427" s="3" t="s">
        <v>302</v>
      </c>
      <c r="E427" s="3" t="s">
        <v>30</v>
      </c>
      <c r="F427" s="10">
        <f>F428</f>
        <v>5161.2</v>
      </c>
      <c r="G427" s="10">
        <f>G428</f>
        <v>5161.2</v>
      </c>
      <c r="H427" s="10">
        <f>H428</f>
        <v>5157.3</v>
      </c>
      <c r="I427" s="10">
        <f t="shared" si="56"/>
        <v>3.8999999999996362</v>
      </c>
      <c r="J427" s="5">
        <f t="shared" si="58"/>
        <v>0.99924436177633114</v>
      </c>
    </row>
    <row r="428" spans="1:10" ht="31" x14ac:dyDescent="0.4">
      <c r="A428" s="18" t="s">
        <v>33</v>
      </c>
      <c r="B428" s="8" t="s">
        <v>16</v>
      </c>
      <c r="C428" s="8" t="s">
        <v>284</v>
      </c>
      <c r="D428" s="8" t="s">
        <v>302</v>
      </c>
      <c r="E428" s="8" t="s">
        <v>32</v>
      </c>
      <c r="F428" s="21">
        <v>5161.2</v>
      </c>
      <c r="G428" s="21">
        <v>5161.2</v>
      </c>
      <c r="H428" s="21">
        <v>5157.3</v>
      </c>
      <c r="I428" s="21">
        <f t="shared" si="56"/>
        <v>3.8999999999996362</v>
      </c>
      <c r="J428" s="17">
        <f t="shared" si="58"/>
        <v>0.99924436177633114</v>
      </c>
    </row>
    <row r="429" spans="1:10" ht="31" x14ac:dyDescent="0.4">
      <c r="A429" s="16" t="s">
        <v>168</v>
      </c>
      <c r="B429" s="3" t="s">
        <v>16</v>
      </c>
      <c r="C429" s="3" t="s">
        <v>284</v>
      </c>
      <c r="D429" s="3" t="s">
        <v>302</v>
      </c>
      <c r="E429" s="3" t="s">
        <v>167</v>
      </c>
      <c r="F429" s="10">
        <f>F430+F431</f>
        <v>1443.2</v>
      </c>
      <c r="G429" s="10">
        <f>G430+G431</f>
        <v>1443.2</v>
      </c>
      <c r="H429" s="10">
        <f>H430+H431</f>
        <v>1443.1</v>
      </c>
      <c r="I429" s="10">
        <f t="shared" si="56"/>
        <v>0.10000000000013642</v>
      </c>
      <c r="J429" s="5">
        <f t="shared" si="58"/>
        <v>0.99993070953436802</v>
      </c>
    </row>
    <row r="430" spans="1:10" ht="18" x14ac:dyDescent="0.4">
      <c r="A430" s="18" t="s">
        <v>170</v>
      </c>
      <c r="B430" s="8" t="s">
        <v>16</v>
      </c>
      <c r="C430" s="8" t="s">
        <v>284</v>
      </c>
      <c r="D430" s="8" t="s">
        <v>302</v>
      </c>
      <c r="E430" s="8" t="s">
        <v>169</v>
      </c>
      <c r="F430" s="21">
        <v>443.2</v>
      </c>
      <c r="G430" s="21">
        <v>443.2</v>
      </c>
      <c r="H430" s="21">
        <v>443.1</v>
      </c>
      <c r="I430" s="21">
        <f t="shared" si="56"/>
        <v>9.9999999999965894E-2</v>
      </c>
      <c r="J430" s="17">
        <f t="shared" si="58"/>
        <v>0.99977436823104704</v>
      </c>
    </row>
    <row r="431" spans="1:10" ht="62" x14ac:dyDescent="0.4">
      <c r="A431" s="18" t="s">
        <v>232</v>
      </c>
      <c r="B431" s="8" t="s">
        <v>16</v>
      </c>
      <c r="C431" s="8" t="s">
        <v>284</v>
      </c>
      <c r="D431" s="8" t="s">
        <v>302</v>
      </c>
      <c r="E431" s="8" t="s">
        <v>231</v>
      </c>
      <c r="F431" s="21">
        <v>1000</v>
      </c>
      <c r="G431" s="21">
        <v>1000</v>
      </c>
      <c r="H431" s="21">
        <v>1000</v>
      </c>
      <c r="I431" s="21">
        <f t="shared" si="56"/>
        <v>0</v>
      </c>
      <c r="J431" s="17">
        <f t="shared" si="58"/>
        <v>1</v>
      </c>
    </row>
    <row r="432" spans="1:10" ht="18" x14ac:dyDescent="0.4">
      <c r="A432" s="14" t="s">
        <v>304</v>
      </c>
      <c r="B432" s="1" t="s">
        <v>38</v>
      </c>
      <c r="C432" s="1" t="s">
        <v>913</v>
      </c>
      <c r="D432" s="1"/>
      <c r="E432" s="1"/>
      <c r="F432" s="20">
        <f>F433+F449+F515+F523</f>
        <v>5520953.5989999995</v>
      </c>
      <c r="G432" s="20">
        <f>G433+G449+G515+G523</f>
        <v>5524842.2000000002</v>
      </c>
      <c r="H432" s="20">
        <f>H433+H449+H515+H523</f>
        <v>5276423.5999999996</v>
      </c>
      <c r="I432" s="20">
        <f t="shared" si="56"/>
        <v>248418.60000000056</v>
      </c>
      <c r="J432" s="7">
        <f t="shared" si="58"/>
        <v>0.95503607324748563</v>
      </c>
    </row>
    <row r="433" spans="1:10" ht="18" x14ac:dyDescent="0.4">
      <c r="A433" s="14" t="s">
        <v>306</v>
      </c>
      <c r="B433" s="1" t="s">
        <v>38</v>
      </c>
      <c r="C433" s="1" t="s">
        <v>305</v>
      </c>
      <c r="D433" s="1"/>
      <c r="E433" s="1"/>
      <c r="F433" s="20">
        <f t="shared" ref="F433:H434" si="59">F434</f>
        <v>1300757.8</v>
      </c>
      <c r="G433" s="20">
        <f t="shared" si="59"/>
        <v>1300757.8</v>
      </c>
      <c r="H433" s="20">
        <f t="shared" si="59"/>
        <v>1237142.1000000001</v>
      </c>
      <c r="I433" s="20">
        <f t="shared" si="56"/>
        <v>63615.699999999953</v>
      </c>
      <c r="J433" s="7">
        <f t="shared" si="58"/>
        <v>0.95109335496585146</v>
      </c>
    </row>
    <row r="434" spans="1:10" ht="30" x14ac:dyDescent="0.4">
      <c r="A434" s="14" t="s">
        <v>156</v>
      </c>
      <c r="B434" s="1" t="s">
        <v>38</v>
      </c>
      <c r="C434" s="1" t="s">
        <v>305</v>
      </c>
      <c r="D434" s="1" t="s">
        <v>155</v>
      </c>
      <c r="E434" s="1"/>
      <c r="F434" s="20">
        <f t="shared" si="59"/>
        <v>1300757.8</v>
      </c>
      <c r="G434" s="20">
        <f>G435</f>
        <v>1300757.8</v>
      </c>
      <c r="H434" s="20">
        <f t="shared" si="59"/>
        <v>1237142.1000000001</v>
      </c>
      <c r="I434" s="20">
        <f t="shared" si="56"/>
        <v>63615.699999999953</v>
      </c>
      <c r="J434" s="7">
        <f t="shared" si="58"/>
        <v>0.95109335496585146</v>
      </c>
    </row>
    <row r="435" spans="1:10" ht="46.5" x14ac:dyDescent="0.4">
      <c r="A435" s="16" t="s">
        <v>158</v>
      </c>
      <c r="B435" s="3" t="s">
        <v>38</v>
      </c>
      <c r="C435" s="3" t="s">
        <v>305</v>
      </c>
      <c r="D435" s="3" t="s">
        <v>157</v>
      </c>
      <c r="E435" s="3"/>
      <c r="F435" s="10">
        <f>F436+F439+F443+F446</f>
        <v>1300757.8</v>
      </c>
      <c r="G435" s="10">
        <f>G436+G439+G443+G446</f>
        <v>1300757.8</v>
      </c>
      <c r="H435" s="10">
        <f>H436+H439+H443+H446</f>
        <v>1237142.1000000001</v>
      </c>
      <c r="I435" s="10">
        <f t="shared" si="56"/>
        <v>63615.699999999953</v>
      </c>
      <c r="J435" s="5">
        <f t="shared" si="58"/>
        <v>0.95109335496585146</v>
      </c>
    </row>
    <row r="436" spans="1:10" ht="46.5" x14ac:dyDescent="0.4">
      <c r="A436" s="16" t="s">
        <v>308</v>
      </c>
      <c r="B436" s="3" t="s">
        <v>38</v>
      </c>
      <c r="C436" s="3" t="s">
        <v>305</v>
      </c>
      <c r="D436" s="3" t="s">
        <v>307</v>
      </c>
      <c r="E436" s="3"/>
      <c r="F436" s="10">
        <v>31005</v>
      </c>
      <c r="G436" s="10">
        <f>G437</f>
        <v>31005</v>
      </c>
      <c r="H436" s="10">
        <f>H437</f>
        <v>26534.2</v>
      </c>
      <c r="I436" s="10">
        <f t="shared" si="56"/>
        <v>4470.7999999999993</v>
      </c>
      <c r="J436" s="5">
        <f t="shared" si="58"/>
        <v>0.85580390259635541</v>
      </c>
    </row>
    <row r="437" spans="1:10" ht="18" x14ac:dyDescent="0.4">
      <c r="A437" s="16" t="s">
        <v>73</v>
      </c>
      <c r="B437" s="3" t="s">
        <v>38</v>
      </c>
      <c r="C437" s="3" t="s">
        <v>305</v>
      </c>
      <c r="D437" s="3" t="s">
        <v>307</v>
      </c>
      <c r="E437" s="3" t="s">
        <v>72</v>
      </c>
      <c r="F437" s="10">
        <f>F438</f>
        <v>31005</v>
      </c>
      <c r="G437" s="10">
        <f>G438</f>
        <v>31005</v>
      </c>
      <c r="H437" s="10">
        <f>H438</f>
        <v>26534.2</v>
      </c>
      <c r="I437" s="10">
        <f t="shared" si="56"/>
        <v>4470.7999999999993</v>
      </c>
      <c r="J437" s="5">
        <f t="shared" si="58"/>
        <v>0.85580390259635541</v>
      </c>
    </row>
    <row r="438" spans="1:10" ht="62" x14ac:dyDescent="0.4">
      <c r="A438" s="18" t="s">
        <v>132</v>
      </c>
      <c r="B438" s="8" t="s">
        <v>38</v>
      </c>
      <c r="C438" s="8" t="s">
        <v>305</v>
      </c>
      <c r="D438" s="8" t="s">
        <v>307</v>
      </c>
      <c r="E438" s="8" t="s">
        <v>131</v>
      </c>
      <c r="F438" s="21">
        <v>31005</v>
      </c>
      <c r="G438" s="21">
        <v>31005</v>
      </c>
      <c r="H438" s="21">
        <v>26534.2</v>
      </c>
      <c r="I438" s="21">
        <f t="shared" si="56"/>
        <v>4470.7999999999993</v>
      </c>
      <c r="J438" s="17">
        <f t="shared" si="58"/>
        <v>0.85580390259635541</v>
      </c>
    </row>
    <row r="439" spans="1:10" ht="93" x14ac:dyDescent="0.4">
      <c r="A439" s="16" t="s">
        <v>310</v>
      </c>
      <c r="B439" s="3" t="s">
        <v>38</v>
      </c>
      <c r="C439" s="3" t="s">
        <v>305</v>
      </c>
      <c r="D439" s="3" t="s">
        <v>309</v>
      </c>
      <c r="E439" s="3"/>
      <c r="F439" s="10">
        <v>1261295.1000000001</v>
      </c>
      <c r="G439" s="10">
        <f t="shared" ref="G439:H441" si="60">G440</f>
        <v>1261295.1000000001</v>
      </c>
      <c r="H439" s="10">
        <f t="shared" si="60"/>
        <v>1203493.6000000001</v>
      </c>
      <c r="I439" s="10">
        <f t="shared" si="56"/>
        <v>57801.5</v>
      </c>
      <c r="J439" s="5">
        <f t="shared" si="58"/>
        <v>0.95417289736557287</v>
      </c>
    </row>
    <row r="440" spans="1:10" ht="93" x14ac:dyDescent="0.4">
      <c r="A440" s="16" t="s">
        <v>310</v>
      </c>
      <c r="B440" s="3" t="s">
        <v>38</v>
      </c>
      <c r="C440" s="3" t="s">
        <v>305</v>
      </c>
      <c r="D440" s="3" t="s">
        <v>311</v>
      </c>
      <c r="E440" s="3"/>
      <c r="F440" s="10">
        <v>1261295.1000000001</v>
      </c>
      <c r="G440" s="10">
        <f t="shared" si="60"/>
        <v>1261295.1000000001</v>
      </c>
      <c r="H440" s="10">
        <f t="shared" si="60"/>
        <v>1203493.6000000001</v>
      </c>
      <c r="I440" s="10">
        <f t="shared" si="56"/>
        <v>57801.5</v>
      </c>
      <c r="J440" s="5">
        <f t="shared" si="58"/>
        <v>0.95417289736557287</v>
      </c>
    </row>
    <row r="441" spans="1:10" ht="18" x14ac:dyDescent="0.4">
      <c r="A441" s="16" t="s">
        <v>73</v>
      </c>
      <c r="B441" s="3" t="s">
        <v>38</v>
      </c>
      <c r="C441" s="3" t="s">
        <v>305</v>
      </c>
      <c r="D441" s="3" t="s">
        <v>311</v>
      </c>
      <c r="E441" s="3" t="s">
        <v>72</v>
      </c>
      <c r="F441" s="10">
        <f>F442</f>
        <v>1261295.1000000001</v>
      </c>
      <c r="G441" s="10">
        <f t="shared" si="60"/>
        <v>1261295.1000000001</v>
      </c>
      <c r="H441" s="10">
        <f t="shared" si="60"/>
        <v>1203493.6000000001</v>
      </c>
      <c r="I441" s="10">
        <f t="shared" si="56"/>
        <v>57801.5</v>
      </c>
      <c r="J441" s="5">
        <f t="shared" si="58"/>
        <v>0.95417289736557287</v>
      </c>
    </row>
    <row r="442" spans="1:10" ht="62" x14ac:dyDescent="0.4">
      <c r="A442" s="18" t="s">
        <v>132</v>
      </c>
      <c r="B442" s="8" t="s">
        <v>38</v>
      </c>
      <c r="C442" s="8" t="s">
        <v>305</v>
      </c>
      <c r="D442" s="8" t="s">
        <v>311</v>
      </c>
      <c r="E442" s="8" t="s">
        <v>131</v>
      </c>
      <c r="F442" s="21">
        <v>1261295.1000000001</v>
      </c>
      <c r="G442" s="21">
        <v>1261295.1000000001</v>
      </c>
      <c r="H442" s="21">
        <v>1203493.6000000001</v>
      </c>
      <c r="I442" s="21">
        <f t="shared" si="56"/>
        <v>57801.5</v>
      </c>
      <c r="J442" s="17">
        <f t="shared" si="58"/>
        <v>0.95417289736557287</v>
      </c>
    </row>
    <row r="443" spans="1:10" ht="46.5" x14ac:dyDescent="0.4">
      <c r="A443" s="16" t="s">
        <v>313</v>
      </c>
      <c r="B443" s="3" t="s">
        <v>38</v>
      </c>
      <c r="C443" s="3" t="s">
        <v>305</v>
      </c>
      <c r="D443" s="3" t="s">
        <v>312</v>
      </c>
      <c r="E443" s="3"/>
      <c r="F443" s="10">
        <v>8457.7000000000007</v>
      </c>
      <c r="G443" s="10">
        <f>G444</f>
        <v>8457.7000000000007</v>
      </c>
      <c r="H443" s="10">
        <f>H444</f>
        <v>7114.3</v>
      </c>
      <c r="I443" s="10">
        <f t="shared" si="56"/>
        <v>1343.4000000000005</v>
      </c>
      <c r="J443" s="5">
        <f t="shared" si="58"/>
        <v>0.84116249098454654</v>
      </c>
    </row>
    <row r="444" spans="1:10" ht="31" x14ac:dyDescent="0.4">
      <c r="A444" s="16" t="s">
        <v>31</v>
      </c>
      <c r="B444" s="3" t="s">
        <v>38</v>
      </c>
      <c r="C444" s="3" t="s">
        <v>305</v>
      </c>
      <c r="D444" s="3" t="s">
        <v>312</v>
      </c>
      <c r="E444" s="3" t="s">
        <v>30</v>
      </c>
      <c r="F444" s="10">
        <f>F445</f>
        <v>8457.7000000000007</v>
      </c>
      <c r="G444" s="10">
        <f>G445</f>
        <v>8457.7000000000007</v>
      </c>
      <c r="H444" s="10">
        <f>H445</f>
        <v>7114.3</v>
      </c>
      <c r="I444" s="10">
        <f t="shared" si="56"/>
        <v>1343.4000000000005</v>
      </c>
      <c r="J444" s="5">
        <f t="shared" si="58"/>
        <v>0.84116249098454654</v>
      </c>
    </row>
    <row r="445" spans="1:10" ht="31" x14ac:dyDescent="0.4">
      <c r="A445" s="18" t="s">
        <v>33</v>
      </c>
      <c r="B445" s="8" t="s">
        <v>38</v>
      </c>
      <c r="C445" s="8" t="s">
        <v>305</v>
      </c>
      <c r="D445" s="8" t="s">
        <v>312</v>
      </c>
      <c r="E445" s="8" t="s">
        <v>32</v>
      </c>
      <c r="F445" s="21">
        <v>8457.7000000000007</v>
      </c>
      <c r="G445" s="21">
        <v>8457.7000000000007</v>
      </c>
      <c r="H445" s="21">
        <v>7114.3</v>
      </c>
      <c r="I445" s="21">
        <f t="shared" si="56"/>
        <v>1343.4000000000005</v>
      </c>
      <c r="J445" s="17">
        <f t="shared" si="58"/>
        <v>0.84116249098454654</v>
      </c>
    </row>
    <row r="446" spans="1:10" ht="77.5" x14ac:dyDescent="0.4">
      <c r="A446" s="16" t="s">
        <v>927</v>
      </c>
      <c r="B446" s="3" t="s">
        <v>38</v>
      </c>
      <c r="C446" s="3" t="s">
        <v>305</v>
      </c>
      <c r="D446" s="3" t="s">
        <v>922</v>
      </c>
      <c r="E446" s="3"/>
      <c r="F446" s="10">
        <v>0</v>
      </c>
      <c r="G446" s="10">
        <f>G447</f>
        <v>0</v>
      </c>
      <c r="H446" s="10">
        <f>H447</f>
        <v>0</v>
      </c>
      <c r="I446" s="10">
        <f t="shared" si="56"/>
        <v>0</v>
      </c>
      <c r="J446" s="17">
        <v>0</v>
      </c>
    </row>
    <row r="447" spans="1:10" ht="48.75" customHeight="1" x14ac:dyDescent="0.4">
      <c r="A447" s="16" t="s">
        <v>31</v>
      </c>
      <c r="B447" s="3" t="s">
        <v>38</v>
      </c>
      <c r="C447" s="3" t="s">
        <v>305</v>
      </c>
      <c r="D447" s="3" t="s">
        <v>922</v>
      </c>
      <c r="E447" s="3" t="s">
        <v>30</v>
      </c>
      <c r="F447" s="10">
        <f>F448</f>
        <v>0</v>
      </c>
      <c r="G447" s="10">
        <f>G448</f>
        <v>0</v>
      </c>
      <c r="H447" s="10">
        <v>0</v>
      </c>
      <c r="I447" s="10">
        <f t="shared" si="56"/>
        <v>0</v>
      </c>
      <c r="J447" s="17">
        <v>0</v>
      </c>
    </row>
    <row r="448" spans="1:10" ht="31" x14ac:dyDescent="0.4">
      <c r="A448" s="18" t="s">
        <v>33</v>
      </c>
      <c r="B448" s="8" t="s">
        <v>38</v>
      </c>
      <c r="C448" s="8" t="s">
        <v>305</v>
      </c>
      <c r="D448" s="8" t="s">
        <v>922</v>
      </c>
      <c r="E448" s="8" t="s">
        <v>32</v>
      </c>
      <c r="F448" s="21">
        <v>0</v>
      </c>
      <c r="G448" s="21">
        <v>0</v>
      </c>
      <c r="H448" s="21">
        <v>0</v>
      </c>
      <c r="I448" s="21">
        <f t="shared" si="56"/>
        <v>0</v>
      </c>
      <c r="J448" s="17">
        <v>0</v>
      </c>
    </row>
    <row r="449" spans="1:10" ht="18" x14ac:dyDescent="0.4">
      <c r="A449" s="14" t="s">
        <v>314</v>
      </c>
      <c r="B449" s="1" t="s">
        <v>38</v>
      </c>
      <c r="C449" s="1" t="s">
        <v>264</v>
      </c>
      <c r="D449" s="1"/>
      <c r="E449" s="1"/>
      <c r="F449" s="20">
        <f>F450+F507</f>
        <v>3978416.699</v>
      </c>
      <c r="G449" s="20">
        <f>G450+G507</f>
        <v>3978416.7</v>
      </c>
      <c r="H449" s="20">
        <f>H450+H507</f>
        <v>3799208.5999999996</v>
      </c>
      <c r="I449" s="20">
        <f t="shared" si="56"/>
        <v>179208.10000000056</v>
      </c>
      <c r="J449" s="7">
        <f t="shared" si="58"/>
        <v>0.95495491962920809</v>
      </c>
    </row>
    <row r="450" spans="1:10" ht="30" x14ac:dyDescent="0.4">
      <c r="A450" s="14" t="s">
        <v>156</v>
      </c>
      <c r="B450" s="1" t="s">
        <v>38</v>
      </c>
      <c r="C450" s="1" t="s">
        <v>264</v>
      </c>
      <c r="D450" s="1" t="s">
        <v>155</v>
      </c>
      <c r="E450" s="1"/>
      <c r="F450" s="20">
        <v>3964975.8</v>
      </c>
      <c r="G450" s="20">
        <f>G451</f>
        <v>3964975.8000000003</v>
      </c>
      <c r="H450" s="20">
        <f>H451</f>
        <v>3786324.0999999996</v>
      </c>
      <c r="I450" s="20">
        <f t="shared" si="56"/>
        <v>178651.70000000065</v>
      </c>
      <c r="J450" s="7">
        <f t="shared" si="58"/>
        <v>0.95494254971240922</v>
      </c>
    </row>
    <row r="451" spans="1:10" ht="31" x14ac:dyDescent="0.4">
      <c r="A451" s="16" t="s">
        <v>316</v>
      </c>
      <c r="B451" s="3" t="s">
        <v>38</v>
      </c>
      <c r="C451" s="3" t="s">
        <v>264</v>
      </c>
      <c r="D451" s="3" t="s">
        <v>315</v>
      </c>
      <c r="E451" s="3"/>
      <c r="F451" s="10">
        <v>3964975.8</v>
      </c>
      <c r="G451" s="10">
        <f>G452+G474+G479+G484+G494+G499+G504</f>
        <v>3964975.8000000003</v>
      </c>
      <c r="H451" s="10">
        <f>H452+H474+H479+H484+H494+H499+H504</f>
        <v>3786324.0999999996</v>
      </c>
      <c r="I451" s="10">
        <f t="shared" si="56"/>
        <v>178651.70000000065</v>
      </c>
      <c r="J451" s="5">
        <f t="shared" si="58"/>
        <v>0.95494254971240922</v>
      </c>
    </row>
    <row r="452" spans="1:10" ht="31" x14ac:dyDescent="0.4">
      <c r="A452" s="16" t="s">
        <v>318</v>
      </c>
      <c r="B452" s="3" t="s">
        <v>38</v>
      </c>
      <c r="C452" s="3" t="s">
        <v>264</v>
      </c>
      <c r="D452" s="3" t="s">
        <v>317</v>
      </c>
      <c r="E452" s="3"/>
      <c r="F452" s="10">
        <v>1853439.1</v>
      </c>
      <c r="G452" s="10">
        <f>G453+G456+G459+G462+G465+G468+G471</f>
        <v>1853469.9</v>
      </c>
      <c r="H452" s="10">
        <f>H453+H456+H459+H462+H465+H468+H471</f>
        <v>1777800.9000000001</v>
      </c>
      <c r="I452" s="10">
        <f t="shared" si="56"/>
        <v>75668.999999999767</v>
      </c>
      <c r="J452" s="5">
        <f t="shared" si="58"/>
        <v>0.9591744111949162</v>
      </c>
    </row>
    <row r="453" spans="1:10" ht="31" x14ac:dyDescent="0.4">
      <c r="A453" s="16" t="s">
        <v>320</v>
      </c>
      <c r="B453" s="3" t="s">
        <v>38</v>
      </c>
      <c r="C453" s="3" t="s">
        <v>264</v>
      </c>
      <c r="D453" s="3" t="s">
        <v>319</v>
      </c>
      <c r="E453" s="3"/>
      <c r="F453" s="10">
        <v>14574.9</v>
      </c>
      <c r="G453" s="10">
        <f>G454</f>
        <v>14319.2</v>
      </c>
      <c r="H453" s="10">
        <f>H454</f>
        <v>14067.5</v>
      </c>
      <c r="I453" s="10">
        <f t="shared" si="56"/>
        <v>251.70000000000073</v>
      </c>
      <c r="J453" s="5">
        <f t="shared" si="58"/>
        <v>0.98242220235767352</v>
      </c>
    </row>
    <row r="454" spans="1:10" ht="31" x14ac:dyDescent="0.4">
      <c r="A454" s="16" t="s">
        <v>31</v>
      </c>
      <c r="B454" s="3" t="s">
        <v>38</v>
      </c>
      <c r="C454" s="3" t="s">
        <v>264</v>
      </c>
      <c r="D454" s="3" t="s">
        <v>319</v>
      </c>
      <c r="E454" s="3" t="s">
        <v>30</v>
      </c>
      <c r="F454" s="10">
        <f>F455</f>
        <v>14574.9</v>
      </c>
      <c r="G454" s="10">
        <f>G455</f>
        <v>14319.2</v>
      </c>
      <c r="H454" s="10">
        <f>H455</f>
        <v>14067.5</v>
      </c>
      <c r="I454" s="10">
        <f t="shared" si="56"/>
        <v>251.70000000000073</v>
      </c>
      <c r="J454" s="5">
        <f t="shared" si="58"/>
        <v>0.98242220235767352</v>
      </c>
    </row>
    <row r="455" spans="1:10" ht="31" x14ac:dyDescent="0.4">
      <c r="A455" s="18" t="s">
        <v>33</v>
      </c>
      <c r="B455" s="8" t="s">
        <v>38</v>
      </c>
      <c r="C455" s="8" t="s">
        <v>264</v>
      </c>
      <c r="D455" s="8" t="s">
        <v>319</v>
      </c>
      <c r="E455" s="8" t="s">
        <v>32</v>
      </c>
      <c r="F455" s="21">
        <v>14574.9</v>
      </c>
      <c r="G455" s="21">
        <v>14319.2</v>
      </c>
      <c r="H455" s="21">
        <v>14067.5</v>
      </c>
      <c r="I455" s="21">
        <f t="shared" si="56"/>
        <v>251.70000000000073</v>
      </c>
      <c r="J455" s="17">
        <f t="shared" si="58"/>
        <v>0.98242220235767352</v>
      </c>
    </row>
    <row r="456" spans="1:10" ht="18" x14ac:dyDescent="0.4">
      <c r="A456" s="16" t="s">
        <v>322</v>
      </c>
      <c r="B456" s="3" t="s">
        <v>38</v>
      </c>
      <c r="C456" s="3" t="s">
        <v>264</v>
      </c>
      <c r="D456" s="3" t="s">
        <v>321</v>
      </c>
      <c r="E456" s="3"/>
      <c r="F456" s="10">
        <v>1404841</v>
      </c>
      <c r="G456" s="10">
        <f>G457</f>
        <v>1404841</v>
      </c>
      <c r="H456" s="10">
        <f>H457</f>
        <v>1350037.5</v>
      </c>
      <c r="I456" s="10">
        <f t="shared" si="56"/>
        <v>54803.5</v>
      </c>
      <c r="J456" s="5">
        <f t="shared" si="58"/>
        <v>0.9609895354705621</v>
      </c>
    </row>
    <row r="457" spans="1:10" ht="31" x14ac:dyDescent="0.4">
      <c r="A457" s="16" t="s">
        <v>31</v>
      </c>
      <c r="B457" s="3" t="s">
        <v>38</v>
      </c>
      <c r="C457" s="3" t="s">
        <v>264</v>
      </c>
      <c r="D457" s="3" t="s">
        <v>321</v>
      </c>
      <c r="E457" s="3" t="s">
        <v>30</v>
      </c>
      <c r="F457" s="10">
        <f>F458</f>
        <v>1404841</v>
      </c>
      <c r="G457" s="10">
        <f>G458</f>
        <v>1404841</v>
      </c>
      <c r="H457" s="10">
        <f>H458</f>
        <v>1350037.5</v>
      </c>
      <c r="I457" s="10">
        <f t="shared" si="56"/>
        <v>54803.5</v>
      </c>
      <c r="J457" s="5">
        <f t="shared" si="58"/>
        <v>0.9609895354705621</v>
      </c>
    </row>
    <row r="458" spans="1:10" ht="31" x14ac:dyDescent="0.4">
      <c r="A458" s="18" t="s">
        <v>33</v>
      </c>
      <c r="B458" s="8" t="s">
        <v>38</v>
      </c>
      <c r="C458" s="8" t="s">
        <v>264</v>
      </c>
      <c r="D458" s="8" t="s">
        <v>321</v>
      </c>
      <c r="E458" s="8" t="s">
        <v>32</v>
      </c>
      <c r="F458" s="21">
        <v>1404841</v>
      </c>
      <c r="G458" s="21">
        <v>1404841</v>
      </c>
      <c r="H458" s="21">
        <v>1350037.5</v>
      </c>
      <c r="I458" s="21">
        <f t="shared" si="56"/>
        <v>54803.5</v>
      </c>
      <c r="J458" s="17">
        <f t="shared" si="58"/>
        <v>0.9609895354705621</v>
      </c>
    </row>
    <row r="459" spans="1:10" ht="31" x14ac:dyDescent="0.4">
      <c r="A459" s="16" t="s">
        <v>324</v>
      </c>
      <c r="B459" s="3" t="s">
        <v>38</v>
      </c>
      <c r="C459" s="3" t="s">
        <v>264</v>
      </c>
      <c r="D459" s="3" t="s">
        <v>323</v>
      </c>
      <c r="E459" s="3"/>
      <c r="F459" s="10">
        <v>13369.7</v>
      </c>
      <c r="G459" s="10">
        <f>G460</f>
        <v>13369.7</v>
      </c>
      <c r="H459" s="10">
        <f>H460</f>
        <v>13369.7</v>
      </c>
      <c r="I459" s="10">
        <f t="shared" ref="I459:I522" si="61">G459-H459</f>
        <v>0</v>
      </c>
      <c r="J459" s="5">
        <f t="shared" si="58"/>
        <v>1</v>
      </c>
    </row>
    <row r="460" spans="1:10" ht="31" x14ac:dyDescent="0.4">
      <c r="A460" s="16" t="s">
        <v>31</v>
      </c>
      <c r="B460" s="3" t="s">
        <v>38</v>
      </c>
      <c r="C460" s="3" t="s">
        <v>264</v>
      </c>
      <c r="D460" s="3" t="s">
        <v>323</v>
      </c>
      <c r="E460" s="3" t="s">
        <v>30</v>
      </c>
      <c r="F460" s="10">
        <f>F461</f>
        <v>13369.7</v>
      </c>
      <c r="G460" s="10">
        <f>G461</f>
        <v>13369.7</v>
      </c>
      <c r="H460" s="10">
        <f>H461</f>
        <v>13369.7</v>
      </c>
      <c r="I460" s="10">
        <f t="shared" si="61"/>
        <v>0</v>
      </c>
      <c r="J460" s="5">
        <f t="shared" si="58"/>
        <v>1</v>
      </c>
    </row>
    <row r="461" spans="1:10" ht="31" x14ac:dyDescent="0.4">
      <c r="A461" s="18" t="s">
        <v>33</v>
      </c>
      <c r="B461" s="8" t="s">
        <v>38</v>
      </c>
      <c r="C461" s="8" t="s">
        <v>264</v>
      </c>
      <c r="D461" s="8" t="s">
        <v>323</v>
      </c>
      <c r="E461" s="8" t="s">
        <v>32</v>
      </c>
      <c r="F461" s="21">
        <v>13369.7</v>
      </c>
      <c r="G461" s="21">
        <v>13369.7</v>
      </c>
      <c r="H461" s="21">
        <v>13369.7</v>
      </c>
      <c r="I461" s="21">
        <f t="shared" si="61"/>
        <v>0</v>
      </c>
      <c r="J461" s="17">
        <f t="shared" si="58"/>
        <v>1</v>
      </c>
    </row>
    <row r="462" spans="1:10" ht="31" x14ac:dyDescent="0.4">
      <c r="A462" s="16" t="s">
        <v>326</v>
      </c>
      <c r="B462" s="3" t="s">
        <v>38</v>
      </c>
      <c r="C462" s="3" t="s">
        <v>264</v>
      </c>
      <c r="D462" s="3" t="s">
        <v>325</v>
      </c>
      <c r="E462" s="3"/>
      <c r="F462" s="10">
        <v>335842.3</v>
      </c>
      <c r="G462" s="10">
        <f>G463</f>
        <v>335842.3</v>
      </c>
      <c r="H462" s="10">
        <f>H463</f>
        <v>322292.40000000002</v>
      </c>
      <c r="I462" s="10">
        <f t="shared" si="61"/>
        <v>13549.899999999965</v>
      </c>
      <c r="J462" s="5">
        <f t="shared" si="58"/>
        <v>0.959653980454517</v>
      </c>
    </row>
    <row r="463" spans="1:10" ht="31" x14ac:dyDescent="0.4">
      <c r="A463" s="16" t="s">
        <v>31</v>
      </c>
      <c r="B463" s="3" t="s">
        <v>38</v>
      </c>
      <c r="C463" s="3" t="s">
        <v>264</v>
      </c>
      <c r="D463" s="3" t="s">
        <v>325</v>
      </c>
      <c r="E463" s="3" t="s">
        <v>30</v>
      </c>
      <c r="F463" s="10">
        <f>F464</f>
        <v>335842.3</v>
      </c>
      <c r="G463" s="10">
        <f>G464</f>
        <v>335842.3</v>
      </c>
      <c r="H463" s="10">
        <f>H464</f>
        <v>322292.40000000002</v>
      </c>
      <c r="I463" s="10">
        <f t="shared" si="61"/>
        <v>13549.899999999965</v>
      </c>
      <c r="J463" s="5">
        <f t="shared" si="58"/>
        <v>0.959653980454517</v>
      </c>
    </row>
    <row r="464" spans="1:10" ht="31" x14ac:dyDescent="0.4">
      <c r="A464" s="18" t="s">
        <v>33</v>
      </c>
      <c r="B464" s="8" t="s">
        <v>38</v>
      </c>
      <c r="C464" s="8" t="s">
        <v>264</v>
      </c>
      <c r="D464" s="8" t="s">
        <v>325</v>
      </c>
      <c r="E464" s="8" t="s">
        <v>32</v>
      </c>
      <c r="F464" s="21">
        <v>335842.3</v>
      </c>
      <c r="G464" s="21">
        <v>335842.3</v>
      </c>
      <c r="H464" s="21">
        <v>322292.40000000002</v>
      </c>
      <c r="I464" s="21">
        <f t="shared" si="61"/>
        <v>13549.899999999965</v>
      </c>
      <c r="J464" s="17">
        <f t="shared" si="58"/>
        <v>0.959653980454517</v>
      </c>
    </row>
    <row r="465" spans="1:10" ht="31" x14ac:dyDescent="0.4">
      <c r="A465" s="16" t="s">
        <v>328</v>
      </c>
      <c r="B465" s="3" t="s">
        <v>38</v>
      </c>
      <c r="C465" s="3" t="s">
        <v>264</v>
      </c>
      <c r="D465" s="3" t="s">
        <v>327</v>
      </c>
      <c r="E465" s="3"/>
      <c r="F465" s="10">
        <v>18552.099999999999</v>
      </c>
      <c r="G465" s="10">
        <f>G466</f>
        <v>18582.900000000001</v>
      </c>
      <c r="H465" s="10">
        <f>H466</f>
        <v>13697.4</v>
      </c>
      <c r="I465" s="10">
        <f t="shared" si="61"/>
        <v>4885.5000000000018</v>
      </c>
      <c r="J465" s="5">
        <f t="shared" si="58"/>
        <v>0.7370970085401094</v>
      </c>
    </row>
    <row r="466" spans="1:10" ht="31" x14ac:dyDescent="0.4">
      <c r="A466" s="16" t="s">
        <v>31</v>
      </c>
      <c r="B466" s="3" t="s">
        <v>38</v>
      </c>
      <c r="C466" s="3" t="s">
        <v>264</v>
      </c>
      <c r="D466" s="3" t="s">
        <v>327</v>
      </c>
      <c r="E466" s="3" t="s">
        <v>30</v>
      </c>
      <c r="F466" s="10">
        <f>F467</f>
        <v>18552.099999999999</v>
      </c>
      <c r="G466" s="10">
        <f>G467</f>
        <v>18582.900000000001</v>
      </c>
      <c r="H466" s="10">
        <f>H467</f>
        <v>13697.4</v>
      </c>
      <c r="I466" s="10">
        <f t="shared" si="61"/>
        <v>4885.5000000000018</v>
      </c>
      <c r="J466" s="5">
        <f t="shared" si="58"/>
        <v>0.7370970085401094</v>
      </c>
    </row>
    <row r="467" spans="1:10" ht="31" x14ac:dyDescent="0.4">
      <c r="A467" s="18" t="s">
        <v>33</v>
      </c>
      <c r="B467" s="8" t="s">
        <v>38</v>
      </c>
      <c r="C467" s="8" t="s">
        <v>264</v>
      </c>
      <c r="D467" s="8" t="s">
        <v>327</v>
      </c>
      <c r="E467" s="8" t="s">
        <v>32</v>
      </c>
      <c r="F467" s="21">
        <v>18552.099999999999</v>
      </c>
      <c r="G467" s="21">
        <v>18582.900000000001</v>
      </c>
      <c r="H467" s="21">
        <v>13697.4</v>
      </c>
      <c r="I467" s="21">
        <f t="shared" si="61"/>
        <v>4885.5000000000018</v>
      </c>
      <c r="J467" s="17">
        <f t="shared" si="58"/>
        <v>0.7370970085401094</v>
      </c>
    </row>
    <row r="468" spans="1:10" ht="31" x14ac:dyDescent="0.4">
      <c r="A468" s="16" t="s">
        <v>330</v>
      </c>
      <c r="B468" s="3" t="s">
        <v>38</v>
      </c>
      <c r="C468" s="3" t="s">
        <v>264</v>
      </c>
      <c r="D468" s="3" t="s">
        <v>329</v>
      </c>
      <c r="E468" s="3"/>
      <c r="F468" s="10">
        <v>40705.1</v>
      </c>
      <c r="G468" s="10">
        <f>G469</f>
        <v>40705.1</v>
      </c>
      <c r="H468" s="10">
        <f>H469</f>
        <v>38527.1</v>
      </c>
      <c r="I468" s="10">
        <f t="shared" si="61"/>
        <v>2178</v>
      </c>
      <c r="J468" s="5">
        <f t="shared" si="58"/>
        <v>0.94649319127087272</v>
      </c>
    </row>
    <row r="469" spans="1:10" ht="31" x14ac:dyDescent="0.4">
      <c r="A469" s="16" t="s">
        <v>31</v>
      </c>
      <c r="B469" s="3" t="s">
        <v>38</v>
      </c>
      <c r="C469" s="3" t="s">
        <v>264</v>
      </c>
      <c r="D469" s="3" t="s">
        <v>329</v>
      </c>
      <c r="E469" s="3" t="s">
        <v>30</v>
      </c>
      <c r="F469" s="10">
        <f>F470</f>
        <v>40705.1</v>
      </c>
      <c r="G469" s="10">
        <f>G470</f>
        <v>40705.1</v>
      </c>
      <c r="H469" s="10">
        <f>H470</f>
        <v>38527.1</v>
      </c>
      <c r="I469" s="10">
        <f t="shared" si="61"/>
        <v>2178</v>
      </c>
      <c r="J469" s="5">
        <f t="shared" si="58"/>
        <v>0.94649319127087272</v>
      </c>
    </row>
    <row r="470" spans="1:10" ht="31" x14ac:dyDescent="0.4">
      <c r="A470" s="18" t="s">
        <v>33</v>
      </c>
      <c r="B470" s="8" t="s">
        <v>38</v>
      </c>
      <c r="C470" s="8" t="s">
        <v>264</v>
      </c>
      <c r="D470" s="8" t="s">
        <v>329</v>
      </c>
      <c r="E470" s="8" t="s">
        <v>32</v>
      </c>
      <c r="F470" s="21">
        <v>40705.1</v>
      </c>
      <c r="G470" s="21">
        <v>40705.1</v>
      </c>
      <c r="H470" s="21">
        <v>38527.1</v>
      </c>
      <c r="I470" s="21">
        <f t="shared" si="61"/>
        <v>2178</v>
      </c>
      <c r="J470" s="17">
        <f t="shared" si="58"/>
        <v>0.94649319127087272</v>
      </c>
    </row>
    <row r="471" spans="1:10" ht="31" x14ac:dyDescent="0.4">
      <c r="A471" s="16" t="s">
        <v>332</v>
      </c>
      <c r="B471" s="3" t="s">
        <v>38</v>
      </c>
      <c r="C471" s="3" t="s">
        <v>264</v>
      </c>
      <c r="D471" s="3" t="s">
        <v>331</v>
      </c>
      <c r="E471" s="3"/>
      <c r="F471" s="10">
        <v>25554</v>
      </c>
      <c r="G471" s="10">
        <f>G472</f>
        <v>25809.7</v>
      </c>
      <c r="H471" s="10">
        <f>H472</f>
        <v>25809.3</v>
      </c>
      <c r="I471" s="10">
        <f t="shared" si="61"/>
        <v>0.40000000000145519</v>
      </c>
      <c r="J471" s="5">
        <f t="shared" si="58"/>
        <v>0.9999845019508169</v>
      </c>
    </row>
    <row r="472" spans="1:10" ht="31" x14ac:dyDescent="0.4">
      <c r="A472" s="16" t="s">
        <v>31</v>
      </c>
      <c r="B472" s="3" t="s">
        <v>38</v>
      </c>
      <c r="C472" s="3" t="s">
        <v>264</v>
      </c>
      <c r="D472" s="3" t="s">
        <v>331</v>
      </c>
      <c r="E472" s="3" t="s">
        <v>30</v>
      </c>
      <c r="F472" s="10">
        <f>F473</f>
        <v>25554</v>
      </c>
      <c r="G472" s="10">
        <f>G473</f>
        <v>25809.7</v>
      </c>
      <c r="H472" s="10">
        <f>H473</f>
        <v>25809.3</v>
      </c>
      <c r="I472" s="10">
        <f t="shared" si="61"/>
        <v>0.40000000000145519</v>
      </c>
      <c r="J472" s="5">
        <f t="shared" si="58"/>
        <v>0.9999845019508169</v>
      </c>
    </row>
    <row r="473" spans="1:10" ht="31" x14ac:dyDescent="0.4">
      <c r="A473" s="18" t="s">
        <v>33</v>
      </c>
      <c r="B473" s="8" t="s">
        <v>38</v>
      </c>
      <c r="C473" s="8" t="s">
        <v>264</v>
      </c>
      <c r="D473" s="8" t="s">
        <v>331</v>
      </c>
      <c r="E473" s="8" t="s">
        <v>32</v>
      </c>
      <c r="F473" s="21">
        <v>25554</v>
      </c>
      <c r="G473" s="21">
        <v>25809.7</v>
      </c>
      <c r="H473" s="21">
        <v>25809.3</v>
      </c>
      <c r="I473" s="21">
        <f t="shared" si="61"/>
        <v>0.40000000000145519</v>
      </c>
      <c r="J473" s="17">
        <f t="shared" si="58"/>
        <v>0.9999845019508169</v>
      </c>
    </row>
    <row r="474" spans="1:10" ht="31" x14ac:dyDescent="0.4">
      <c r="A474" s="16" t="s">
        <v>334</v>
      </c>
      <c r="B474" s="3" t="s">
        <v>38</v>
      </c>
      <c r="C474" s="3" t="s">
        <v>264</v>
      </c>
      <c r="D474" s="3" t="s">
        <v>333</v>
      </c>
      <c r="E474" s="3"/>
      <c r="F474" s="10">
        <v>1675849.5</v>
      </c>
      <c r="G474" s="10">
        <f>G475+G477</f>
        <v>1673597.7000000002</v>
      </c>
      <c r="H474" s="10">
        <f>H475+H477</f>
        <v>1584572.5999999999</v>
      </c>
      <c r="I474" s="10">
        <f t="shared" si="61"/>
        <v>89025.100000000326</v>
      </c>
      <c r="J474" s="5">
        <f t="shared" si="58"/>
        <v>0.94680615299602744</v>
      </c>
    </row>
    <row r="475" spans="1:10" ht="31" x14ac:dyDescent="0.4">
      <c r="A475" s="16" t="s">
        <v>31</v>
      </c>
      <c r="B475" s="3" t="s">
        <v>38</v>
      </c>
      <c r="C475" s="3" t="s">
        <v>264</v>
      </c>
      <c r="D475" s="3" t="s">
        <v>333</v>
      </c>
      <c r="E475" s="3" t="s">
        <v>30</v>
      </c>
      <c r="F475" s="10">
        <f>F476</f>
        <v>1355062.6</v>
      </c>
      <c r="G475" s="10">
        <f>G476</f>
        <v>1352810.8</v>
      </c>
      <c r="H475" s="10">
        <f>H476</f>
        <v>1273867.3999999999</v>
      </c>
      <c r="I475" s="10">
        <f t="shared" si="61"/>
        <v>78943.40000000014</v>
      </c>
      <c r="J475" s="5">
        <f t="shared" si="58"/>
        <v>0.94164490703356296</v>
      </c>
    </row>
    <row r="476" spans="1:10" ht="31" x14ac:dyDescent="0.4">
      <c r="A476" s="18" t="s">
        <v>33</v>
      </c>
      <c r="B476" s="8" t="s">
        <v>38</v>
      </c>
      <c r="C476" s="8" t="s">
        <v>264</v>
      </c>
      <c r="D476" s="8" t="s">
        <v>333</v>
      </c>
      <c r="E476" s="8" t="s">
        <v>32</v>
      </c>
      <c r="F476" s="21">
        <v>1355062.6</v>
      </c>
      <c r="G476" s="21">
        <v>1352810.8</v>
      </c>
      <c r="H476" s="21">
        <v>1273867.3999999999</v>
      </c>
      <c r="I476" s="21">
        <f t="shared" si="61"/>
        <v>78943.40000000014</v>
      </c>
      <c r="J476" s="17">
        <f t="shared" si="58"/>
        <v>0.94164490703356296</v>
      </c>
    </row>
    <row r="477" spans="1:10" ht="18" x14ac:dyDescent="0.4">
      <c r="A477" s="16" t="s">
        <v>73</v>
      </c>
      <c r="B477" s="3" t="s">
        <v>38</v>
      </c>
      <c r="C477" s="3" t="s">
        <v>264</v>
      </c>
      <c r="D477" s="3" t="s">
        <v>333</v>
      </c>
      <c r="E477" s="3" t="s">
        <v>72</v>
      </c>
      <c r="F477" s="10">
        <f>F478</f>
        <v>320786.90000000002</v>
      </c>
      <c r="G477" s="10">
        <f>G478</f>
        <v>320786.90000000002</v>
      </c>
      <c r="H477" s="10">
        <f>H478</f>
        <v>310705.2</v>
      </c>
      <c r="I477" s="10">
        <f t="shared" si="61"/>
        <v>10081.700000000012</v>
      </c>
      <c r="J477" s="5">
        <f t="shared" si="58"/>
        <v>0.96857197098759329</v>
      </c>
    </row>
    <row r="478" spans="1:10" ht="62" x14ac:dyDescent="0.4">
      <c r="A478" s="18" t="s">
        <v>132</v>
      </c>
      <c r="B478" s="8" t="s">
        <v>38</v>
      </c>
      <c r="C478" s="8" t="s">
        <v>264</v>
      </c>
      <c r="D478" s="8" t="s">
        <v>333</v>
      </c>
      <c r="E478" s="8" t="s">
        <v>131</v>
      </c>
      <c r="F478" s="21">
        <v>320786.90000000002</v>
      </c>
      <c r="G478" s="21">
        <v>320786.90000000002</v>
      </c>
      <c r="H478" s="21">
        <v>310705.2</v>
      </c>
      <c r="I478" s="21">
        <f t="shared" si="61"/>
        <v>10081.700000000012</v>
      </c>
      <c r="J478" s="17">
        <f t="shared" si="58"/>
        <v>0.96857197098759329</v>
      </c>
    </row>
    <row r="479" spans="1:10" ht="31" x14ac:dyDescent="0.4">
      <c r="A479" s="16" t="s">
        <v>336</v>
      </c>
      <c r="B479" s="3" t="s">
        <v>38</v>
      </c>
      <c r="C479" s="3" t="s">
        <v>264</v>
      </c>
      <c r="D479" s="3" t="s">
        <v>335</v>
      </c>
      <c r="E479" s="3"/>
      <c r="F479" s="10">
        <v>24009.1</v>
      </c>
      <c r="G479" s="10">
        <f>G480+G482</f>
        <v>24009.1</v>
      </c>
      <c r="H479" s="10">
        <f>H480+H482</f>
        <v>16364.1</v>
      </c>
      <c r="I479" s="10">
        <f t="shared" si="61"/>
        <v>7644.9999999999982</v>
      </c>
      <c r="J479" s="5">
        <f t="shared" si="58"/>
        <v>0.68157906793674072</v>
      </c>
    </row>
    <row r="480" spans="1:10" ht="31" x14ac:dyDescent="0.4">
      <c r="A480" s="16" t="s">
        <v>31</v>
      </c>
      <c r="B480" s="3" t="s">
        <v>38</v>
      </c>
      <c r="C480" s="3" t="s">
        <v>264</v>
      </c>
      <c r="D480" s="3" t="s">
        <v>335</v>
      </c>
      <c r="E480" s="3" t="s">
        <v>30</v>
      </c>
      <c r="F480" s="10">
        <f>F481</f>
        <v>23959.1</v>
      </c>
      <c r="G480" s="10">
        <f>G481</f>
        <v>23959.1</v>
      </c>
      <c r="H480" s="10">
        <f>H481</f>
        <v>16364.1</v>
      </c>
      <c r="I480" s="10">
        <f t="shared" si="61"/>
        <v>7594.9999999999982</v>
      </c>
      <c r="J480" s="5">
        <f t="shared" si="58"/>
        <v>0.68300144830148046</v>
      </c>
    </row>
    <row r="481" spans="1:10" ht="31" x14ac:dyDescent="0.4">
      <c r="A481" s="18" t="s">
        <v>33</v>
      </c>
      <c r="B481" s="8" t="s">
        <v>38</v>
      </c>
      <c r="C481" s="8" t="s">
        <v>264</v>
      </c>
      <c r="D481" s="8" t="s">
        <v>335</v>
      </c>
      <c r="E481" s="8" t="s">
        <v>32</v>
      </c>
      <c r="F481" s="21">
        <v>23959.1</v>
      </c>
      <c r="G481" s="21">
        <v>23959.1</v>
      </c>
      <c r="H481" s="21">
        <v>16364.1</v>
      </c>
      <c r="I481" s="21">
        <f t="shared" si="61"/>
        <v>7594.9999999999982</v>
      </c>
      <c r="J481" s="17">
        <f t="shared" si="58"/>
        <v>0.68300144830148046</v>
      </c>
    </row>
    <row r="482" spans="1:10" ht="31" x14ac:dyDescent="0.4">
      <c r="A482" s="16" t="s">
        <v>198</v>
      </c>
      <c r="B482" s="3" t="s">
        <v>38</v>
      </c>
      <c r="C482" s="3" t="s">
        <v>264</v>
      </c>
      <c r="D482" s="3" t="s">
        <v>335</v>
      </c>
      <c r="E482" s="3" t="s">
        <v>197</v>
      </c>
      <c r="F482" s="10">
        <f>F483</f>
        <v>50</v>
      </c>
      <c r="G482" s="10">
        <f>G483</f>
        <v>50</v>
      </c>
      <c r="H482" s="10">
        <f>H483</f>
        <v>0</v>
      </c>
      <c r="I482" s="10">
        <f t="shared" si="61"/>
        <v>50</v>
      </c>
      <c r="J482" s="5">
        <f t="shared" si="58"/>
        <v>0</v>
      </c>
    </row>
    <row r="483" spans="1:10" ht="18" x14ac:dyDescent="0.4">
      <c r="A483" s="18" t="s">
        <v>200</v>
      </c>
      <c r="B483" s="8" t="s">
        <v>38</v>
      </c>
      <c r="C483" s="8" t="s">
        <v>264</v>
      </c>
      <c r="D483" s="8" t="s">
        <v>335</v>
      </c>
      <c r="E483" s="8" t="s">
        <v>199</v>
      </c>
      <c r="F483" s="21">
        <v>50</v>
      </c>
      <c r="G483" s="21">
        <v>50</v>
      </c>
      <c r="H483" s="21">
        <v>0</v>
      </c>
      <c r="I483" s="21">
        <f t="shared" si="61"/>
        <v>50</v>
      </c>
      <c r="J483" s="17">
        <f t="shared" ref="J483:J546" si="62">H483/G483</f>
        <v>0</v>
      </c>
    </row>
    <row r="484" spans="1:10" ht="31" x14ac:dyDescent="0.4">
      <c r="A484" s="16" t="s">
        <v>338</v>
      </c>
      <c r="B484" s="3" t="s">
        <v>38</v>
      </c>
      <c r="C484" s="3" t="s">
        <v>264</v>
      </c>
      <c r="D484" s="3" t="s">
        <v>337</v>
      </c>
      <c r="E484" s="3"/>
      <c r="F484" s="10">
        <v>126304.3</v>
      </c>
      <c r="G484" s="10">
        <f>G485</f>
        <v>128707.2</v>
      </c>
      <c r="H484" s="10">
        <f>H485</f>
        <v>128050.3</v>
      </c>
      <c r="I484" s="10">
        <f t="shared" si="61"/>
        <v>656.89999999999418</v>
      </c>
      <c r="J484" s="5">
        <f t="shared" si="62"/>
        <v>0.994896167424977</v>
      </c>
    </row>
    <row r="485" spans="1:10" ht="46.5" x14ac:dyDescent="0.4">
      <c r="A485" s="16" t="s">
        <v>340</v>
      </c>
      <c r="B485" s="3" t="s">
        <v>38</v>
      </c>
      <c r="C485" s="3" t="s">
        <v>264</v>
      </c>
      <c r="D485" s="3" t="s">
        <v>339</v>
      </c>
      <c r="E485" s="3"/>
      <c r="F485" s="10">
        <v>126304.3</v>
      </c>
      <c r="G485" s="10">
        <f>G486+G488+G490+G492</f>
        <v>128707.2</v>
      </c>
      <c r="H485" s="10">
        <f>H486+H488+H490+H492</f>
        <v>128050.3</v>
      </c>
      <c r="I485" s="10">
        <f t="shared" si="61"/>
        <v>656.89999999999418</v>
      </c>
      <c r="J485" s="5">
        <f t="shared" si="62"/>
        <v>0.994896167424977</v>
      </c>
    </row>
    <row r="486" spans="1:10" ht="77.5" x14ac:dyDescent="0.4">
      <c r="A486" s="16" t="s">
        <v>13</v>
      </c>
      <c r="B486" s="3" t="s">
        <v>38</v>
      </c>
      <c r="C486" s="3" t="s">
        <v>264</v>
      </c>
      <c r="D486" s="3" t="s">
        <v>339</v>
      </c>
      <c r="E486" s="3" t="s">
        <v>12</v>
      </c>
      <c r="F486" s="10">
        <f>F487</f>
        <v>114659.2</v>
      </c>
      <c r="G486" s="10">
        <f>G487</f>
        <v>117360.9</v>
      </c>
      <c r="H486" s="10">
        <f>H487</f>
        <v>117217.7</v>
      </c>
      <c r="I486" s="10">
        <f t="shared" si="61"/>
        <v>143.19999999999709</v>
      </c>
      <c r="J486" s="5">
        <f t="shared" si="62"/>
        <v>0.99877983212466848</v>
      </c>
    </row>
    <row r="487" spans="1:10" ht="18" x14ac:dyDescent="0.4">
      <c r="A487" s="18" t="s">
        <v>140</v>
      </c>
      <c r="B487" s="8" t="s">
        <v>38</v>
      </c>
      <c r="C487" s="8" t="s">
        <v>264</v>
      </c>
      <c r="D487" s="8" t="s">
        <v>339</v>
      </c>
      <c r="E487" s="8" t="s">
        <v>139</v>
      </c>
      <c r="F487" s="21">
        <v>114659.2</v>
      </c>
      <c r="G487" s="21">
        <v>117360.9</v>
      </c>
      <c r="H487" s="21">
        <v>117217.7</v>
      </c>
      <c r="I487" s="21">
        <f t="shared" si="61"/>
        <v>143.19999999999709</v>
      </c>
      <c r="J487" s="17">
        <f t="shared" si="62"/>
        <v>0.99877983212466848</v>
      </c>
    </row>
    <row r="488" spans="1:10" ht="31" x14ac:dyDescent="0.4">
      <c r="A488" s="16" t="s">
        <v>31</v>
      </c>
      <c r="B488" s="3" t="s">
        <v>38</v>
      </c>
      <c r="C488" s="3" t="s">
        <v>264</v>
      </c>
      <c r="D488" s="3" t="s">
        <v>339</v>
      </c>
      <c r="E488" s="3" t="s">
        <v>30</v>
      </c>
      <c r="F488" s="10">
        <f>F489</f>
        <v>11488.7</v>
      </c>
      <c r="G488" s="10">
        <f>G489</f>
        <v>11052.8</v>
      </c>
      <c r="H488" s="10">
        <f>H489</f>
        <v>10575.8</v>
      </c>
      <c r="I488" s="10">
        <f t="shared" si="61"/>
        <v>477</v>
      </c>
      <c r="J488" s="5">
        <f t="shared" si="62"/>
        <v>0.95684351476548923</v>
      </c>
    </row>
    <row r="489" spans="1:10" ht="31" x14ac:dyDescent="0.4">
      <c r="A489" s="18" t="s">
        <v>33</v>
      </c>
      <c r="B489" s="8" t="s">
        <v>38</v>
      </c>
      <c r="C489" s="8" t="s">
        <v>264</v>
      </c>
      <c r="D489" s="8" t="s">
        <v>339</v>
      </c>
      <c r="E489" s="8" t="s">
        <v>32</v>
      </c>
      <c r="F489" s="21">
        <v>11488.7</v>
      </c>
      <c r="G489" s="21">
        <v>11052.8</v>
      </c>
      <c r="H489" s="21">
        <v>10575.8</v>
      </c>
      <c r="I489" s="21">
        <f t="shared" si="61"/>
        <v>477</v>
      </c>
      <c r="J489" s="17">
        <f t="shared" si="62"/>
        <v>0.95684351476548923</v>
      </c>
    </row>
    <row r="490" spans="1:10" ht="18" x14ac:dyDescent="0.4">
      <c r="A490" s="16" t="s">
        <v>35</v>
      </c>
      <c r="B490" s="3" t="s">
        <v>38</v>
      </c>
      <c r="C490" s="3" t="s">
        <v>264</v>
      </c>
      <c r="D490" s="3" t="s">
        <v>339</v>
      </c>
      <c r="E490" s="3" t="s">
        <v>34</v>
      </c>
      <c r="F490" s="10">
        <f>F491</f>
        <v>4.8</v>
      </c>
      <c r="G490" s="10">
        <f>G491</f>
        <v>4.8</v>
      </c>
      <c r="H490" s="10">
        <f>H491</f>
        <v>4.8</v>
      </c>
      <c r="I490" s="10">
        <f t="shared" si="61"/>
        <v>0</v>
      </c>
      <c r="J490" s="5">
        <f t="shared" si="62"/>
        <v>1</v>
      </c>
    </row>
    <row r="491" spans="1:10" ht="31" x14ac:dyDescent="0.4">
      <c r="A491" s="18" t="s">
        <v>37</v>
      </c>
      <c r="B491" s="8" t="s">
        <v>38</v>
      </c>
      <c r="C491" s="8" t="s">
        <v>264</v>
      </c>
      <c r="D491" s="8" t="s">
        <v>339</v>
      </c>
      <c r="E491" s="8" t="s">
        <v>36</v>
      </c>
      <c r="F491" s="21">
        <v>4.8</v>
      </c>
      <c r="G491" s="21">
        <v>4.8</v>
      </c>
      <c r="H491" s="21">
        <v>4.8</v>
      </c>
      <c r="I491" s="21">
        <f t="shared" si="61"/>
        <v>0</v>
      </c>
      <c r="J491" s="17">
        <f t="shared" si="62"/>
        <v>1</v>
      </c>
    </row>
    <row r="492" spans="1:10" ht="18" x14ac:dyDescent="0.4">
      <c r="A492" s="16" t="s">
        <v>73</v>
      </c>
      <c r="B492" s="3" t="s">
        <v>38</v>
      </c>
      <c r="C492" s="3" t="s">
        <v>264</v>
      </c>
      <c r="D492" s="3" t="s">
        <v>339</v>
      </c>
      <c r="E492" s="3" t="s">
        <v>72</v>
      </c>
      <c r="F492" s="10">
        <f>F493</f>
        <v>151.6</v>
      </c>
      <c r="G492" s="10">
        <f>G493</f>
        <v>288.7</v>
      </c>
      <c r="H492" s="10">
        <f>H493</f>
        <v>252</v>
      </c>
      <c r="I492" s="10">
        <f t="shared" si="61"/>
        <v>36.699999999999989</v>
      </c>
      <c r="J492" s="5">
        <f t="shared" si="62"/>
        <v>0.87287842050571529</v>
      </c>
    </row>
    <row r="493" spans="1:10" ht="18" x14ac:dyDescent="0.4">
      <c r="A493" s="18" t="s">
        <v>75</v>
      </c>
      <c r="B493" s="8" t="s">
        <v>38</v>
      </c>
      <c r="C493" s="8" t="s">
        <v>264</v>
      </c>
      <c r="D493" s="8" t="s">
        <v>339</v>
      </c>
      <c r="E493" s="8" t="s">
        <v>74</v>
      </c>
      <c r="F493" s="21">
        <v>151.6</v>
      </c>
      <c r="G493" s="21">
        <v>288.7</v>
      </c>
      <c r="H493" s="21">
        <v>252</v>
      </c>
      <c r="I493" s="21">
        <f t="shared" si="61"/>
        <v>36.699999999999989</v>
      </c>
      <c r="J493" s="17">
        <f t="shared" si="62"/>
        <v>0.87287842050571529</v>
      </c>
    </row>
    <row r="494" spans="1:10" ht="46.5" x14ac:dyDescent="0.4">
      <c r="A494" s="16" t="s">
        <v>342</v>
      </c>
      <c r="B494" s="3" t="s">
        <v>38</v>
      </c>
      <c r="C494" s="3" t="s">
        <v>264</v>
      </c>
      <c r="D494" s="3" t="s">
        <v>341</v>
      </c>
      <c r="E494" s="3"/>
      <c r="F494" s="10">
        <v>13462.4</v>
      </c>
      <c r="G494" s="10">
        <f>G495+G497</f>
        <v>13280.5</v>
      </c>
      <c r="H494" s="10">
        <f>H495+H497</f>
        <v>7625.1</v>
      </c>
      <c r="I494" s="10">
        <f t="shared" si="61"/>
        <v>5655.4</v>
      </c>
      <c r="J494" s="5">
        <f t="shared" si="62"/>
        <v>0.57415759948797107</v>
      </c>
    </row>
    <row r="495" spans="1:10" ht="31" x14ac:dyDescent="0.4">
      <c r="A495" s="16" t="s">
        <v>31</v>
      </c>
      <c r="B495" s="3" t="s">
        <v>38</v>
      </c>
      <c r="C495" s="3" t="s">
        <v>264</v>
      </c>
      <c r="D495" s="3" t="s">
        <v>341</v>
      </c>
      <c r="E495" s="3" t="s">
        <v>30</v>
      </c>
      <c r="F495" s="10">
        <f>F496</f>
        <v>13062.4</v>
      </c>
      <c r="G495" s="10">
        <f>G496</f>
        <v>12880.5</v>
      </c>
      <c r="H495" s="10">
        <f>H496</f>
        <v>7383.6</v>
      </c>
      <c r="I495" s="10">
        <f t="shared" si="61"/>
        <v>5496.9</v>
      </c>
      <c r="J495" s="5">
        <f t="shared" si="62"/>
        <v>0.57323861651333419</v>
      </c>
    </row>
    <row r="496" spans="1:10" ht="31" x14ac:dyDescent="0.4">
      <c r="A496" s="18" t="s">
        <v>33</v>
      </c>
      <c r="B496" s="8" t="s">
        <v>38</v>
      </c>
      <c r="C496" s="8" t="s">
        <v>264</v>
      </c>
      <c r="D496" s="8" t="s">
        <v>341</v>
      </c>
      <c r="E496" s="8" t="s">
        <v>32</v>
      </c>
      <c r="F496" s="21">
        <v>13062.4</v>
      </c>
      <c r="G496" s="21">
        <v>12880.5</v>
      </c>
      <c r="H496" s="21">
        <v>7383.6</v>
      </c>
      <c r="I496" s="21">
        <f t="shared" si="61"/>
        <v>5496.9</v>
      </c>
      <c r="J496" s="17">
        <f t="shared" si="62"/>
        <v>0.57323861651333419</v>
      </c>
    </row>
    <row r="497" spans="1:10" ht="31" x14ac:dyDescent="0.4">
      <c r="A497" s="16" t="s">
        <v>198</v>
      </c>
      <c r="B497" s="3" t="s">
        <v>38</v>
      </c>
      <c r="C497" s="3" t="s">
        <v>264</v>
      </c>
      <c r="D497" s="3" t="s">
        <v>341</v>
      </c>
      <c r="E497" s="3" t="s">
        <v>197</v>
      </c>
      <c r="F497" s="10">
        <f>F498</f>
        <v>400</v>
      </c>
      <c r="G497" s="10">
        <f>G498</f>
        <v>400</v>
      </c>
      <c r="H497" s="10">
        <f>H498</f>
        <v>241.5</v>
      </c>
      <c r="I497" s="10">
        <f t="shared" si="61"/>
        <v>158.5</v>
      </c>
      <c r="J497" s="5">
        <f t="shared" si="62"/>
        <v>0.60375000000000001</v>
      </c>
    </row>
    <row r="498" spans="1:10" ht="18" x14ac:dyDescent="0.4">
      <c r="A498" s="18" t="s">
        <v>200</v>
      </c>
      <c r="B498" s="8" t="s">
        <v>38</v>
      </c>
      <c r="C498" s="8" t="s">
        <v>264</v>
      </c>
      <c r="D498" s="8" t="s">
        <v>341</v>
      </c>
      <c r="E498" s="8" t="s">
        <v>199</v>
      </c>
      <c r="F498" s="21">
        <v>400</v>
      </c>
      <c r="G498" s="21">
        <v>400</v>
      </c>
      <c r="H498" s="21">
        <v>241.5</v>
      </c>
      <c r="I498" s="21">
        <f t="shared" si="61"/>
        <v>158.5</v>
      </c>
      <c r="J498" s="17">
        <f t="shared" si="62"/>
        <v>0.60375000000000001</v>
      </c>
    </row>
    <row r="499" spans="1:10" ht="46.5" x14ac:dyDescent="0.4">
      <c r="A499" s="16" t="s">
        <v>344</v>
      </c>
      <c r="B499" s="3" t="s">
        <v>38</v>
      </c>
      <c r="C499" s="3" t="s">
        <v>264</v>
      </c>
      <c r="D499" s="3" t="s">
        <v>343</v>
      </c>
      <c r="E499" s="3"/>
      <c r="F499" s="10">
        <v>187365.5</v>
      </c>
      <c r="G499" s="10">
        <f>G500+G502</f>
        <v>187365.5</v>
      </c>
      <c r="H499" s="10">
        <f>H500+H502</f>
        <v>187365.3</v>
      </c>
      <c r="I499" s="10">
        <f t="shared" si="61"/>
        <v>0.20000000001164153</v>
      </c>
      <c r="J499" s="5">
        <f t="shared" si="62"/>
        <v>0.9999989325676284</v>
      </c>
    </row>
    <row r="500" spans="1:10" ht="31" x14ac:dyDescent="0.4">
      <c r="A500" s="16" t="s">
        <v>31</v>
      </c>
      <c r="B500" s="3" t="s">
        <v>38</v>
      </c>
      <c r="C500" s="3" t="s">
        <v>264</v>
      </c>
      <c r="D500" s="3" t="s">
        <v>343</v>
      </c>
      <c r="E500" s="3" t="s">
        <v>30</v>
      </c>
      <c r="F500" s="10">
        <f>F501</f>
        <v>65722.100000000006</v>
      </c>
      <c r="G500" s="10">
        <f>G501</f>
        <v>65722.100000000006</v>
      </c>
      <c r="H500" s="10">
        <f>H501</f>
        <v>65722</v>
      </c>
      <c r="I500" s="10">
        <f t="shared" si="61"/>
        <v>0.10000000000582077</v>
      </c>
      <c r="J500" s="5">
        <f t="shared" si="62"/>
        <v>0.99999847844180256</v>
      </c>
    </row>
    <row r="501" spans="1:10" ht="31" x14ac:dyDescent="0.4">
      <c r="A501" s="18" t="s">
        <v>33</v>
      </c>
      <c r="B501" s="8" t="s">
        <v>38</v>
      </c>
      <c r="C501" s="8" t="s">
        <v>264</v>
      </c>
      <c r="D501" s="8" t="s">
        <v>343</v>
      </c>
      <c r="E501" s="8" t="s">
        <v>32</v>
      </c>
      <c r="F501" s="21">
        <v>65722.100000000006</v>
      </c>
      <c r="G501" s="21">
        <v>65722.100000000006</v>
      </c>
      <c r="H501" s="21">
        <v>65722</v>
      </c>
      <c r="I501" s="21">
        <f t="shared" si="61"/>
        <v>0.10000000000582077</v>
      </c>
      <c r="J501" s="17">
        <f t="shared" si="62"/>
        <v>0.99999847844180256</v>
      </c>
    </row>
    <row r="502" spans="1:10" ht="31" x14ac:dyDescent="0.4">
      <c r="A502" s="16" t="s">
        <v>198</v>
      </c>
      <c r="B502" s="3" t="s">
        <v>38</v>
      </c>
      <c r="C502" s="3" t="s">
        <v>264</v>
      </c>
      <c r="D502" s="3" t="s">
        <v>343</v>
      </c>
      <c r="E502" s="3" t="s">
        <v>197</v>
      </c>
      <c r="F502" s="10">
        <f>F503</f>
        <v>121643.4</v>
      </c>
      <c r="G502" s="10">
        <f>G503</f>
        <v>121643.4</v>
      </c>
      <c r="H502" s="10">
        <f>H503</f>
        <v>121643.3</v>
      </c>
      <c r="I502" s="10">
        <f t="shared" si="61"/>
        <v>9.9999999991268851E-2</v>
      </c>
      <c r="J502" s="5">
        <f t="shared" si="62"/>
        <v>0.99999917792498405</v>
      </c>
    </row>
    <row r="503" spans="1:10" ht="18" x14ac:dyDescent="0.4">
      <c r="A503" s="18" t="s">
        <v>200</v>
      </c>
      <c r="B503" s="8" t="s">
        <v>38</v>
      </c>
      <c r="C503" s="8" t="s">
        <v>264</v>
      </c>
      <c r="D503" s="8" t="s">
        <v>343</v>
      </c>
      <c r="E503" s="8" t="s">
        <v>199</v>
      </c>
      <c r="F503" s="21">
        <v>121643.4</v>
      </c>
      <c r="G503" s="21">
        <v>121643.4</v>
      </c>
      <c r="H503" s="21">
        <v>121643.3</v>
      </c>
      <c r="I503" s="21">
        <f t="shared" si="61"/>
        <v>9.9999999991268851E-2</v>
      </c>
      <c r="J503" s="17">
        <f t="shared" si="62"/>
        <v>0.99999917792498405</v>
      </c>
    </row>
    <row r="504" spans="1:10" ht="31" x14ac:dyDescent="0.4">
      <c r="A504" s="16" t="s">
        <v>346</v>
      </c>
      <c r="B504" s="3" t="s">
        <v>38</v>
      </c>
      <c r="C504" s="3" t="s">
        <v>264</v>
      </c>
      <c r="D504" s="3" t="s">
        <v>345</v>
      </c>
      <c r="E504" s="3"/>
      <c r="F504" s="10">
        <v>84545.9</v>
      </c>
      <c r="G504" s="10">
        <f>G505</f>
        <v>84545.9</v>
      </c>
      <c r="H504" s="10">
        <f>H505</f>
        <v>84545.8</v>
      </c>
      <c r="I504" s="10">
        <f t="shared" si="61"/>
        <v>9.9999999991268851E-2</v>
      </c>
      <c r="J504" s="5">
        <f t="shared" si="62"/>
        <v>0.99999881721053308</v>
      </c>
    </row>
    <row r="505" spans="1:10" ht="31" x14ac:dyDescent="0.4">
      <c r="A505" s="16" t="s">
        <v>31</v>
      </c>
      <c r="B505" s="3" t="s">
        <v>38</v>
      </c>
      <c r="C505" s="3" t="s">
        <v>264</v>
      </c>
      <c r="D505" s="3" t="s">
        <v>345</v>
      </c>
      <c r="E505" s="3" t="s">
        <v>30</v>
      </c>
      <c r="F505" s="10">
        <f>F506</f>
        <v>84545.9</v>
      </c>
      <c r="G505" s="10">
        <f>G506</f>
        <v>84545.9</v>
      </c>
      <c r="H505" s="10">
        <f>H506</f>
        <v>84545.8</v>
      </c>
      <c r="I505" s="10">
        <f t="shared" si="61"/>
        <v>9.9999999991268851E-2</v>
      </c>
      <c r="J505" s="5">
        <f t="shared" si="62"/>
        <v>0.99999881721053308</v>
      </c>
    </row>
    <row r="506" spans="1:10" ht="31" x14ac:dyDescent="0.4">
      <c r="A506" s="18" t="s">
        <v>33</v>
      </c>
      <c r="B506" s="8" t="s">
        <v>38</v>
      </c>
      <c r="C506" s="8" t="s">
        <v>264</v>
      </c>
      <c r="D506" s="8" t="s">
        <v>345</v>
      </c>
      <c r="E506" s="8" t="s">
        <v>32</v>
      </c>
      <c r="F506" s="21">
        <v>84545.9</v>
      </c>
      <c r="G506" s="21">
        <v>84545.9</v>
      </c>
      <c r="H506" s="21">
        <v>84545.8</v>
      </c>
      <c r="I506" s="21">
        <f t="shared" si="61"/>
        <v>9.9999999991268851E-2</v>
      </c>
      <c r="J506" s="17">
        <f t="shared" si="62"/>
        <v>0.99999881721053308</v>
      </c>
    </row>
    <row r="507" spans="1:10" ht="30" x14ac:dyDescent="0.4">
      <c r="A507" s="14" t="s">
        <v>348</v>
      </c>
      <c r="B507" s="1" t="s">
        <v>38</v>
      </c>
      <c r="C507" s="1" t="s">
        <v>264</v>
      </c>
      <c r="D507" s="1" t="s">
        <v>347</v>
      </c>
      <c r="E507" s="1"/>
      <c r="F507" s="20">
        <v>13440.898999999999</v>
      </c>
      <c r="G507" s="20">
        <f>G508</f>
        <v>13440.900000000001</v>
      </c>
      <c r="H507" s="20">
        <f>H508</f>
        <v>12884.5</v>
      </c>
      <c r="I507" s="20">
        <f t="shared" si="61"/>
        <v>556.40000000000146</v>
      </c>
      <c r="J507" s="7">
        <f t="shared" si="62"/>
        <v>0.95860396253227076</v>
      </c>
    </row>
    <row r="508" spans="1:10" ht="31" x14ac:dyDescent="0.4">
      <c r="A508" s="16" t="s">
        <v>350</v>
      </c>
      <c r="B508" s="3" t="s">
        <v>38</v>
      </c>
      <c r="C508" s="3" t="s">
        <v>264</v>
      </c>
      <c r="D508" s="3" t="s">
        <v>349</v>
      </c>
      <c r="E508" s="3"/>
      <c r="F508" s="10">
        <v>13440.898999999999</v>
      </c>
      <c r="G508" s="10">
        <f>G509+G512</f>
        <v>13440.900000000001</v>
      </c>
      <c r="H508" s="10">
        <f>H509+H512</f>
        <v>12884.5</v>
      </c>
      <c r="I508" s="10">
        <f t="shared" si="61"/>
        <v>556.40000000000146</v>
      </c>
      <c r="J508" s="5">
        <f t="shared" si="62"/>
        <v>0.95860396253227076</v>
      </c>
    </row>
    <row r="509" spans="1:10" ht="62" x14ac:dyDescent="0.4">
      <c r="A509" s="16" t="s">
        <v>352</v>
      </c>
      <c r="B509" s="3" t="s">
        <v>38</v>
      </c>
      <c r="C509" s="3" t="s">
        <v>264</v>
      </c>
      <c r="D509" s="3" t="s">
        <v>351</v>
      </c>
      <c r="E509" s="3"/>
      <c r="F509" s="10">
        <v>2340.6999999999998</v>
      </c>
      <c r="G509" s="10">
        <f>G510</f>
        <v>2340.6999999999998</v>
      </c>
      <c r="H509" s="10">
        <f>H510</f>
        <v>1784.3</v>
      </c>
      <c r="I509" s="10">
        <f t="shared" si="61"/>
        <v>556.39999999999986</v>
      </c>
      <c r="J509" s="5">
        <f t="shared" si="62"/>
        <v>0.76229333105481267</v>
      </c>
    </row>
    <row r="510" spans="1:10" ht="18" x14ac:dyDescent="0.4">
      <c r="A510" s="16" t="s">
        <v>73</v>
      </c>
      <c r="B510" s="3" t="s">
        <v>38</v>
      </c>
      <c r="C510" s="3" t="s">
        <v>264</v>
      </c>
      <c r="D510" s="3" t="s">
        <v>351</v>
      </c>
      <c r="E510" s="3" t="s">
        <v>72</v>
      </c>
      <c r="F510" s="10">
        <f>F511</f>
        <v>2340.6999999999998</v>
      </c>
      <c r="G510" s="10">
        <f>G511</f>
        <v>2340.6999999999998</v>
      </c>
      <c r="H510" s="10">
        <f>H511</f>
        <v>1784.3</v>
      </c>
      <c r="I510" s="10">
        <f t="shared" si="61"/>
        <v>556.39999999999986</v>
      </c>
      <c r="J510" s="5">
        <f t="shared" si="62"/>
        <v>0.76229333105481267</v>
      </c>
    </row>
    <row r="511" spans="1:10" ht="62" x14ac:dyDescent="0.4">
      <c r="A511" s="18" t="s">
        <v>132</v>
      </c>
      <c r="B511" s="8" t="s">
        <v>38</v>
      </c>
      <c r="C511" s="8" t="s">
        <v>264</v>
      </c>
      <c r="D511" s="8" t="s">
        <v>351</v>
      </c>
      <c r="E511" s="8" t="s">
        <v>131</v>
      </c>
      <c r="F511" s="21">
        <v>2340.6999999999998</v>
      </c>
      <c r="G511" s="21">
        <v>2340.6999999999998</v>
      </c>
      <c r="H511" s="21">
        <v>1784.3</v>
      </c>
      <c r="I511" s="21">
        <f t="shared" si="61"/>
        <v>556.39999999999986</v>
      </c>
      <c r="J511" s="17">
        <f t="shared" si="62"/>
        <v>0.76229333105481267</v>
      </c>
    </row>
    <row r="512" spans="1:10" ht="62" x14ac:dyDescent="0.4">
      <c r="A512" s="16" t="s">
        <v>352</v>
      </c>
      <c r="B512" s="3" t="s">
        <v>38</v>
      </c>
      <c r="C512" s="3" t="s">
        <v>264</v>
      </c>
      <c r="D512" s="3" t="s">
        <v>353</v>
      </c>
      <c r="E512" s="3"/>
      <c r="F512" s="10">
        <v>11100.199000000001</v>
      </c>
      <c r="G512" s="10">
        <f>G513</f>
        <v>11100.2</v>
      </c>
      <c r="H512" s="10">
        <f>H513</f>
        <v>11100.2</v>
      </c>
      <c r="I512" s="10">
        <f t="shared" si="61"/>
        <v>0</v>
      </c>
      <c r="J512" s="5">
        <f t="shared" si="62"/>
        <v>1</v>
      </c>
    </row>
    <row r="513" spans="1:10" ht="18" x14ac:dyDescent="0.4">
      <c r="A513" s="16" t="s">
        <v>73</v>
      </c>
      <c r="B513" s="3" t="s">
        <v>38</v>
      </c>
      <c r="C513" s="3" t="s">
        <v>264</v>
      </c>
      <c r="D513" s="3" t="s">
        <v>353</v>
      </c>
      <c r="E513" s="3" t="s">
        <v>72</v>
      </c>
      <c r="F513" s="10">
        <f>F514</f>
        <v>11100.199000000001</v>
      </c>
      <c r="G513" s="10">
        <f>G514</f>
        <v>11100.2</v>
      </c>
      <c r="H513" s="10">
        <f>H514</f>
        <v>11100.2</v>
      </c>
      <c r="I513" s="10">
        <f t="shared" si="61"/>
        <v>0</v>
      </c>
      <c r="J513" s="5">
        <f t="shared" si="62"/>
        <v>1</v>
      </c>
    </row>
    <row r="514" spans="1:10" ht="62" x14ac:dyDescent="0.4">
      <c r="A514" s="18" t="s">
        <v>132</v>
      </c>
      <c r="B514" s="8" t="s">
        <v>38</v>
      </c>
      <c r="C514" s="8" t="s">
        <v>264</v>
      </c>
      <c r="D514" s="8" t="s">
        <v>353</v>
      </c>
      <c r="E514" s="8" t="s">
        <v>131</v>
      </c>
      <c r="F514" s="21">
        <v>11100.199000000001</v>
      </c>
      <c r="G514" s="21">
        <v>11100.2</v>
      </c>
      <c r="H514" s="21">
        <v>11100.2</v>
      </c>
      <c r="I514" s="21">
        <f t="shared" si="61"/>
        <v>0</v>
      </c>
      <c r="J514" s="17">
        <f t="shared" si="62"/>
        <v>1</v>
      </c>
    </row>
    <row r="515" spans="1:10" ht="18" x14ac:dyDescent="0.4">
      <c r="A515" s="14" t="s">
        <v>354</v>
      </c>
      <c r="B515" s="1" t="s">
        <v>38</v>
      </c>
      <c r="C515" s="1" t="s">
        <v>278</v>
      </c>
      <c r="D515" s="1"/>
      <c r="E515" s="1"/>
      <c r="F515" s="20">
        <f t="shared" ref="F515:H517" si="63">F516</f>
        <v>154974.1</v>
      </c>
      <c r="G515" s="20">
        <f t="shared" si="63"/>
        <v>158838.70000000001</v>
      </c>
      <c r="H515" s="20">
        <f t="shared" si="63"/>
        <v>157873.70000000001</v>
      </c>
      <c r="I515" s="20">
        <f t="shared" si="61"/>
        <v>965</v>
      </c>
      <c r="J515" s="7">
        <f t="shared" si="62"/>
        <v>0.99392465438208699</v>
      </c>
    </row>
    <row r="516" spans="1:10" ht="30" x14ac:dyDescent="0.4">
      <c r="A516" s="14" t="s">
        <v>7</v>
      </c>
      <c r="B516" s="1" t="s">
        <v>38</v>
      </c>
      <c r="C516" s="1" t="s">
        <v>278</v>
      </c>
      <c r="D516" s="1" t="s">
        <v>6</v>
      </c>
      <c r="E516" s="1"/>
      <c r="F516" s="20">
        <v>154974.1</v>
      </c>
      <c r="G516" s="20">
        <f t="shared" si="63"/>
        <v>158838.70000000001</v>
      </c>
      <c r="H516" s="20">
        <f t="shared" si="63"/>
        <v>157873.70000000001</v>
      </c>
      <c r="I516" s="20">
        <f t="shared" si="61"/>
        <v>965</v>
      </c>
      <c r="J516" s="7">
        <f t="shared" si="62"/>
        <v>0.99392465438208699</v>
      </c>
    </row>
    <row r="517" spans="1:10" ht="46.5" x14ac:dyDescent="0.4">
      <c r="A517" s="16" t="s">
        <v>9</v>
      </c>
      <c r="B517" s="3" t="s">
        <v>38</v>
      </c>
      <c r="C517" s="3" t="s">
        <v>278</v>
      </c>
      <c r="D517" s="3" t="s">
        <v>8</v>
      </c>
      <c r="E517" s="3"/>
      <c r="F517" s="10">
        <v>154974.1</v>
      </c>
      <c r="G517" s="10">
        <f t="shared" si="63"/>
        <v>158838.70000000001</v>
      </c>
      <c r="H517" s="10">
        <f t="shared" si="63"/>
        <v>157873.70000000001</v>
      </c>
      <c r="I517" s="10">
        <f t="shared" si="61"/>
        <v>965</v>
      </c>
      <c r="J517" s="5">
        <f t="shared" si="62"/>
        <v>0.99392465438208699</v>
      </c>
    </row>
    <row r="518" spans="1:10" ht="46.5" x14ac:dyDescent="0.4">
      <c r="A518" s="16" t="s">
        <v>69</v>
      </c>
      <c r="B518" s="3" t="s">
        <v>38</v>
      </c>
      <c r="C518" s="3" t="s">
        <v>278</v>
      </c>
      <c r="D518" s="3" t="s">
        <v>68</v>
      </c>
      <c r="E518" s="3"/>
      <c r="F518" s="10">
        <f>F519+F521</f>
        <v>154974.1</v>
      </c>
      <c r="G518" s="10">
        <f>G519+G521</f>
        <v>158838.70000000001</v>
      </c>
      <c r="H518" s="10">
        <f>H519+H521</f>
        <v>157873.70000000001</v>
      </c>
      <c r="I518" s="10">
        <f t="shared" si="61"/>
        <v>965</v>
      </c>
      <c r="J518" s="5">
        <f t="shared" si="62"/>
        <v>0.99392465438208699</v>
      </c>
    </row>
    <row r="519" spans="1:10" ht="77.5" x14ac:dyDescent="0.4">
      <c r="A519" s="16" t="s">
        <v>13</v>
      </c>
      <c r="B519" s="3" t="s">
        <v>38</v>
      </c>
      <c r="C519" s="3" t="s">
        <v>278</v>
      </c>
      <c r="D519" s="3" t="s">
        <v>68</v>
      </c>
      <c r="E519" s="3" t="s">
        <v>12</v>
      </c>
      <c r="F519" s="10">
        <f>F520</f>
        <v>50401.8</v>
      </c>
      <c r="G519" s="10">
        <f>G520</f>
        <v>54266.400000000001</v>
      </c>
      <c r="H519" s="10">
        <f>H520</f>
        <v>54121</v>
      </c>
      <c r="I519" s="10">
        <f t="shared" si="61"/>
        <v>145.40000000000146</v>
      </c>
      <c r="J519" s="5">
        <f t="shared" si="62"/>
        <v>0.99732062565418012</v>
      </c>
    </row>
    <row r="520" spans="1:10" ht="31" x14ac:dyDescent="0.4">
      <c r="A520" s="18" t="s">
        <v>15</v>
      </c>
      <c r="B520" s="8" t="s">
        <v>38</v>
      </c>
      <c r="C520" s="8" t="s">
        <v>278</v>
      </c>
      <c r="D520" s="8" t="s">
        <v>68</v>
      </c>
      <c r="E520" s="8" t="s">
        <v>14</v>
      </c>
      <c r="F520" s="21">
        <v>50401.8</v>
      </c>
      <c r="G520" s="21">
        <v>54266.400000000001</v>
      </c>
      <c r="H520" s="21">
        <v>54121</v>
      </c>
      <c r="I520" s="21">
        <f t="shared" si="61"/>
        <v>145.40000000000146</v>
      </c>
      <c r="J520" s="17">
        <f t="shared" si="62"/>
        <v>0.99732062565418012</v>
      </c>
    </row>
    <row r="521" spans="1:10" ht="31" x14ac:dyDescent="0.4">
      <c r="A521" s="16" t="s">
        <v>31</v>
      </c>
      <c r="B521" s="3" t="s">
        <v>38</v>
      </c>
      <c r="C521" s="3" t="s">
        <v>278</v>
      </c>
      <c r="D521" s="3" t="s">
        <v>68</v>
      </c>
      <c r="E521" s="3" t="s">
        <v>30</v>
      </c>
      <c r="F521" s="10">
        <f>F522</f>
        <v>104572.3</v>
      </c>
      <c r="G521" s="10">
        <f>G522</f>
        <v>104572.3</v>
      </c>
      <c r="H521" s="10">
        <f>H522</f>
        <v>103752.7</v>
      </c>
      <c r="I521" s="10">
        <f t="shared" si="61"/>
        <v>819.60000000000582</v>
      </c>
      <c r="J521" s="5">
        <f t="shared" si="62"/>
        <v>0.99216236039563055</v>
      </c>
    </row>
    <row r="522" spans="1:10" ht="31" x14ac:dyDescent="0.4">
      <c r="A522" s="18" t="s">
        <v>33</v>
      </c>
      <c r="B522" s="8" t="s">
        <v>38</v>
      </c>
      <c r="C522" s="8" t="s">
        <v>278</v>
      </c>
      <c r="D522" s="8" t="s">
        <v>68</v>
      </c>
      <c r="E522" s="8" t="s">
        <v>32</v>
      </c>
      <c r="F522" s="21">
        <v>104572.3</v>
      </c>
      <c r="G522" s="21">
        <v>104572.3</v>
      </c>
      <c r="H522" s="21">
        <v>103752.7</v>
      </c>
      <c r="I522" s="21">
        <f t="shared" si="61"/>
        <v>819.60000000000582</v>
      </c>
      <c r="J522" s="17">
        <f t="shared" si="62"/>
        <v>0.99216236039563055</v>
      </c>
    </row>
    <row r="523" spans="1:10" ht="30" x14ac:dyDescent="0.4">
      <c r="A523" s="14" t="s">
        <v>356</v>
      </c>
      <c r="B523" s="1" t="s">
        <v>38</v>
      </c>
      <c r="C523" s="1" t="s">
        <v>355</v>
      </c>
      <c r="D523" s="1"/>
      <c r="E523" s="1"/>
      <c r="F523" s="20">
        <f>F524+F529+F557</f>
        <v>86805</v>
      </c>
      <c r="G523" s="20">
        <f>G524+G529+G557</f>
        <v>86829</v>
      </c>
      <c r="H523" s="20">
        <f>H524+H529+H557</f>
        <v>82199.199999999997</v>
      </c>
      <c r="I523" s="20">
        <f t="shared" ref="I523:I586" si="64">G523-H523</f>
        <v>4629.8000000000029</v>
      </c>
      <c r="J523" s="7">
        <f t="shared" si="62"/>
        <v>0.94667910490734664</v>
      </c>
    </row>
    <row r="524" spans="1:10" ht="30" x14ac:dyDescent="0.4">
      <c r="A524" s="14" t="s">
        <v>120</v>
      </c>
      <c r="B524" s="1" t="s">
        <v>38</v>
      </c>
      <c r="C524" s="1" t="s">
        <v>355</v>
      </c>
      <c r="D524" s="1" t="s">
        <v>119</v>
      </c>
      <c r="E524" s="1"/>
      <c r="F524" s="20">
        <v>6132.3</v>
      </c>
      <c r="G524" s="20">
        <f t="shared" ref="G524:H526" si="65">G525</f>
        <v>5656.3</v>
      </c>
      <c r="H524" s="20">
        <f t="shared" si="65"/>
        <v>5656.1</v>
      </c>
      <c r="I524" s="20">
        <f t="shared" si="64"/>
        <v>0.1999999999998181</v>
      </c>
      <c r="J524" s="7">
        <f t="shared" si="62"/>
        <v>0.99996464119654194</v>
      </c>
    </row>
    <row r="525" spans="1:10" ht="46.5" x14ac:dyDescent="0.4">
      <c r="A525" s="16" t="s">
        <v>358</v>
      </c>
      <c r="B525" s="3" t="s">
        <v>38</v>
      </c>
      <c r="C525" s="3" t="s">
        <v>355</v>
      </c>
      <c r="D525" s="3" t="s">
        <v>357</v>
      </c>
      <c r="E525" s="3"/>
      <c r="F525" s="10">
        <v>6132.3</v>
      </c>
      <c r="G525" s="10">
        <f t="shared" si="65"/>
        <v>5656.3</v>
      </c>
      <c r="H525" s="10">
        <f t="shared" si="65"/>
        <v>5656.1</v>
      </c>
      <c r="I525" s="10">
        <f t="shared" si="64"/>
        <v>0.1999999999998181</v>
      </c>
      <c r="J525" s="5">
        <f t="shared" si="62"/>
        <v>0.99996464119654194</v>
      </c>
    </row>
    <row r="526" spans="1:10" ht="31" x14ac:dyDescent="0.4">
      <c r="A526" s="16" t="s">
        <v>360</v>
      </c>
      <c r="B526" s="3" t="s">
        <v>38</v>
      </c>
      <c r="C526" s="3" t="s">
        <v>355</v>
      </c>
      <c r="D526" s="3" t="s">
        <v>359</v>
      </c>
      <c r="E526" s="3"/>
      <c r="F526" s="10">
        <v>6132.3</v>
      </c>
      <c r="G526" s="10">
        <f t="shared" si="65"/>
        <v>5656.3</v>
      </c>
      <c r="H526" s="10">
        <f t="shared" si="65"/>
        <v>5656.1</v>
      </c>
      <c r="I526" s="10">
        <f t="shared" si="64"/>
        <v>0.1999999999998181</v>
      </c>
      <c r="J526" s="5">
        <f t="shared" si="62"/>
        <v>0.99996464119654194</v>
      </c>
    </row>
    <row r="527" spans="1:10" ht="31" x14ac:dyDescent="0.4">
      <c r="A527" s="16" t="s">
        <v>31</v>
      </c>
      <c r="B527" s="3" t="s">
        <v>38</v>
      </c>
      <c r="C527" s="3" t="s">
        <v>355</v>
      </c>
      <c r="D527" s="3" t="s">
        <v>359</v>
      </c>
      <c r="E527" s="3" t="s">
        <v>30</v>
      </c>
      <c r="F527" s="10">
        <f>F528</f>
        <v>6132.3</v>
      </c>
      <c r="G527" s="10">
        <f>G528</f>
        <v>5656.3</v>
      </c>
      <c r="H527" s="10">
        <f>H528</f>
        <v>5656.1</v>
      </c>
      <c r="I527" s="10">
        <f t="shared" si="64"/>
        <v>0.1999999999998181</v>
      </c>
      <c r="J527" s="5">
        <f t="shared" si="62"/>
        <v>0.99996464119654194</v>
      </c>
    </row>
    <row r="528" spans="1:10" ht="31" x14ac:dyDescent="0.4">
      <c r="A528" s="18" t="s">
        <v>33</v>
      </c>
      <c r="B528" s="8" t="s">
        <v>38</v>
      </c>
      <c r="C528" s="8" t="s">
        <v>355</v>
      </c>
      <c r="D528" s="8" t="s">
        <v>359</v>
      </c>
      <c r="E528" s="8" t="s">
        <v>32</v>
      </c>
      <c r="F528" s="21">
        <v>6132.3</v>
      </c>
      <c r="G528" s="21">
        <v>5656.3</v>
      </c>
      <c r="H528" s="21">
        <v>5656.1</v>
      </c>
      <c r="I528" s="21">
        <f t="shared" si="64"/>
        <v>0.1999999999998181</v>
      </c>
      <c r="J528" s="17">
        <f t="shared" si="62"/>
        <v>0.99996464119654194</v>
      </c>
    </row>
    <row r="529" spans="1:10" ht="45" x14ac:dyDescent="0.4">
      <c r="A529" s="14" t="s">
        <v>150</v>
      </c>
      <c r="B529" s="1" t="s">
        <v>38</v>
      </c>
      <c r="C529" s="1" t="s">
        <v>355</v>
      </c>
      <c r="D529" s="1" t="s">
        <v>149</v>
      </c>
      <c r="E529" s="1"/>
      <c r="F529" s="20">
        <v>32554</v>
      </c>
      <c r="G529" s="20">
        <f>G530</f>
        <v>33054</v>
      </c>
      <c r="H529" s="20">
        <f>H530</f>
        <v>32951.1</v>
      </c>
      <c r="I529" s="20">
        <f t="shared" si="64"/>
        <v>102.90000000000146</v>
      </c>
      <c r="J529" s="7">
        <f t="shared" si="62"/>
        <v>0.99688691232528581</v>
      </c>
    </row>
    <row r="530" spans="1:10" ht="31" x14ac:dyDescent="0.4">
      <c r="A530" s="16" t="s">
        <v>362</v>
      </c>
      <c r="B530" s="3" t="s">
        <v>38</v>
      </c>
      <c r="C530" s="3" t="s">
        <v>355</v>
      </c>
      <c r="D530" s="3" t="s">
        <v>361</v>
      </c>
      <c r="E530" s="3"/>
      <c r="F530" s="10">
        <v>32554</v>
      </c>
      <c r="G530" s="10">
        <f>G531+G534+G537+G540+G543+G546+G553</f>
        <v>33054</v>
      </c>
      <c r="H530" s="10">
        <f>H531+H534+H537+H540+H543+H546+H553</f>
        <v>32951.1</v>
      </c>
      <c r="I530" s="10">
        <f t="shared" si="64"/>
        <v>102.90000000000146</v>
      </c>
      <c r="J530" s="5">
        <f t="shared" si="62"/>
        <v>0.99688691232528581</v>
      </c>
    </row>
    <row r="531" spans="1:10" ht="69.75" customHeight="1" x14ac:dyDescent="0.4">
      <c r="A531" s="16" t="s">
        <v>364</v>
      </c>
      <c r="B531" s="3" t="s">
        <v>38</v>
      </c>
      <c r="C531" s="3" t="s">
        <v>355</v>
      </c>
      <c r="D531" s="3" t="s">
        <v>363</v>
      </c>
      <c r="E531" s="3"/>
      <c r="F531" s="10">
        <v>600</v>
      </c>
      <c r="G531" s="10">
        <f>G532</f>
        <v>100</v>
      </c>
      <c r="H531" s="10">
        <f>H532</f>
        <v>100</v>
      </c>
      <c r="I531" s="10">
        <f t="shared" si="64"/>
        <v>0</v>
      </c>
      <c r="J531" s="5">
        <f t="shared" si="62"/>
        <v>1</v>
      </c>
    </row>
    <row r="532" spans="1:10" ht="18" x14ac:dyDescent="0.4">
      <c r="A532" s="16" t="s">
        <v>73</v>
      </c>
      <c r="B532" s="3" t="s">
        <v>38</v>
      </c>
      <c r="C532" s="3" t="s">
        <v>355</v>
      </c>
      <c r="D532" s="3" t="s">
        <v>363</v>
      </c>
      <c r="E532" s="3" t="s">
        <v>72</v>
      </c>
      <c r="F532" s="10">
        <f>F533</f>
        <v>600</v>
      </c>
      <c r="G532" s="10">
        <f>G533</f>
        <v>100</v>
      </c>
      <c r="H532" s="10">
        <f>H533</f>
        <v>100</v>
      </c>
      <c r="I532" s="10">
        <f t="shared" si="64"/>
        <v>0</v>
      </c>
      <c r="J532" s="5">
        <f t="shared" si="62"/>
        <v>1</v>
      </c>
    </row>
    <row r="533" spans="1:10" ht="62" x14ac:dyDescent="0.4">
      <c r="A533" s="18" t="s">
        <v>132</v>
      </c>
      <c r="B533" s="8" t="s">
        <v>38</v>
      </c>
      <c r="C533" s="8" t="s">
        <v>355</v>
      </c>
      <c r="D533" s="8" t="s">
        <v>363</v>
      </c>
      <c r="E533" s="8" t="s">
        <v>131</v>
      </c>
      <c r="F533" s="21">
        <v>600</v>
      </c>
      <c r="G533" s="21">
        <v>100</v>
      </c>
      <c r="H533" s="21">
        <v>100</v>
      </c>
      <c r="I533" s="21">
        <f t="shared" si="64"/>
        <v>0</v>
      </c>
      <c r="J533" s="17">
        <f t="shared" si="62"/>
        <v>1</v>
      </c>
    </row>
    <row r="534" spans="1:10" ht="76.5" customHeight="1" x14ac:dyDescent="0.4">
      <c r="A534" s="16" t="s">
        <v>366</v>
      </c>
      <c r="B534" s="3" t="s">
        <v>38</v>
      </c>
      <c r="C534" s="3" t="s">
        <v>355</v>
      </c>
      <c r="D534" s="3" t="s">
        <v>365</v>
      </c>
      <c r="E534" s="3"/>
      <c r="F534" s="10">
        <v>600</v>
      </c>
      <c r="G534" s="10">
        <f>G535</f>
        <v>2017.1</v>
      </c>
      <c r="H534" s="10">
        <f>H535</f>
        <v>2017.1</v>
      </c>
      <c r="I534" s="10">
        <f t="shared" si="64"/>
        <v>0</v>
      </c>
      <c r="J534" s="5">
        <f t="shared" si="62"/>
        <v>1</v>
      </c>
    </row>
    <row r="535" spans="1:10" ht="18" x14ac:dyDescent="0.4">
      <c r="A535" s="16" t="s">
        <v>73</v>
      </c>
      <c r="B535" s="3" t="s">
        <v>38</v>
      </c>
      <c r="C535" s="3" t="s">
        <v>355</v>
      </c>
      <c r="D535" s="3" t="s">
        <v>365</v>
      </c>
      <c r="E535" s="3" t="s">
        <v>72</v>
      </c>
      <c r="F535" s="10">
        <f>F536</f>
        <v>100</v>
      </c>
      <c r="G535" s="10">
        <f>G536</f>
        <v>2017.1</v>
      </c>
      <c r="H535" s="10">
        <f>H536</f>
        <v>2017.1</v>
      </c>
      <c r="I535" s="10">
        <f t="shared" si="64"/>
        <v>0</v>
      </c>
      <c r="J535" s="5">
        <f t="shared" si="62"/>
        <v>1</v>
      </c>
    </row>
    <row r="536" spans="1:10" ht="62" x14ac:dyDescent="0.4">
      <c r="A536" s="18" t="s">
        <v>132</v>
      </c>
      <c r="B536" s="8" t="s">
        <v>38</v>
      </c>
      <c r="C536" s="8" t="s">
        <v>355</v>
      </c>
      <c r="D536" s="8" t="s">
        <v>365</v>
      </c>
      <c r="E536" s="8" t="s">
        <v>131</v>
      </c>
      <c r="F536" s="21">
        <v>100</v>
      </c>
      <c r="G536" s="21">
        <v>2017.1</v>
      </c>
      <c r="H536" s="21">
        <v>2017.1</v>
      </c>
      <c r="I536" s="21">
        <f t="shared" si="64"/>
        <v>0</v>
      </c>
      <c r="J536" s="17">
        <f t="shared" si="62"/>
        <v>1</v>
      </c>
    </row>
    <row r="537" spans="1:10" ht="31" x14ac:dyDescent="0.4">
      <c r="A537" s="16" t="s">
        <v>368</v>
      </c>
      <c r="B537" s="3" t="s">
        <v>38</v>
      </c>
      <c r="C537" s="3" t="s">
        <v>355</v>
      </c>
      <c r="D537" s="3" t="s">
        <v>367</v>
      </c>
      <c r="E537" s="3"/>
      <c r="F537" s="10">
        <v>100</v>
      </c>
      <c r="G537" s="10">
        <f>G538</f>
        <v>200</v>
      </c>
      <c r="H537" s="10">
        <f>H538</f>
        <v>200</v>
      </c>
      <c r="I537" s="10">
        <f t="shared" si="64"/>
        <v>0</v>
      </c>
      <c r="J537" s="5">
        <f t="shared" si="62"/>
        <v>1</v>
      </c>
    </row>
    <row r="538" spans="1:10" ht="18" x14ac:dyDescent="0.4">
      <c r="A538" s="16" t="s">
        <v>73</v>
      </c>
      <c r="B538" s="3" t="s">
        <v>38</v>
      </c>
      <c r="C538" s="3" t="s">
        <v>355</v>
      </c>
      <c r="D538" s="3" t="s">
        <v>367</v>
      </c>
      <c r="E538" s="3" t="s">
        <v>72</v>
      </c>
      <c r="F538" s="10">
        <f>F539</f>
        <v>700</v>
      </c>
      <c r="G538" s="10">
        <f>G539</f>
        <v>200</v>
      </c>
      <c r="H538" s="10">
        <f>H539</f>
        <v>200</v>
      </c>
      <c r="I538" s="10">
        <f t="shared" si="64"/>
        <v>0</v>
      </c>
      <c r="J538" s="5">
        <f t="shared" si="62"/>
        <v>1</v>
      </c>
    </row>
    <row r="539" spans="1:10" ht="62" x14ac:dyDescent="0.4">
      <c r="A539" s="18" t="s">
        <v>132</v>
      </c>
      <c r="B539" s="8" t="s">
        <v>38</v>
      </c>
      <c r="C539" s="8" t="s">
        <v>355</v>
      </c>
      <c r="D539" s="8" t="s">
        <v>367</v>
      </c>
      <c r="E539" s="8" t="s">
        <v>131</v>
      </c>
      <c r="F539" s="21">
        <v>700</v>
      </c>
      <c r="G539" s="21">
        <v>200</v>
      </c>
      <c r="H539" s="21">
        <v>200</v>
      </c>
      <c r="I539" s="21">
        <f t="shared" si="64"/>
        <v>0</v>
      </c>
      <c r="J539" s="17">
        <f t="shared" si="62"/>
        <v>1</v>
      </c>
    </row>
    <row r="540" spans="1:10" ht="62" x14ac:dyDescent="0.4">
      <c r="A540" s="16" t="s">
        <v>370</v>
      </c>
      <c r="B540" s="3" t="s">
        <v>38</v>
      </c>
      <c r="C540" s="3" t="s">
        <v>355</v>
      </c>
      <c r="D540" s="3" t="s">
        <v>369</v>
      </c>
      <c r="E540" s="3"/>
      <c r="F540" s="10">
        <v>700</v>
      </c>
      <c r="G540" s="10">
        <f>G541</f>
        <v>852.9</v>
      </c>
      <c r="H540" s="10">
        <f>H541</f>
        <v>852.8</v>
      </c>
      <c r="I540" s="10">
        <f t="shared" si="64"/>
        <v>0.10000000000002274</v>
      </c>
      <c r="J540" s="5">
        <f t="shared" si="62"/>
        <v>0.99988275296048768</v>
      </c>
    </row>
    <row r="541" spans="1:10" ht="18" x14ac:dyDescent="0.4">
      <c r="A541" s="16" t="s">
        <v>73</v>
      </c>
      <c r="B541" s="3" t="s">
        <v>38</v>
      </c>
      <c r="C541" s="3" t="s">
        <v>355</v>
      </c>
      <c r="D541" s="3" t="s">
        <v>369</v>
      </c>
      <c r="E541" s="3" t="s">
        <v>72</v>
      </c>
      <c r="F541" s="10">
        <f>F542</f>
        <v>100</v>
      </c>
      <c r="G541" s="10">
        <f>G542</f>
        <v>852.9</v>
      </c>
      <c r="H541" s="10">
        <f>H542</f>
        <v>852.8</v>
      </c>
      <c r="I541" s="10">
        <f t="shared" si="64"/>
        <v>0.10000000000002274</v>
      </c>
      <c r="J541" s="5">
        <f t="shared" si="62"/>
        <v>0.99988275296048768</v>
      </c>
    </row>
    <row r="542" spans="1:10" ht="62" x14ac:dyDescent="0.4">
      <c r="A542" s="18" t="s">
        <v>132</v>
      </c>
      <c r="B542" s="8" t="s">
        <v>38</v>
      </c>
      <c r="C542" s="8" t="s">
        <v>355</v>
      </c>
      <c r="D542" s="8" t="s">
        <v>369</v>
      </c>
      <c r="E542" s="8" t="s">
        <v>131</v>
      </c>
      <c r="F542" s="21">
        <v>100</v>
      </c>
      <c r="G542" s="21">
        <v>852.9</v>
      </c>
      <c r="H542" s="21">
        <v>852.8</v>
      </c>
      <c r="I542" s="21">
        <f t="shared" si="64"/>
        <v>0.10000000000002274</v>
      </c>
      <c r="J542" s="17">
        <f t="shared" si="62"/>
        <v>0.99988275296048768</v>
      </c>
    </row>
    <row r="543" spans="1:10" ht="80.25" customHeight="1" x14ac:dyDescent="0.4">
      <c r="A543" s="16" t="s">
        <v>372</v>
      </c>
      <c r="B543" s="3" t="s">
        <v>38</v>
      </c>
      <c r="C543" s="3" t="s">
        <v>355</v>
      </c>
      <c r="D543" s="3" t="s">
        <v>371</v>
      </c>
      <c r="E543" s="3"/>
      <c r="F543" s="10">
        <v>100</v>
      </c>
      <c r="G543" s="10">
        <f>G544</f>
        <v>1000</v>
      </c>
      <c r="H543" s="10">
        <f>H544</f>
        <v>1000</v>
      </c>
      <c r="I543" s="10">
        <f t="shared" si="64"/>
        <v>0</v>
      </c>
      <c r="J543" s="5">
        <f t="shared" si="62"/>
        <v>1</v>
      </c>
    </row>
    <row r="544" spans="1:10" ht="18" x14ac:dyDescent="0.4">
      <c r="A544" s="16" t="s">
        <v>73</v>
      </c>
      <c r="B544" s="3" t="s">
        <v>38</v>
      </c>
      <c r="C544" s="3" t="s">
        <v>355</v>
      </c>
      <c r="D544" s="3" t="s">
        <v>371</v>
      </c>
      <c r="E544" s="3" t="s">
        <v>72</v>
      </c>
      <c r="F544" s="10">
        <f>F545</f>
        <v>2770</v>
      </c>
      <c r="G544" s="10">
        <f>G545</f>
        <v>1000</v>
      </c>
      <c r="H544" s="10">
        <f>H545</f>
        <v>1000</v>
      </c>
      <c r="I544" s="10">
        <f t="shared" si="64"/>
        <v>0</v>
      </c>
      <c r="J544" s="5">
        <f t="shared" si="62"/>
        <v>1</v>
      </c>
    </row>
    <row r="545" spans="1:10" ht="62" x14ac:dyDescent="0.4">
      <c r="A545" s="18" t="s">
        <v>132</v>
      </c>
      <c r="B545" s="8" t="s">
        <v>38</v>
      </c>
      <c r="C545" s="8" t="s">
        <v>355</v>
      </c>
      <c r="D545" s="8" t="s">
        <v>371</v>
      </c>
      <c r="E545" s="8" t="s">
        <v>131</v>
      </c>
      <c r="F545" s="21">
        <v>2770</v>
      </c>
      <c r="G545" s="21">
        <v>1000</v>
      </c>
      <c r="H545" s="21">
        <v>1000</v>
      </c>
      <c r="I545" s="21">
        <f t="shared" si="64"/>
        <v>0</v>
      </c>
      <c r="J545" s="17">
        <f t="shared" si="62"/>
        <v>1</v>
      </c>
    </row>
    <row r="546" spans="1:10" ht="46.5" x14ac:dyDescent="0.4">
      <c r="A546" s="16" t="s">
        <v>374</v>
      </c>
      <c r="B546" s="3" t="s">
        <v>38</v>
      </c>
      <c r="C546" s="3" t="s">
        <v>355</v>
      </c>
      <c r="D546" s="3" t="s">
        <v>373</v>
      </c>
      <c r="E546" s="3"/>
      <c r="F546" s="10">
        <v>2770</v>
      </c>
      <c r="G546" s="10">
        <f>G547+G550</f>
        <v>27284</v>
      </c>
      <c r="H546" s="10">
        <f>H547+H550</f>
        <v>27282.6</v>
      </c>
      <c r="I546" s="10">
        <f t="shared" si="64"/>
        <v>1.4000000000014552</v>
      </c>
      <c r="J546" s="5">
        <f t="shared" si="62"/>
        <v>0.99994868787567803</v>
      </c>
    </row>
    <row r="547" spans="1:10" ht="62" x14ac:dyDescent="0.4">
      <c r="A547" s="16" t="s">
        <v>376</v>
      </c>
      <c r="B547" s="3" t="s">
        <v>38</v>
      </c>
      <c r="C547" s="3" t="s">
        <v>355</v>
      </c>
      <c r="D547" s="3" t="s">
        <v>375</v>
      </c>
      <c r="E547" s="3"/>
      <c r="F547" s="10">
        <v>1000</v>
      </c>
      <c r="G547" s="10">
        <f>G548</f>
        <v>13000</v>
      </c>
      <c r="H547" s="10">
        <f>H548</f>
        <v>13000</v>
      </c>
      <c r="I547" s="10">
        <f t="shared" si="64"/>
        <v>0</v>
      </c>
      <c r="J547" s="5">
        <f t="shared" ref="J547:J614" si="66">H547/G547</f>
        <v>1</v>
      </c>
    </row>
    <row r="548" spans="1:10" ht="18" x14ac:dyDescent="0.4">
      <c r="A548" s="16" t="s">
        <v>73</v>
      </c>
      <c r="B548" s="3" t="s">
        <v>38</v>
      </c>
      <c r="C548" s="3" t="s">
        <v>355</v>
      </c>
      <c r="D548" s="3" t="s">
        <v>375</v>
      </c>
      <c r="E548" s="3" t="s">
        <v>72</v>
      </c>
      <c r="F548" s="10">
        <f>F549</f>
        <v>1000</v>
      </c>
      <c r="G548" s="10">
        <f>G549</f>
        <v>13000</v>
      </c>
      <c r="H548" s="10">
        <f>H549</f>
        <v>13000</v>
      </c>
      <c r="I548" s="10">
        <f t="shared" si="64"/>
        <v>0</v>
      </c>
      <c r="J548" s="5">
        <f t="shared" si="66"/>
        <v>1</v>
      </c>
    </row>
    <row r="549" spans="1:10" ht="62" x14ac:dyDescent="0.4">
      <c r="A549" s="18" t="s">
        <v>132</v>
      </c>
      <c r="B549" s="8" t="s">
        <v>38</v>
      </c>
      <c r="C549" s="8" t="s">
        <v>355</v>
      </c>
      <c r="D549" s="8" t="s">
        <v>375</v>
      </c>
      <c r="E549" s="8" t="s">
        <v>131</v>
      </c>
      <c r="F549" s="21">
        <v>1000</v>
      </c>
      <c r="G549" s="21">
        <v>13000</v>
      </c>
      <c r="H549" s="21">
        <v>13000</v>
      </c>
      <c r="I549" s="21">
        <f t="shared" si="64"/>
        <v>0</v>
      </c>
      <c r="J549" s="17">
        <f t="shared" si="66"/>
        <v>1</v>
      </c>
    </row>
    <row r="550" spans="1:10" ht="62" x14ac:dyDescent="0.4">
      <c r="A550" s="16" t="s">
        <v>378</v>
      </c>
      <c r="B550" s="3" t="s">
        <v>38</v>
      </c>
      <c r="C550" s="3" t="s">
        <v>355</v>
      </c>
      <c r="D550" s="3" t="s">
        <v>377</v>
      </c>
      <c r="E550" s="3"/>
      <c r="F550" s="10">
        <v>27284</v>
      </c>
      <c r="G550" s="10">
        <f>G551</f>
        <v>14284</v>
      </c>
      <c r="H550" s="10">
        <f>H551</f>
        <v>14282.6</v>
      </c>
      <c r="I550" s="10">
        <f t="shared" si="64"/>
        <v>1.3999999999996362</v>
      </c>
      <c r="J550" s="5">
        <f t="shared" si="66"/>
        <v>0.99990198823858867</v>
      </c>
    </row>
    <row r="551" spans="1:10" ht="18" x14ac:dyDescent="0.4">
      <c r="A551" s="16" t="s">
        <v>73</v>
      </c>
      <c r="B551" s="3" t="s">
        <v>38</v>
      </c>
      <c r="C551" s="3" t="s">
        <v>355</v>
      </c>
      <c r="D551" s="3" t="s">
        <v>377</v>
      </c>
      <c r="E551" s="3" t="s">
        <v>72</v>
      </c>
      <c r="F551" s="10">
        <f>F552</f>
        <v>13000</v>
      </c>
      <c r="G551" s="10">
        <f>G552</f>
        <v>14284</v>
      </c>
      <c r="H551" s="10">
        <f>H552</f>
        <v>14282.6</v>
      </c>
      <c r="I551" s="10">
        <f t="shared" si="64"/>
        <v>1.3999999999996362</v>
      </c>
      <c r="J551" s="5">
        <f t="shared" si="66"/>
        <v>0.99990198823858867</v>
      </c>
    </row>
    <row r="552" spans="1:10" ht="62" x14ac:dyDescent="0.4">
      <c r="A552" s="18" t="s">
        <v>132</v>
      </c>
      <c r="B552" s="8" t="s">
        <v>38</v>
      </c>
      <c r="C552" s="8" t="s">
        <v>355</v>
      </c>
      <c r="D552" s="8" t="s">
        <v>377</v>
      </c>
      <c r="E552" s="8" t="s">
        <v>131</v>
      </c>
      <c r="F552" s="21">
        <v>13000</v>
      </c>
      <c r="G552" s="21">
        <v>14284</v>
      </c>
      <c r="H552" s="21">
        <v>14282.6</v>
      </c>
      <c r="I552" s="21">
        <f t="shared" si="64"/>
        <v>1.3999999999996362</v>
      </c>
      <c r="J552" s="17">
        <f t="shared" si="66"/>
        <v>0.99990198823858867</v>
      </c>
    </row>
    <row r="553" spans="1:10" ht="62" x14ac:dyDescent="0.4">
      <c r="A553" s="16" t="s">
        <v>380</v>
      </c>
      <c r="B553" s="3" t="s">
        <v>38</v>
      </c>
      <c r="C553" s="3" t="s">
        <v>355</v>
      </c>
      <c r="D553" s="3" t="s">
        <v>379</v>
      </c>
      <c r="E553" s="3"/>
      <c r="F553" s="10">
        <v>13000</v>
      </c>
      <c r="G553" s="10">
        <f t="shared" ref="G553:H555" si="67">G554</f>
        <v>1600</v>
      </c>
      <c r="H553" s="10">
        <f t="shared" si="67"/>
        <v>1498.6</v>
      </c>
      <c r="I553" s="10">
        <f t="shared" si="64"/>
        <v>101.40000000000009</v>
      </c>
      <c r="J553" s="5">
        <f t="shared" si="66"/>
        <v>0.93662499999999993</v>
      </c>
    </row>
    <row r="554" spans="1:10" ht="31" x14ac:dyDescent="0.4">
      <c r="A554" s="16" t="s">
        <v>382</v>
      </c>
      <c r="B554" s="3" t="s">
        <v>38</v>
      </c>
      <c r="C554" s="3" t="s">
        <v>355</v>
      </c>
      <c r="D554" s="3" t="s">
        <v>381</v>
      </c>
      <c r="E554" s="3"/>
      <c r="F554" s="10">
        <v>14284</v>
      </c>
      <c r="G554" s="10">
        <f t="shared" si="67"/>
        <v>1600</v>
      </c>
      <c r="H554" s="10">
        <f t="shared" si="67"/>
        <v>1498.6</v>
      </c>
      <c r="I554" s="10">
        <f t="shared" si="64"/>
        <v>101.40000000000009</v>
      </c>
      <c r="J554" s="5">
        <f t="shared" si="66"/>
        <v>0.93662499999999993</v>
      </c>
    </row>
    <row r="555" spans="1:10" ht="18" x14ac:dyDescent="0.4">
      <c r="A555" s="16" t="s">
        <v>73</v>
      </c>
      <c r="B555" s="3" t="s">
        <v>38</v>
      </c>
      <c r="C555" s="3" t="s">
        <v>355</v>
      </c>
      <c r="D555" s="3" t="s">
        <v>381</v>
      </c>
      <c r="E555" s="3" t="s">
        <v>72</v>
      </c>
      <c r="F555" s="10">
        <f>F556</f>
        <v>14284</v>
      </c>
      <c r="G555" s="10">
        <f t="shared" si="67"/>
        <v>1600</v>
      </c>
      <c r="H555" s="10">
        <f t="shared" si="67"/>
        <v>1498.6</v>
      </c>
      <c r="I555" s="10">
        <f t="shared" si="64"/>
        <v>101.40000000000009</v>
      </c>
      <c r="J555" s="5">
        <f t="shared" si="66"/>
        <v>0.93662499999999993</v>
      </c>
    </row>
    <row r="556" spans="1:10" ht="62" x14ac:dyDescent="0.4">
      <c r="A556" s="18" t="s">
        <v>132</v>
      </c>
      <c r="B556" s="8" t="s">
        <v>38</v>
      </c>
      <c r="C556" s="8" t="s">
        <v>355</v>
      </c>
      <c r="D556" s="8" t="s">
        <v>381</v>
      </c>
      <c r="E556" s="8" t="s">
        <v>131</v>
      </c>
      <c r="F556" s="21">
        <v>14284</v>
      </c>
      <c r="G556" s="21">
        <v>1600</v>
      </c>
      <c r="H556" s="21">
        <v>1498.6</v>
      </c>
      <c r="I556" s="21">
        <f t="shared" si="64"/>
        <v>101.40000000000009</v>
      </c>
      <c r="J556" s="17">
        <f t="shared" si="66"/>
        <v>0.93662499999999993</v>
      </c>
    </row>
    <row r="557" spans="1:10" ht="45" x14ac:dyDescent="0.4">
      <c r="A557" s="14" t="s">
        <v>63</v>
      </c>
      <c r="B557" s="1" t="s">
        <v>38</v>
      </c>
      <c r="C557" s="1" t="s">
        <v>355</v>
      </c>
      <c r="D557" s="1" t="s">
        <v>62</v>
      </c>
      <c r="E557" s="1"/>
      <c r="F557" s="20">
        <v>48118.7</v>
      </c>
      <c r="G557" s="20">
        <f>G558</f>
        <v>48118.7</v>
      </c>
      <c r="H557" s="20">
        <f>H558</f>
        <v>43592</v>
      </c>
      <c r="I557" s="20">
        <f t="shared" si="64"/>
        <v>4526.6999999999971</v>
      </c>
      <c r="J557" s="7">
        <f t="shared" si="66"/>
        <v>0.90592638620744126</v>
      </c>
    </row>
    <row r="558" spans="1:10" ht="31" x14ac:dyDescent="0.4">
      <c r="A558" s="16" t="s">
        <v>65</v>
      </c>
      <c r="B558" s="3" t="s">
        <v>38</v>
      </c>
      <c r="C558" s="3" t="s">
        <v>355</v>
      </c>
      <c r="D558" s="3" t="s">
        <v>64</v>
      </c>
      <c r="E558" s="3"/>
      <c r="F558" s="10">
        <v>48118.7</v>
      </c>
      <c r="G558" s="10">
        <f>G559</f>
        <v>48118.7</v>
      </c>
      <c r="H558" s="10">
        <f>H559</f>
        <v>43592</v>
      </c>
      <c r="I558" s="10">
        <f t="shared" si="64"/>
        <v>4526.6999999999971</v>
      </c>
      <c r="J558" s="5">
        <f t="shared" si="66"/>
        <v>0.90592638620744126</v>
      </c>
    </row>
    <row r="559" spans="1:10" ht="124" x14ac:dyDescent="0.4">
      <c r="A559" s="16" t="s">
        <v>384</v>
      </c>
      <c r="B559" s="3" t="s">
        <v>38</v>
      </c>
      <c r="C559" s="3" t="s">
        <v>355</v>
      </c>
      <c r="D559" s="3" t="s">
        <v>383</v>
      </c>
      <c r="E559" s="3"/>
      <c r="F559" s="10">
        <f>F562+F564</f>
        <v>48118.7</v>
      </c>
      <c r="G559" s="10">
        <f>G562+G560+G564</f>
        <v>48118.7</v>
      </c>
      <c r="H559" s="10">
        <f>H562+H560+H564</f>
        <v>43592</v>
      </c>
      <c r="I559" s="10">
        <f t="shared" si="64"/>
        <v>4526.6999999999971</v>
      </c>
      <c r="J559" s="5">
        <f t="shared" si="66"/>
        <v>0.90592638620744126</v>
      </c>
    </row>
    <row r="560" spans="1:10" ht="18" x14ac:dyDescent="0.4">
      <c r="A560" s="16" t="s">
        <v>35</v>
      </c>
      <c r="B560" s="3" t="s">
        <v>38</v>
      </c>
      <c r="C560" s="3" t="s">
        <v>355</v>
      </c>
      <c r="D560" s="3" t="s">
        <v>383</v>
      </c>
      <c r="E560" s="3" t="s">
        <v>34</v>
      </c>
      <c r="F560" s="10">
        <f>F561</f>
        <v>0</v>
      </c>
      <c r="G560" s="10">
        <f>G561</f>
        <v>40699.5</v>
      </c>
      <c r="H560" s="10">
        <f>H561</f>
        <v>39291.5</v>
      </c>
      <c r="I560" s="10">
        <f t="shared" si="64"/>
        <v>1408</v>
      </c>
      <c r="J560" s="5">
        <f t="shared" si="66"/>
        <v>0.96540498040516465</v>
      </c>
    </row>
    <row r="561" spans="1:10" ht="18" x14ac:dyDescent="0.4">
      <c r="A561" s="18" t="s">
        <v>71</v>
      </c>
      <c r="B561" s="8" t="s">
        <v>38</v>
      </c>
      <c r="C561" s="8" t="s">
        <v>355</v>
      </c>
      <c r="D561" s="8" t="s">
        <v>383</v>
      </c>
      <c r="E561" s="8" t="s">
        <v>70</v>
      </c>
      <c r="F561" s="21">
        <v>0</v>
      </c>
      <c r="G561" s="21">
        <v>40699.5</v>
      </c>
      <c r="H561" s="21">
        <v>39291.5</v>
      </c>
      <c r="I561" s="21">
        <f t="shared" si="64"/>
        <v>1408</v>
      </c>
      <c r="J561" s="17">
        <f t="shared" si="66"/>
        <v>0.96540498040516465</v>
      </c>
    </row>
    <row r="562" spans="1:10" ht="31" x14ac:dyDescent="0.4">
      <c r="A562" s="16" t="s">
        <v>168</v>
      </c>
      <c r="B562" s="3" t="s">
        <v>38</v>
      </c>
      <c r="C562" s="3" t="s">
        <v>355</v>
      </c>
      <c r="D562" s="3" t="s">
        <v>383</v>
      </c>
      <c r="E562" s="3" t="s">
        <v>167</v>
      </c>
      <c r="F562" s="10">
        <f>F563</f>
        <v>45000</v>
      </c>
      <c r="G562" s="10">
        <f>G563</f>
        <v>0</v>
      </c>
      <c r="H562" s="10">
        <f>H563</f>
        <v>0</v>
      </c>
      <c r="I562" s="10">
        <f t="shared" si="64"/>
        <v>0</v>
      </c>
      <c r="J562" s="17">
        <v>0</v>
      </c>
    </row>
    <row r="563" spans="1:10" ht="62" x14ac:dyDescent="0.4">
      <c r="A563" s="18" t="s">
        <v>232</v>
      </c>
      <c r="B563" s="8" t="s">
        <v>38</v>
      </c>
      <c r="C563" s="8" t="s">
        <v>355</v>
      </c>
      <c r="D563" s="8" t="s">
        <v>383</v>
      </c>
      <c r="E563" s="8" t="s">
        <v>231</v>
      </c>
      <c r="F563" s="21">
        <v>45000</v>
      </c>
      <c r="G563" s="23">
        <v>0</v>
      </c>
      <c r="H563" s="24">
        <v>0</v>
      </c>
      <c r="I563" s="24">
        <f t="shared" si="64"/>
        <v>0</v>
      </c>
      <c r="J563" s="17">
        <v>0</v>
      </c>
    </row>
    <row r="564" spans="1:10" ht="18" x14ac:dyDescent="0.4">
      <c r="A564" s="16" t="s">
        <v>73</v>
      </c>
      <c r="B564" s="3" t="s">
        <v>38</v>
      </c>
      <c r="C564" s="3" t="s">
        <v>355</v>
      </c>
      <c r="D564" s="3" t="s">
        <v>383</v>
      </c>
      <c r="E564" s="3" t="s">
        <v>72</v>
      </c>
      <c r="F564" s="10">
        <f>F565</f>
        <v>3118.7</v>
      </c>
      <c r="G564" s="10">
        <f>G565</f>
        <v>7419.2</v>
      </c>
      <c r="H564" s="10">
        <f>H565</f>
        <v>4300.5</v>
      </c>
      <c r="I564" s="10">
        <f t="shared" si="64"/>
        <v>3118.7</v>
      </c>
      <c r="J564" s="5">
        <f t="shared" si="66"/>
        <v>0.57964470562863923</v>
      </c>
    </row>
    <row r="565" spans="1:10" ht="62" x14ac:dyDescent="0.4">
      <c r="A565" s="18" t="s">
        <v>132</v>
      </c>
      <c r="B565" s="8" t="s">
        <v>38</v>
      </c>
      <c r="C565" s="8" t="s">
        <v>355</v>
      </c>
      <c r="D565" s="8" t="s">
        <v>383</v>
      </c>
      <c r="E565" s="8" t="s">
        <v>131</v>
      </c>
      <c r="F565" s="21">
        <v>3118.7</v>
      </c>
      <c r="G565" s="24">
        <v>7419.2</v>
      </c>
      <c r="H565" s="24">
        <v>4300.5</v>
      </c>
      <c r="I565" s="24">
        <f t="shared" si="64"/>
        <v>3118.7</v>
      </c>
      <c r="J565" s="17">
        <f t="shared" si="66"/>
        <v>0.57964470562863923</v>
      </c>
    </row>
    <row r="566" spans="1:10" ht="18" x14ac:dyDescent="0.4">
      <c r="A566" s="14" t="s">
        <v>385</v>
      </c>
      <c r="B566" s="1" t="s">
        <v>86</v>
      </c>
      <c r="C566" s="1" t="s">
        <v>913</v>
      </c>
      <c r="D566" s="1"/>
      <c r="E566" s="1"/>
      <c r="F566" s="25">
        <f>F567+F686+F731+F808</f>
        <v>7729202.398000001</v>
      </c>
      <c r="G566" s="20">
        <f>G567+G686+G731+G808</f>
        <v>7666837.5</v>
      </c>
      <c r="H566" s="20">
        <f>H567+H686+H731+H808</f>
        <v>6577618.5999999996</v>
      </c>
      <c r="I566" s="20">
        <f t="shared" si="64"/>
        <v>1089218.9000000004</v>
      </c>
      <c r="J566" s="7">
        <f t="shared" si="66"/>
        <v>0.85793113523013886</v>
      </c>
    </row>
    <row r="567" spans="1:10" ht="18" x14ac:dyDescent="0.4">
      <c r="A567" s="14" t="s">
        <v>386</v>
      </c>
      <c r="B567" s="1" t="s">
        <v>86</v>
      </c>
      <c r="C567" s="1" t="s">
        <v>3</v>
      </c>
      <c r="D567" s="1"/>
      <c r="E567" s="1"/>
      <c r="F567" s="20">
        <f>F568+F582+F643+F652+F674</f>
        <v>4578785.1979999999</v>
      </c>
      <c r="G567" s="20">
        <f>G568+G582+G643+G652+G674</f>
        <v>4569978.7</v>
      </c>
      <c r="H567" s="20">
        <f>H568+H582+H643+H652+H674</f>
        <v>4079442.5</v>
      </c>
      <c r="I567" s="20">
        <f t="shared" si="64"/>
        <v>490536.20000000019</v>
      </c>
      <c r="J567" s="7">
        <f t="shared" si="66"/>
        <v>0.89266116273145868</v>
      </c>
    </row>
    <row r="568" spans="1:10" ht="30" x14ac:dyDescent="0.4">
      <c r="A568" s="14" t="s">
        <v>120</v>
      </c>
      <c r="B568" s="1" t="s">
        <v>86</v>
      </c>
      <c r="C568" s="1" t="s">
        <v>3</v>
      </c>
      <c r="D568" s="1" t="s">
        <v>119</v>
      </c>
      <c r="E568" s="1"/>
      <c r="F568" s="20">
        <f>F569</f>
        <v>129733</v>
      </c>
      <c r="G568" s="20">
        <f>G569</f>
        <v>128839.8</v>
      </c>
      <c r="H568" s="20">
        <f>H569</f>
        <v>126403.80000000002</v>
      </c>
      <c r="I568" s="20">
        <f t="shared" si="64"/>
        <v>2435.9999999999854</v>
      </c>
      <c r="J568" s="7">
        <f t="shared" si="66"/>
        <v>0.98109279896429535</v>
      </c>
    </row>
    <row r="569" spans="1:10" ht="31" x14ac:dyDescent="0.4">
      <c r="A569" s="16" t="s">
        <v>388</v>
      </c>
      <c r="B569" s="3" t="s">
        <v>86</v>
      </c>
      <c r="C569" s="3" t="s">
        <v>3</v>
      </c>
      <c r="D569" s="3" t="s">
        <v>387</v>
      </c>
      <c r="E569" s="3"/>
      <c r="F569" s="10">
        <f>F570+F573+F576+F579</f>
        <v>129733</v>
      </c>
      <c r="G569" s="10">
        <f>G570+G573+G576+G579</f>
        <v>128839.8</v>
      </c>
      <c r="H569" s="10">
        <f>H570+H573+H576+H579</f>
        <v>126403.80000000002</v>
      </c>
      <c r="I569" s="10">
        <f t="shared" si="64"/>
        <v>2435.9999999999854</v>
      </c>
      <c r="J569" s="5">
        <f t="shared" si="66"/>
        <v>0.98109279896429535</v>
      </c>
    </row>
    <row r="570" spans="1:10" ht="31" x14ac:dyDescent="0.4">
      <c r="A570" s="16" t="s">
        <v>390</v>
      </c>
      <c r="B570" s="3" t="s">
        <v>86</v>
      </c>
      <c r="C570" s="3" t="s">
        <v>3</v>
      </c>
      <c r="D570" s="3" t="s">
        <v>389</v>
      </c>
      <c r="E570" s="3"/>
      <c r="F570" s="10">
        <f t="shared" ref="F570:H571" si="68">F571</f>
        <v>129086.3</v>
      </c>
      <c r="G570" s="10">
        <f t="shared" si="68"/>
        <v>128454.39999999999</v>
      </c>
      <c r="H570" s="10">
        <f t="shared" si="68"/>
        <v>126081.1</v>
      </c>
      <c r="I570" s="10">
        <f t="shared" si="64"/>
        <v>2373.2999999999884</v>
      </c>
      <c r="J570" s="5">
        <f t="shared" si="66"/>
        <v>0.98152418290070265</v>
      </c>
    </row>
    <row r="571" spans="1:10" ht="31" x14ac:dyDescent="0.4">
      <c r="A571" s="16" t="s">
        <v>31</v>
      </c>
      <c r="B571" s="3" t="s">
        <v>86</v>
      </c>
      <c r="C571" s="3" t="s">
        <v>3</v>
      </c>
      <c r="D571" s="3" t="s">
        <v>389</v>
      </c>
      <c r="E571" s="3" t="s">
        <v>30</v>
      </c>
      <c r="F571" s="10">
        <f t="shared" si="68"/>
        <v>129086.3</v>
      </c>
      <c r="G571" s="10">
        <f t="shared" si="68"/>
        <v>128454.39999999999</v>
      </c>
      <c r="H571" s="10">
        <f t="shared" si="68"/>
        <v>126081.1</v>
      </c>
      <c r="I571" s="10">
        <f t="shared" si="64"/>
        <v>2373.2999999999884</v>
      </c>
      <c r="J571" s="5">
        <f t="shared" si="66"/>
        <v>0.98152418290070265</v>
      </c>
    </row>
    <row r="572" spans="1:10" ht="31" x14ac:dyDescent="0.4">
      <c r="A572" s="18" t="s">
        <v>33</v>
      </c>
      <c r="B572" s="8" t="s">
        <v>86</v>
      </c>
      <c r="C572" s="8" t="s">
        <v>3</v>
      </c>
      <c r="D572" s="8" t="s">
        <v>389</v>
      </c>
      <c r="E572" s="8" t="s">
        <v>32</v>
      </c>
      <c r="F572" s="21">
        <v>129086.3</v>
      </c>
      <c r="G572" s="21">
        <v>128454.39999999999</v>
      </c>
      <c r="H572" s="21">
        <v>126081.1</v>
      </c>
      <c r="I572" s="21">
        <f t="shared" si="64"/>
        <v>2373.2999999999884</v>
      </c>
      <c r="J572" s="17">
        <f t="shared" si="66"/>
        <v>0.98152418290070265</v>
      </c>
    </row>
    <row r="573" spans="1:10" ht="31" x14ac:dyDescent="0.4">
      <c r="A573" s="16" t="s">
        <v>392</v>
      </c>
      <c r="B573" s="3" t="s">
        <v>86</v>
      </c>
      <c r="C573" s="3" t="s">
        <v>3</v>
      </c>
      <c r="D573" s="3" t="s">
        <v>391</v>
      </c>
      <c r="E573" s="3"/>
      <c r="F573" s="10">
        <f t="shared" ref="F573:H574" si="69">F574</f>
        <v>413.4</v>
      </c>
      <c r="G573" s="10">
        <f t="shared" si="69"/>
        <v>152.1</v>
      </c>
      <c r="H573" s="10">
        <f t="shared" si="69"/>
        <v>127.1</v>
      </c>
      <c r="I573" s="10">
        <f t="shared" si="64"/>
        <v>25</v>
      </c>
      <c r="J573" s="5">
        <f t="shared" si="66"/>
        <v>0.83563445101906642</v>
      </c>
    </row>
    <row r="574" spans="1:10" ht="18" x14ac:dyDescent="0.4">
      <c r="A574" s="16" t="s">
        <v>73</v>
      </c>
      <c r="B574" s="3" t="s">
        <v>86</v>
      </c>
      <c r="C574" s="3" t="s">
        <v>3</v>
      </c>
      <c r="D574" s="3" t="s">
        <v>391</v>
      </c>
      <c r="E574" s="3" t="s">
        <v>72</v>
      </c>
      <c r="F574" s="10">
        <f t="shared" si="69"/>
        <v>413.4</v>
      </c>
      <c r="G574" s="10">
        <f>G575</f>
        <v>152.1</v>
      </c>
      <c r="H574" s="10">
        <f>H575</f>
        <v>127.1</v>
      </c>
      <c r="I574" s="10">
        <f t="shared" si="64"/>
        <v>25</v>
      </c>
      <c r="J574" s="5">
        <f t="shared" si="66"/>
        <v>0.83563445101906642</v>
      </c>
    </row>
    <row r="575" spans="1:10" ht="62" x14ac:dyDescent="0.4">
      <c r="A575" s="18" t="s">
        <v>132</v>
      </c>
      <c r="B575" s="8" t="s">
        <v>86</v>
      </c>
      <c r="C575" s="8" t="s">
        <v>3</v>
      </c>
      <c r="D575" s="8" t="s">
        <v>391</v>
      </c>
      <c r="E575" s="8" t="s">
        <v>131</v>
      </c>
      <c r="F575" s="21">
        <v>413.4</v>
      </c>
      <c r="G575" s="21">
        <v>152.1</v>
      </c>
      <c r="H575" s="21">
        <v>127.1</v>
      </c>
      <c r="I575" s="21">
        <f t="shared" si="64"/>
        <v>25</v>
      </c>
      <c r="J575" s="17">
        <f t="shared" si="66"/>
        <v>0.83563445101906642</v>
      </c>
    </row>
    <row r="576" spans="1:10" ht="62" x14ac:dyDescent="0.4">
      <c r="A576" s="16" t="s">
        <v>394</v>
      </c>
      <c r="B576" s="3" t="s">
        <v>86</v>
      </c>
      <c r="C576" s="3" t="s">
        <v>3</v>
      </c>
      <c r="D576" s="3" t="s">
        <v>393</v>
      </c>
      <c r="E576" s="3"/>
      <c r="F576" s="10">
        <v>233.3</v>
      </c>
      <c r="G576" s="10">
        <f>G577</f>
        <v>233.3</v>
      </c>
      <c r="H576" s="10">
        <f>H577</f>
        <v>195.6</v>
      </c>
      <c r="I576" s="10">
        <f t="shared" si="64"/>
        <v>37.700000000000017</v>
      </c>
      <c r="J576" s="5">
        <f t="shared" si="66"/>
        <v>0.83840548649807112</v>
      </c>
    </row>
    <row r="577" spans="1:10" ht="31" x14ac:dyDescent="0.4">
      <c r="A577" s="16" t="s">
        <v>31</v>
      </c>
      <c r="B577" s="3" t="s">
        <v>86</v>
      </c>
      <c r="C577" s="3" t="s">
        <v>3</v>
      </c>
      <c r="D577" s="3" t="s">
        <v>393</v>
      </c>
      <c r="E577" s="3" t="s">
        <v>30</v>
      </c>
      <c r="F577" s="10">
        <f>F578</f>
        <v>233.3</v>
      </c>
      <c r="G577" s="10">
        <f>G578</f>
        <v>233.3</v>
      </c>
      <c r="H577" s="10">
        <f>H578</f>
        <v>195.6</v>
      </c>
      <c r="I577" s="10">
        <f t="shared" si="64"/>
        <v>37.700000000000017</v>
      </c>
      <c r="J577" s="5">
        <f t="shared" si="66"/>
        <v>0.83840548649807112</v>
      </c>
    </row>
    <row r="578" spans="1:10" ht="31" x14ac:dyDescent="0.4">
      <c r="A578" s="18" t="s">
        <v>33</v>
      </c>
      <c r="B578" s="8" t="s">
        <v>86</v>
      </c>
      <c r="C578" s="8" t="s">
        <v>3</v>
      </c>
      <c r="D578" s="8" t="s">
        <v>393</v>
      </c>
      <c r="E578" s="8" t="s">
        <v>32</v>
      </c>
      <c r="F578" s="21">
        <v>233.3</v>
      </c>
      <c r="G578" s="21">
        <v>233.3</v>
      </c>
      <c r="H578" s="21">
        <v>195.6</v>
      </c>
      <c r="I578" s="21">
        <f t="shared" si="64"/>
        <v>37.700000000000017</v>
      </c>
      <c r="J578" s="17">
        <f t="shared" si="66"/>
        <v>0.83840548649807112</v>
      </c>
    </row>
    <row r="579" spans="1:10" ht="93" x14ac:dyDescent="0.4">
      <c r="A579" s="16" t="s">
        <v>396</v>
      </c>
      <c r="B579" s="3" t="s">
        <v>86</v>
      </c>
      <c r="C579" s="3" t="s">
        <v>3</v>
      </c>
      <c r="D579" s="3" t="s">
        <v>395</v>
      </c>
      <c r="E579" s="3"/>
      <c r="F579" s="10">
        <v>0</v>
      </c>
      <c r="G579" s="10">
        <f>G580</f>
        <v>0</v>
      </c>
      <c r="H579" s="10">
        <f>H580</f>
        <v>0</v>
      </c>
      <c r="I579" s="10">
        <f t="shared" si="64"/>
        <v>0</v>
      </c>
      <c r="J579" s="17">
        <v>0</v>
      </c>
    </row>
    <row r="580" spans="1:10" ht="18" x14ac:dyDescent="0.4">
      <c r="A580" s="16" t="s">
        <v>73</v>
      </c>
      <c r="B580" s="3" t="s">
        <v>86</v>
      </c>
      <c r="C580" s="3" t="s">
        <v>3</v>
      </c>
      <c r="D580" s="3" t="s">
        <v>395</v>
      </c>
      <c r="E580" s="3" t="s">
        <v>72</v>
      </c>
      <c r="F580" s="10">
        <f>F581</f>
        <v>0</v>
      </c>
      <c r="G580" s="10">
        <f>G581</f>
        <v>0</v>
      </c>
      <c r="H580" s="10">
        <f>H581</f>
        <v>0</v>
      </c>
      <c r="I580" s="10">
        <f t="shared" si="64"/>
        <v>0</v>
      </c>
      <c r="J580" s="17">
        <v>0</v>
      </c>
    </row>
    <row r="581" spans="1:10" ht="62" x14ac:dyDescent="0.4">
      <c r="A581" s="18" t="s">
        <v>132</v>
      </c>
      <c r="B581" s="8" t="s">
        <v>86</v>
      </c>
      <c r="C581" s="8" t="s">
        <v>3</v>
      </c>
      <c r="D581" s="8" t="s">
        <v>395</v>
      </c>
      <c r="E581" s="8" t="s">
        <v>131</v>
      </c>
      <c r="F581" s="21">
        <v>0</v>
      </c>
      <c r="G581" s="21">
        <v>0</v>
      </c>
      <c r="H581" s="21">
        <v>0</v>
      </c>
      <c r="I581" s="21">
        <f t="shared" si="64"/>
        <v>0</v>
      </c>
      <c r="J581" s="17">
        <v>0</v>
      </c>
    </row>
    <row r="582" spans="1:10" ht="45" x14ac:dyDescent="0.4">
      <c r="A582" s="14" t="s">
        <v>398</v>
      </c>
      <c r="B582" s="1" t="s">
        <v>86</v>
      </c>
      <c r="C582" s="1" t="s">
        <v>3</v>
      </c>
      <c r="D582" s="1" t="s">
        <v>397</v>
      </c>
      <c r="E582" s="1"/>
      <c r="F582" s="20">
        <f>F583+F626+F640</f>
        <v>2841695.0959999999</v>
      </c>
      <c r="G582" s="20">
        <f>G583+G626+G640</f>
        <v>2819296.4000000004</v>
      </c>
      <c r="H582" s="20">
        <f>H583+H626+H640</f>
        <v>2405790.9</v>
      </c>
      <c r="I582" s="20">
        <f t="shared" si="64"/>
        <v>413505.50000000047</v>
      </c>
      <c r="J582" s="7">
        <f t="shared" si="66"/>
        <v>0.85333024934873802</v>
      </c>
    </row>
    <row r="583" spans="1:10" ht="31" x14ac:dyDescent="0.4">
      <c r="A583" s="16" t="s">
        <v>400</v>
      </c>
      <c r="B583" s="3" t="s">
        <v>86</v>
      </c>
      <c r="C583" s="3" t="s">
        <v>3</v>
      </c>
      <c r="D583" s="3" t="s">
        <v>399</v>
      </c>
      <c r="E583" s="3"/>
      <c r="F583" s="10">
        <f>F584+F615+F618+F622</f>
        <v>2037304.0000000002</v>
      </c>
      <c r="G583" s="10">
        <f>G584+G615+G618+G622</f>
        <v>2014448.5000000002</v>
      </c>
      <c r="H583" s="10">
        <f>H584+H615+H618+H622</f>
        <v>1671042.1</v>
      </c>
      <c r="I583" s="10">
        <f t="shared" si="64"/>
        <v>343406.40000000014</v>
      </c>
      <c r="J583" s="5">
        <f t="shared" si="66"/>
        <v>0.82952832996226999</v>
      </c>
    </row>
    <row r="584" spans="1:10" ht="31" x14ac:dyDescent="0.4">
      <c r="A584" s="16" t="s">
        <v>402</v>
      </c>
      <c r="B584" s="3" t="s">
        <v>86</v>
      </c>
      <c r="C584" s="3" t="s">
        <v>3</v>
      </c>
      <c r="D584" s="3" t="s">
        <v>401</v>
      </c>
      <c r="E584" s="3"/>
      <c r="F584" s="10">
        <f>F585+F588+F591+F594+F597+F600+F603+F606+F609+F612</f>
        <v>1594464.6</v>
      </c>
      <c r="G584" s="10">
        <f>G585+G588+G591+G594+G597+G600+G603+G606+G609+G612</f>
        <v>1594464.6</v>
      </c>
      <c r="H584" s="10">
        <f>H585+H588+H591+H594+H597+H600+H603+H606+H609+H612</f>
        <v>1266812.9000000001</v>
      </c>
      <c r="I584" s="10">
        <f t="shared" si="64"/>
        <v>327651.69999999995</v>
      </c>
      <c r="J584" s="5">
        <f t="shared" si="66"/>
        <v>0.79450675794244663</v>
      </c>
    </row>
    <row r="585" spans="1:10" ht="18" x14ac:dyDescent="0.4">
      <c r="A585" s="16" t="s">
        <v>404</v>
      </c>
      <c r="B585" s="3" t="s">
        <v>86</v>
      </c>
      <c r="C585" s="3" t="s">
        <v>3</v>
      </c>
      <c r="D585" s="3" t="s">
        <v>403</v>
      </c>
      <c r="E585" s="3"/>
      <c r="F585" s="10">
        <f t="shared" ref="F585:H586" si="70">F586</f>
        <v>647782.5</v>
      </c>
      <c r="G585" s="10">
        <f t="shared" si="70"/>
        <v>647782.5</v>
      </c>
      <c r="H585" s="10">
        <f t="shared" si="70"/>
        <v>524151.6</v>
      </c>
      <c r="I585" s="10">
        <f t="shared" si="64"/>
        <v>123630.90000000002</v>
      </c>
      <c r="J585" s="5">
        <f t="shared" si="66"/>
        <v>0.80914751479084412</v>
      </c>
    </row>
    <row r="586" spans="1:10" ht="18" x14ac:dyDescent="0.4">
      <c r="A586" s="16" t="s">
        <v>73</v>
      </c>
      <c r="B586" s="3" t="s">
        <v>86</v>
      </c>
      <c r="C586" s="3" t="s">
        <v>3</v>
      </c>
      <c r="D586" s="3" t="s">
        <v>403</v>
      </c>
      <c r="E586" s="3" t="s">
        <v>72</v>
      </c>
      <c r="F586" s="10">
        <f t="shared" si="70"/>
        <v>647782.5</v>
      </c>
      <c r="G586" s="10">
        <f t="shared" si="70"/>
        <v>647782.5</v>
      </c>
      <c r="H586" s="10">
        <f t="shared" si="70"/>
        <v>524151.6</v>
      </c>
      <c r="I586" s="10">
        <f t="shared" si="64"/>
        <v>123630.90000000002</v>
      </c>
      <c r="J586" s="5">
        <f t="shared" si="66"/>
        <v>0.80914751479084412</v>
      </c>
    </row>
    <row r="587" spans="1:10" ht="62" x14ac:dyDescent="0.4">
      <c r="A587" s="18" t="s">
        <v>132</v>
      </c>
      <c r="B587" s="8" t="s">
        <v>86</v>
      </c>
      <c r="C587" s="8" t="s">
        <v>3</v>
      </c>
      <c r="D587" s="8" t="s">
        <v>403</v>
      </c>
      <c r="E587" s="8" t="s">
        <v>131</v>
      </c>
      <c r="F587" s="21">
        <v>647782.5</v>
      </c>
      <c r="G587" s="21">
        <v>647782.5</v>
      </c>
      <c r="H587" s="21">
        <v>524151.6</v>
      </c>
      <c r="I587" s="21">
        <f t="shared" ref="I587:I650" si="71">G587-H587</f>
        <v>123630.90000000002</v>
      </c>
      <c r="J587" s="17">
        <f t="shared" si="66"/>
        <v>0.80914751479084412</v>
      </c>
    </row>
    <row r="588" spans="1:10" ht="31" x14ac:dyDescent="0.4">
      <c r="A588" s="16" t="s">
        <v>406</v>
      </c>
      <c r="B588" s="3" t="s">
        <v>86</v>
      </c>
      <c r="C588" s="3" t="s">
        <v>3</v>
      </c>
      <c r="D588" s="3" t="s">
        <v>405</v>
      </c>
      <c r="E588" s="3"/>
      <c r="F588" s="10">
        <f t="shared" ref="F588:H589" si="72">F589</f>
        <v>148083.20000000001</v>
      </c>
      <c r="G588" s="10">
        <f t="shared" si="72"/>
        <v>148083.20000000001</v>
      </c>
      <c r="H588" s="10">
        <f t="shared" si="72"/>
        <v>76406.899999999994</v>
      </c>
      <c r="I588" s="10">
        <f t="shared" si="71"/>
        <v>71676.300000000017</v>
      </c>
      <c r="J588" s="5">
        <f t="shared" si="66"/>
        <v>0.51597277746564085</v>
      </c>
    </row>
    <row r="589" spans="1:10" ht="18" x14ac:dyDescent="0.4">
      <c r="A589" s="16" t="s">
        <v>73</v>
      </c>
      <c r="B589" s="3" t="s">
        <v>86</v>
      </c>
      <c r="C589" s="3" t="s">
        <v>3</v>
      </c>
      <c r="D589" s="3" t="s">
        <v>405</v>
      </c>
      <c r="E589" s="3" t="s">
        <v>72</v>
      </c>
      <c r="F589" s="10">
        <f t="shared" si="72"/>
        <v>148083.20000000001</v>
      </c>
      <c r="G589" s="10">
        <f t="shared" si="72"/>
        <v>148083.20000000001</v>
      </c>
      <c r="H589" s="10">
        <f t="shared" si="72"/>
        <v>76406.899999999994</v>
      </c>
      <c r="I589" s="10">
        <f t="shared" si="71"/>
        <v>71676.300000000017</v>
      </c>
      <c r="J589" s="5">
        <f t="shared" si="66"/>
        <v>0.51597277746564085</v>
      </c>
    </row>
    <row r="590" spans="1:10" ht="62" x14ac:dyDescent="0.4">
      <c r="A590" s="18" t="s">
        <v>132</v>
      </c>
      <c r="B590" s="8" t="s">
        <v>86</v>
      </c>
      <c r="C590" s="8" t="s">
        <v>3</v>
      </c>
      <c r="D590" s="8" t="s">
        <v>405</v>
      </c>
      <c r="E590" s="8" t="s">
        <v>131</v>
      </c>
      <c r="F590" s="21">
        <v>148083.20000000001</v>
      </c>
      <c r="G590" s="21">
        <v>148083.20000000001</v>
      </c>
      <c r="H590" s="21">
        <v>76406.899999999994</v>
      </c>
      <c r="I590" s="21">
        <f t="shared" si="71"/>
        <v>71676.300000000017</v>
      </c>
      <c r="J590" s="17">
        <f t="shared" si="66"/>
        <v>0.51597277746564085</v>
      </c>
    </row>
    <row r="591" spans="1:10" ht="31" x14ac:dyDescent="0.4">
      <c r="A591" s="16" t="s">
        <v>408</v>
      </c>
      <c r="B591" s="3" t="s">
        <v>86</v>
      </c>
      <c r="C591" s="3" t="s">
        <v>3</v>
      </c>
      <c r="D591" s="3" t="s">
        <v>407</v>
      </c>
      <c r="E591" s="3"/>
      <c r="F591" s="10">
        <f t="shared" ref="F591:H592" si="73">F592</f>
        <v>53440.7</v>
      </c>
      <c r="G591" s="10">
        <f t="shared" si="73"/>
        <v>53440.7</v>
      </c>
      <c r="H591" s="10">
        <f t="shared" si="73"/>
        <v>48688.6</v>
      </c>
      <c r="I591" s="10">
        <f t="shared" si="71"/>
        <v>4752.0999999999985</v>
      </c>
      <c r="J591" s="5">
        <f t="shared" si="66"/>
        <v>0.91107713783689215</v>
      </c>
    </row>
    <row r="592" spans="1:10" ht="18" x14ac:dyDescent="0.4">
      <c r="A592" s="16" t="s">
        <v>73</v>
      </c>
      <c r="B592" s="3" t="s">
        <v>86</v>
      </c>
      <c r="C592" s="3" t="s">
        <v>3</v>
      </c>
      <c r="D592" s="3" t="s">
        <v>407</v>
      </c>
      <c r="E592" s="3" t="s">
        <v>72</v>
      </c>
      <c r="F592" s="10">
        <f t="shared" si="73"/>
        <v>53440.7</v>
      </c>
      <c r="G592" s="10">
        <f t="shared" si="73"/>
        <v>53440.7</v>
      </c>
      <c r="H592" s="10">
        <f t="shared" si="73"/>
        <v>48688.6</v>
      </c>
      <c r="I592" s="10">
        <f t="shared" si="71"/>
        <v>4752.0999999999985</v>
      </c>
      <c r="J592" s="5">
        <f t="shared" si="66"/>
        <v>0.91107713783689215</v>
      </c>
    </row>
    <row r="593" spans="1:10" ht="62" x14ac:dyDescent="0.4">
      <c r="A593" s="18" t="s">
        <v>132</v>
      </c>
      <c r="B593" s="8" t="s">
        <v>86</v>
      </c>
      <c r="C593" s="8" t="s">
        <v>3</v>
      </c>
      <c r="D593" s="8" t="s">
        <v>407</v>
      </c>
      <c r="E593" s="8" t="s">
        <v>131</v>
      </c>
      <c r="F593" s="21">
        <v>53440.7</v>
      </c>
      <c r="G593" s="21">
        <v>53440.7</v>
      </c>
      <c r="H593" s="21">
        <v>48688.6</v>
      </c>
      <c r="I593" s="21">
        <f t="shared" si="71"/>
        <v>4752.0999999999985</v>
      </c>
      <c r="J593" s="17">
        <f t="shared" si="66"/>
        <v>0.91107713783689215</v>
      </c>
    </row>
    <row r="594" spans="1:10" ht="31" x14ac:dyDescent="0.4">
      <c r="A594" s="16" t="s">
        <v>410</v>
      </c>
      <c r="B594" s="3" t="s">
        <v>86</v>
      </c>
      <c r="C594" s="3" t="s">
        <v>3</v>
      </c>
      <c r="D594" s="3" t="s">
        <v>409</v>
      </c>
      <c r="E594" s="3"/>
      <c r="F594" s="10">
        <f t="shared" ref="F594:H595" si="74">F595</f>
        <v>123255</v>
      </c>
      <c r="G594" s="10">
        <f t="shared" si="74"/>
        <v>123255</v>
      </c>
      <c r="H594" s="10">
        <f t="shared" si="74"/>
        <v>105216.9</v>
      </c>
      <c r="I594" s="10">
        <f t="shared" si="71"/>
        <v>18038.100000000006</v>
      </c>
      <c r="J594" s="5">
        <f t="shared" si="66"/>
        <v>0.85365218449555791</v>
      </c>
    </row>
    <row r="595" spans="1:10" ht="18" x14ac:dyDescent="0.4">
      <c r="A595" s="16" t="s">
        <v>73</v>
      </c>
      <c r="B595" s="3" t="s">
        <v>86</v>
      </c>
      <c r="C595" s="3" t="s">
        <v>3</v>
      </c>
      <c r="D595" s="3" t="s">
        <v>409</v>
      </c>
      <c r="E595" s="3" t="s">
        <v>72</v>
      </c>
      <c r="F595" s="10">
        <f t="shared" si="74"/>
        <v>123255</v>
      </c>
      <c r="G595" s="10">
        <f t="shared" si="74"/>
        <v>123255</v>
      </c>
      <c r="H595" s="10">
        <f t="shared" si="74"/>
        <v>105216.9</v>
      </c>
      <c r="I595" s="10">
        <f t="shared" si="71"/>
        <v>18038.100000000006</v>
      </c>
      <c r="J595" s="5">
        <f t="shared" si="66"/>
        <v>0.85365218449555791</v>
      </c>
    </row>
    <row r="596" spans="1:10" ht="62" x14ac:dyDescent="0.4">
      <c r="A596" s="18" t="s">
        <v>132</v>
      </c>
      <c r="B596" s="8" t="s">
        <v>86</v>
      </c>
      <c r="C596" s="8" t="s">
        <v>3</v>
      </c>
      <c r="D596" s="8" t="s">
        <v>409</v>
      </c>
      <c r="E596" s="8" t="s">
        <v>131</v>
      </c>
      <c r="F596" s="21">
        <v>123255</v>
      </c>
      <c r="G596" s="21">
        <v>123255</v>
      </c>
      <c r="H596" s="21">
        <v>105216.9</v>
      </c>
      <c r="I596" s="21">
        <f t="shared" si="71"/>
        <v>18038.100000000006</v>
      </c>
      <c r="J596" s="17">
        <f t="shared" si="66"/>
        <v>0.85365218449555791</v>
      </c>
    </row>
    <row r="597" spans="1:10" ht="31" x14ac:dyDescent="0.4">
      <c r="A597" s="16" t="s">
        <v>412</v>
      </c>
      <c r="B597" s="3" t="s">
        <v>86</v>
      </c>
      <c r="C597" s="3" t="s">
        <v>3</v>
      </c>
      <c r="D597" s="3" t="s">
        <v>411</v>
      </c>
      <c r="E597" s="3"/>
      <c r="F597" s="10">
        <f t="shared" ref="F597:H598" si="75">F598</f>
        <v>287631.09999999998</v>
      </c>
      <c r="G597" s="10">
        <f t="shared" si="75"/>
        <v>287631.09999999998</v>
      </c>
      <c r="H597" s="10">
        <f t="shared" si="75"/>
        <v>235197.4</v>
      </c>
      <c r="I597" s="10">
        <f t="shared" si="71"/>
        <v>52433.699999999983</v>
      </c>
      <c r="J597" s="5">
        <f t="shared" si="66"/>
        <v>0.8177050395454456</v>
      </c>
    </row>
    <row r="598" spans="1:10" ht="18" x14ac:dyDescent="0.4">
      <c r="A598" s="16" t="s">
        <v>73</v>
      </c>
      <c r="B598" s="3" t="s">
        <v>86</v>
      </c>
      <c r="C598" s="3" t="s">
        <v>3</v>
      </c>
      <c r="D598" s="3" t="s">
        <v>411</v>
      </c>
      <c r="E598" s="3" t="s">
        <v>72</v>
      </c>
      <c r="F598" s="10">
        <f t="shared" si="75"/>
        <v>287631.09999999998</v>
      </c>
      <c r="G598" s="10">
        <f>G599</f>
        <v>287631.09999999998</v>
      </c>
      <c r="H598" s="10">
        <f>H599</f>
        <v>235197.4</v>
      </c>
      <c r="I598" s="10">
        <f t="shared" si="71"/>
        <v>52433.699999999983</v>
      </c>
      <c r="J598" s="5">
        <f t="shared" si="66"/>
        <v>0.8177050395454456</v>
      </c>
    </row>
    <row r="599" spans="1:10" ht="62" x14ac:dyDescent="0.4">
      <c r="A599" s="18" t="s">
        <v>132</v>
      </c>
      <c r="B599" s="8" t="s">
        <v>86</v>
      </c>
      <c r="C599" s="8" t="s">
        <v>3</v>
      </c>
      <c r="D599" s="8" t="s">
        <v>411</v>
      </c>
      <c r="E599" s="8" t="s">
        <v>131</v>
      </c>
      <c r="F599" s="21">
        <v>287631.09999999998</v>
      </c>
      <c r="G599" s="21">
        <v>287631.09999999998</v>
      </c>
      <c r="H599" s="21">
        <v>235197.4</v>
      </c>
      <c r="I599" s="21">
        <f t="shared" si="71"/>
        <v>52433.699999999983</v>
      </c>
      <c r="J599" s="17">
        <f t="shared" si="66"/>
        <v>0.8177050395454456</v>
      </c>
    </row>
    <row r="600" spans="1:10" ht="31" x14ac:dyDescent="0.4">
      <c r="A600" s="16" t="s">
        <v>414</v>
      </c>
      <c r="B600" s="3" t="s">
        <v>86</v>
      </c>
      <c r="C600" s="3" t="s">
        <v>3</v>
      </c>
      <c r="D600" s="3" t="s">
        <v>413</v>
      </c>
      <c r="E600" s="3"/>
      <c r="F600" s="10">
        <f t="shared" ref="F600:H601" si="76">F601</f>
        <v>177884.6</v>
      </c>
      <c r="G600" s="10">
        <f t="shared" si="76"/>
        <v>177884.6</v>
      </c>
      <c r="H600" s="10">
        <f t="shared" si="76"/>
        <v>176319.4</v>
      </c>
      <c r="I600" s="10">
        <f t="shared" si="71"/>
        <v>1565.2000000000116</v>
      </c>
      <c r="J600" s="5">
        <f t="shared" si="66"/>
        <v>0.99120103707684637</v>
      </c>
    </row>
    <row r="601" spans="1:10" ht="18" x14ac:dyDescent="0.4">
      <c r="A601" s="16" t="s">
        <v>73</v>
      </c>
      <c r="B601" s="3" t="s">
        <v>86</v>
      </c>
      <c r="C601" s="3" t="s">
        <v>3</v>
      </c>
      <c r="D601" s="3" t="s">
        <v>413</v>
      </c>
      <c r="E601" s="3" t="s">
        <v>72</v>
      </c>
      <c r="F601" s="10">
        <f t="shared" si="76"/>
        <v>177884.6</v>
      </c>
      <c r="G601" s="10">
        <f t="shared" si="76"/>
        <v>177884.6</v>
      </c>
      <c r="H601" s="10">
        <f t="shared" si="76"/>
        <v>176319.4</v>
      </c>
      <c r="I601" s="10">
        <f t="shared" si="71"/>
        <v>1565.2000000000116</v>
      </c>
      <c r="J601" s="5">
        <f t="shared" si="66"/>
        <v>0.99120103707684637</v>
      </c>
    </row>
    <row r="602" spans="1:10" ht="62" x14ac:dyDescent="0.4">
      <c r="A602" s="18" t="s">
        <v>132</v>
      </c>
      <c r="B602" s="8" t="s">
        <v>86</v>
      </c>
      <c r="C602" s="8" t="s">
        <v>3</v>
      </c>
      <c r="D602" s="8" t="s">
        <v>413</v>
      </c>
      <c r="E602" s="8" t="s">
        <v>131</v>
      </c>
      <c r="F602" s="21">
        <v>177884.6</v>
      </c>
      <c r="G602" s="21">
        <v>177884.6</v>
      </c>
      <c r="H602" s="21">
        <v>176319.4</v>
      </c>
      <c r="I602" s="21">
        <f t="shared" si="71"/>
        <v>1565.2000000000116</v>
      </c>
      <c r="J602" s="17">
        <f t="shared" si="66"/>
        <v>0.99120103707684637</v>
      </c>
    </row>
    <row r="603" spans="1:10" ht="18" x14ac:dyDescent="0.4">
      <c r="A603" s="16" t="s">
        <v>416</v>
      </c>
      <c r="B603" s="3" t="s">
        <v>86</v>
      </c>
      <c r="C603" s="3" t="s">
        <v>3</v>
      </c>
      <c r="D603" s="3" t="s">
        <v>415</v>
      </c>
      <c r="E603" s="3"/>
      <c r="F603" s="10">
        <f t="shared" ref="F603:H604" si="77">F604</f>
        <v>90444.5</v>
      </c>
      <c r="G603" s="10">
        <f t="shared" si="77"/>
        <v>90444.5</v>
      </c>
      <c r="H603" s="10">
        <f t="shared" si="77"/>
        <v>45497.1</v>
      </c>
      <c r="I603" s="10">
        <f t="shared" si="71"/>
        <v>44947.4</v>
      </c>
      <c r="J603" s="5">
        <f t="shared" si="66"/>
        <v>0.50303888019724807</v>
      </c>
    </row>
    <row r="604" spans="1:10" ht="18" x14ac:dyDescent="0.4">
      <c r="A604" s="16" t="s">
        <v>73</v>
      </c>
      <c r="B604" s="3" t="s">
        <v>86</v>
      </c>
      <c r="C604" s="3" t="s">
        <v>3</v>
      </c>
      <c r="D604" s="3" t="s">
        <v>415</v>
      </c>
      <c r="E604" s="3" t="s">
        <v>72</v>
      </c>
      <c r="F604" s="10">
        <f t="shared" si="77"/>
        <v>90444.5</v>
      </c>
      <c r="G604" s="10">
        <f t="shared" si="77"/>
        <v>90444.5</v>
      </c>
      <c r="H604" s="10">
        <f>H605</f>
        <v>45497.1</v>
      </c>
      <c r="I604" s="10">
        <f t="shared" si="71"/>
        <v>44947.4</v>
      </c>
      <c r="J604" s="5">
        <f t="shared" si="66"/>
        <v>0.50303888019724807</v>
      </c>
    </row>
    <row r="605" spans="1:10" ht="62" x14ac:dyDescent="0.4">
      <c r="A605" s="18" t="s">
        <v>132</v>
      </c>
      <c r="B605" s="8" t="s">
        <v>86</v>
      </c>
      <c r="C605" s="8" t="s">
        <v>3</v>
      </c>
      <c r="D605" s="8" t="s">
        <v>415</v>
      </c>
      <c r="E605" s="8" t="s">
        <v>131</v>
      </c>
      <c r="F605" s="21">
        <v>90444.5</v>
      </c>
      <c r="G605" s="21">
        <v>90444.5</v>
      </c>
      <c r="H605" s="21">
        <v>45497.1</v>
      </c>
      <c r="I605" s="21">
        <f t="shared" si="71"/>
        <v>44947.4</v>
      </c>
      <c r="J605" s="17">
        <f t="shared" si="66"/>
        <v>0.50303888019724807</v>
      </c>
    </row>
    <row r="606" spans="1:10" ht="31" x14ac:dyDescent="0.4">
      <c r="A606" s="16" t="s">
        <v>418</v>
      </c>
      <c r="B606" s="3" t="s">
        <v>86</v>
      </c>
      <c r="C606" s="3" t="s">
        <v>3</v>
      </c>
      <c r="D606" s="3" t="s">
        <v>417</v>
      </c>
      <c r="E606" s="3"/>
      <c r="F606" s="10">
        <f t="shared" ref="F606:H607" si="78">F607</f>
        <v>21829.5</v>
      </c>
      <c r="G606" s="10">
        <f t="shared" si="78"/>
        <v>21829.5</v>
      </c>
      <c r="H606" s="10">
        <f t="shared" si="78"/>
        <v>15661.7</v>
      </c>
      <c r="I606" s="10">
        <f t="shared" si="71"/>
        <v>6167.7999999999993</v>
      </c>
      <c r="J606" s="5">
        <f t="shared" si="66"/>
        <v>0.71745573650335559</v>
      </c>
    </row>
    <row r="607" spans="1:10" ht="18" x14ac:dyDescent="0.4">
      <c r="A607" s="16" t="s">
        <v>73</v>
      </c>
      <c r="B607" s="3" t="s">
        <v>86</v>
      </c>
      <c r="C607" s="3" t="s">
        <v>3</v>
      </c>
      <c r="D607" s="3" t="s">
        <v>417</v>
      </c>
      <c r="E607" s="3" t="s">
        <v>72</v>
      </c>
      <c r="F607" s="10">
        <f t="shared" si="78"/>
        <v>21829.5</v>
      </c>
      <c r="G607" s="10">
        <f t="shared" si="78"/>
        <v>21829.5</v>
      </c>
      <c r="H607" s="10">
        <f>H608</f>
        <v>15661.7</v>
      </c>
      <c r="I607" s="10">
        <f t="shared" si="71"/>
        <v>6167.7999999999993</v>
      </c>
      <c r="J607" s="5">
        <f t="shared" si="66"/>
        <v>0.71745573650335559</v>
      </c>
    </row>
    <row r="608" spans="1:10" ht="62" x14ac:dyDescent="0.4">
      <c r="A608" s="18" t="s">
        <v>132</v>
      </c>
      <c r="B608" s="8" t="s">
        <v>86</v>
      </c>
      <c r="C608" s="8" t="s">
        <v>3</v>
      </c>
      <c r="D608" s="8" t="s">
        <v>417</v>
      </c>
      <c r="E608" s="8" t="s">
        <v>131</v>
      </c>
      <c r="F608" s="21">
        <v>21829.5</v>
      </c>
      <c r="G608" s="21">
        <v>21829.5</v>
      </c>
      <c r="H608" s="21">
        <v>15661.7</v>
      </c>
      <c r="I608" s="21">
        <f t="shared" si="71"/>
        <v>6167.7999999999993</v>
      </c>
      <c r="J608" s="17">
        <f t="shared" si="66"/>
        <v>0.71745573650335559</v>
      </c>
    </row>
    <row r="609" spans="1:10" ht="18" x14ac:dyDescent="0.4">
      <c r="A609" s="16" t="s">
        <v>420</v>
      </c>
      <c r="B609" s="3" t="s">
        <v>86</v>
      </c>
      <c r="C609" s="3" t="s">
        <v>3</v>
      </c>
      <c r="D609" s="3" t="s">
        <v>419</v>
      </c>
      <c r="E609" s="3"/>
      <c r="F609" s="10">
        <f t="shared" ref="F609:H610" si="79">F610</f>
        <v>28471</v>
      </c>
      <c r="G609" s="10">
        <f t="shared" si="79"/>
        <v>28471</v>
      </c>
      <c r="H609" s="10">
        <f t="shared" si="79"/>
        <v>24365</v>
      </c>
      <c r="I609" s="10">
        <f t="shared" si="71"/>
        <v>4106</v>
      </c>
      <c r="J609" s="5">
        <f t="shared" si="66"/>
        <v>0.85578307751747396</v>
      </c>
    </row>
    <row r="610" spans="1:10" ht="18" x14ac:dyDescent="0.4">
      <c r="A610" s="16" t="s">
        <v>73</v>
      </c>
      <c r="B610" s="3" t="s">
        <v>86</v>
      </c>
      <c r="C610" s="3" t="s">
        <v>3</v>
      </c>
      <c r="D610" s="3" t="s">
        <v>419</v>
      </c>
      <c r="E610" s="3" t="s">
        <v>72</v>
      </c>
      <c r="F610" s="10">
        <f t="shared" si="79"/>
        <v>28471</v>
      </c>
      <c r="G610" s="10">
        <f t="shared" si="79"/>
        <v>28471</v>
      </c>
      <c r="H610" s="10">
        <f>H611</f>
        <v>24365</v>
      </c>
      <c r="I610" s="10">
        <f t="shared" si="71"/>
        <v>4106</v>
      </c>
      <c r="J610" s="5">
        <f t="shared" si="66"/>
        <v>0.85578307751747396</v>
      </c>
    </row>
    <row r="611" spans="1:10" ht="62" x14ac:dyDescent="0.4">
      <c r="A611" s="18" t="s">
        <v>132</v>
      </c>
      <c r="B611" s="8" t="s">
        <v>86</v>
      </c>
      <c r="C611" s="8" t="s">
        <v>3</v>
      </c>
      <c r="D611" s="8" t="s">
        <v>419</v>
      </c>
      <c r="E611" s="8" t="s">
        <v>131</v>
      </c>
      <c r="F611" s="21">
        <v>28471</v>
      </c>
      <c r="G611" s="21">
        <v>28471</v>
      </c>
      <c r="H611" s="21">
        <v>24365</v>
      </c>
      <c r="I611" s="21">
        <f t="shared" si="71"/>
        <v>4106</v>
      </c>
      <c r="J611" s="17">
        <f t="shared" si="66"/>
        <v>0.85578307751747396</v>
      </c>
    </row>
    <row r="612" spans="1:10" ht="31" x14ac:dyDescent="0.4">
      <c r="A612" s="16" t="s">
        <v>422</v>
      </c>
      <c r="B612" s="3" t="s">
        <v>86</v>
      </c>
      <c r="C612" s="3" t="s">
        <v>3</v>
      </c>
      <c r="D612" s="3" t="s">
        <v>421</v>
      </c>
      <c r="E612" s="3"/>
      <c r="F612" s="10">
        <f t="shared" ref="F612:H613" si="80">F613</f>
        <v>15642.5</v>
      </c>
      <c r="G612" s="10">
        <f t="shared" si="80"/>
        <v>15642.5</v>
      </c>
      <c r="H612" s="10">
        <f t="shared" si="80"/>
        <v>15308.3</v>
      </c>
      <c r="I612" s="10">
        <f t="shared" si="71"/>
        <v>334.20000000000073</v>
      </c>
      <c r="J612" s="5">
        <f t="shared" si="66"/>
        <v>0.9786351286559053</v>
      </c>
    </row>
    <row r="613" spans="1:10" ht="18" x14ac:dyDescent="0.4">
      <c r="A613" s="16" t="s">
        <v>73</v>
      </c>
      <c r="B613" s="3" t="s">
        <v>86</v>
      </c>
      <c r="C613" s="3" t="s">
        <v>3</v>
      </c>
      <c r="D613" s="3" t="s">
        <v>421</v>
      </c>
      <c r="E613" s="3" t="s">
        <v>72</v>
      </c>
      <c r="F613" s="10">
        <f t="shared" si="80"/>
        <v>15642.5</v>
      </c>
      <c r="G613" s="10">
        <f>G614</f>
        <v>15642.5</v>
      </c>
      <c r="H613" s="10">
        <f>H614</f>
        <v>15308.3</v>
      </c>
      <c r="I613" s="10">
        <f t="shared" si="71"/>
        <v>334.20000000000073</v>
      </c>
      <c r="J613" s="5">
        <f t="shared" si="66"/>
        <v>0.9786351286559053</v>
      </c>
    </row>
    <row r="614" spans="1:10" ht="62" x14ac:dyDescent="0.4">
      <c r="A614" s="18" t="s">
        <v>132</v>
      </c>
      <c r="B614" s="8" t="s">
        <v>86</v>
      </c>
      <c r="C614" s="8" t="s">
        <v>3</v>
      </c>
      <c r="D614" s="8" t="s">
        <v>421</v>
      </c>
      <c r="E614" s="8" t="s">
        <v>131</v>
      </c>
      <c r="F614" s="21">
        <v>15642.5</v>
      </c>
      <c r="G614" s="21">
        <v>15642.5</v>
      </c>
      <c r="H614" s="21">
        <v>15308.3</v>
      </c>
      <c r="I614" s="21">
        <f t="shared" si="71"/>
        <v>334.20000000000073</v>
      </c>
      <c r="J614" s="17">
        <f t="shared" si="66"/>
        <v>0.9786351286559053</v>
      </c>
    </row>
    <row r="615" spans="1:10" ht="62" x14ac:dyDescent="0.4">
      <c r="A615" s="16" t="s">
        <v>424</v>
      </c>
      <c r="B615" s="3" t="s">
        <v>86</v>
      </c>
      <c r="C615" s="3" t="s">
        <v>3</v>
      </c>
      <c r="D615" s="3" t="s">
        <v>423</v>
      </c>
      <c r="E615" s="3"/>
      <c r="F615" s="10">
        <f t="shared" ref="F615:H616" si="81">F616</f>
        <v>115471.1</v>
      </c>
      <c r="G615" s="10">
        <f t="shared" si="81"/>
        <v>115471.1</v>
      </c>
      <c r="H615" s="10">
        <f t="shared" si="81"/>
        <v>113265.9</v>
      </c>
      <c r="I615" s="10">
        <f t="shared" si="71"/>
        <v>2205.2000000000116</v>
      </c>
      <c r="J615" s="5">
        <f t="shared" ref="J615:J679" si="82">H615/G615</f>
        <v>0.98090258081892345</v>
      </c>
    </row>
    <row r="616" spans="1:10" ht="31" x14ac:dyDescent="0.4">
      <c r="A616" s="16" t="s">
        <v>31</v>
      </c>
      <c r="B616" s="3" t="s">
        <v>86</v>
      </c>
      <c r="C616" s="3" t="s">
        <v>3</v>
      </c>
      <c r="D616" s="3" t="s">
        <v>423</v>
      </c>
      <c r="E616" s="3" t="s">
        <v>30</v>
      </c>
      <c r="F616" s="10">
        <f t="shared" si="81"/>
        <v>115471.1</v>
      </c>
      <c r="G616" s="10">
        <f t="shared" si="81"/>
        <v>115471.1</v>
      </c>
      <c r="H616" s="10">
        <f t="shared" si="81"/>
        <v>113265.9</v>
      </c>
      <c r="I616" s="10">
        <f t="shared" si="71"/>
        <v>2205.2000000000116</v>
      </c>
      <c r="J616" s="5">
        <f t="shared" si="82"/>
        <v>0.98090258081892345</v>
      </c>
    </row>
    <row r="617" spans="1:10" ht="31" x14ac:dyDescent="0.4">
      <c r="A617" s="18" t="s">
        <v>33</v>
      </c>
      <c r="B617" s="8" t="s">
        <v>86</v>
      </c>
      <c r="C617" s="8" t="s">
        <v>3</v>
      </c>
      <c r="D617" s="8" t="s">
        <v>423</v>
      </c>
      <c r="E617" s="8" t="s">
        <v>32</v>
      </c>
      <c r="F617" s="21">
        <v>115471.1</v>
      </c>
      <c r="G617" s="21">
        <v>115471.1</v>
      </c>
      <c r="H617" s="21">
        <v>113265.9</v>
      </c>
      <c r="I617" s="21">
        <f t="shared" si="71"/>
        <v>2205.2000000000116</v>
      </c>
      <c r="J617" s="17">
        <f t="shared" si="82"/>
        <v>0.98090258081892345</v>
      </c>
    </row>
    <row r="618" spans="1:10" ht="31" x14ac:dyDescent="0.4">
      <c r="A618" s="16" t="s">
        <v>426</v>
      </c>
      <c r="B618" s="3" t="s">
        <v>86</v>
      </c>
      <c r="C618" s="3" t="s">
        <v>3</v>
      </c>
      <c r="D618" s="3" t="s">
        <v>425</v>
      </c>
      <c r="E618" s="3"/>
      <c r="F618" s="10">
        <f t="shared" ref="F618:H620" si="83">F619</f>
        <v>326368.3</v>
      </c>
      <c r="G618" s="10">
        <f t="shared" si="83"/>
        <v>302099.3</v>
      </c>
      <c r="H618" s="10">
        <f t="shared" si="83"/>
        <v>290368.3</v>
      </c>
      <c r="I618" s="10">
        <f t="shared" si="71"/>
        <v>11731</v>
      </c>
      <c r="J618" s="5">
        <f t="shared" si="82"/>
        <v>0.96116839727864312</v>
      </c>
    </row>
    <row r="619" spans="1:10" ht="18" x14ac:dyDescent="0.4">
      <c r="A619" s="16" t="s">
        <v>428</v>
      </c>
      <c r="B619" s="3" t="s">
        <v>86</v>
      </c>
      <c r="C619" s="3" t="s">
        <v>3</v>
      </c>
      <c r="D619" s="3" t="s">
        <v>427</v>
      </c>
      <c r="E619" s="3"/>
      <c r="F619" s="10">
        <f t="shared" si="83"/>
        <v>326368.3</v>
      </c>
      <c r="G619" s="10">
        <f t="shared" si="83"/>
        <v>302099.3</v>
      </c>
      <c r="H619" s="10">
        <f t="shared" si="83"/>
        <v>290368.3</v>
      </c>
      <c r="I619" s="10">
        <f t="shared" si="71"/>
        <v>11731</v>
      </c>
      <c r="J619" s="5">
        <f t="shared" si="82"/>
        <v>0.96116839727864312</v>
      </c>
    </row>
    <row r="620" spans="1:10" ht="31" x14ac:dyDescent="0.4">
      <c r="A620" s="16" t="s">
        <v>31</v>
      </c>
      <c r="B620" s="3" t="s">
        <v>86</v>
      </c>
      <c r="C620" s="3" t="s">
        <v>3</v>
      </c>
      <c r="D620" s="3" t="s">
        <v>427</v>
      </c>
      <c r="E620" s="3" t="s">
        <v>30</v>
      </c>
      <c r="F620" s="10">
        <f t="shared" si="83"/>
        <v>326368.3</v>
      </c>
      <c r="G620" s="10">
        <f t="shared" si="83"/>
        <v>302099.3</v>
      </c>
      <c r="H620" s="10">
        <f>H621</f>
        <v>290368.3</v>
      </c>
      <c r="I620" s="10">
        <f t="shared" si="71"/>
        <v>11731</v>
      </c>
      <c r="J620" s="5">
        <f t="shared" si="82"/>
        <v>0.96116839727864312</v>
      </c>
    </row>
    <row r="621" spans="1:10" ht="31" x14ac:dyDescent="0.4">
      <c r="A621" s="18" t="s">
        <v>33</v>
      </c>
      <c r="B621" s="8" t="s">
        <v>86</v>
      </c>
      <c r="C621" s="8" t="s">
        <v>3</v>
      </c>
      <c r="D621" s="8" t="s">
        <v>427</v>
      </c>
      <c r="E621" s="8" t="s">
        <v>32</v>
      </c>
      <c r="F621" s="21">
        <v>326368.3</v>
      </c>
      <c r="G621" s="21">
        <v>302099.3</v>
      </c>
      <c r="H621" s="21">
        <v>290368.3</v>
      </c>
      <c r="I621" s="21">
        <f t="shared" si="71"/>
        <v>11731</v>
      </c>
      <c r="J621" s="17">
        <f t="shared" si="82"/>
        <v>0.96116839727864312</v>
      </c>
    </row>
    <row r="622" spans="1:10" ht="31" x14ac:dyDescent="0.4">
      <c r="A622" s="16" t="s">
        <v>430</v>
      </c>
      <c r="B622" s="3" t="s">
        <v>86</v>
      </c>
      <c r="C622" s="3" t="s">
        <v>3</v>
      </c>
      <c r="D622" s="3" t="s">
        <v>429</v>
      </c>
      <c r="E622" s="3"/>
      <c r="F622" s="10">
        <f t="shared" ref="F622:H624" si="84">F623</f>
        <v>1000</v>
      </c>
      <c r="G622" s="10">
        <f t="shared" si="84"/>
        <v>2413.5</v>
      </c>
      <c r="H622" s="10">
        <f t="shared" si="84"/>
        <v>595</v>
      </c>
      <c r="I622" s="10">
        <f t="shared" si="71"/>
        <v>1818.5</v>
      </c>
      <c r="J622" s="5">
        <f t="shared" si="82"/>
        <v>0.24652993577791588</v>
      </c>
    </row>
    <row r="623" spans="1:10" ht="31" x14ac:dyDescent="0.4">
      <c r="A623" s="16" t="s">
        <v>432</v>
      </c>
      <c r="B623" s="3" t="s">
        <v>86</v>
      </c>
      <c r="C623" s="3" t="s">
        <v>3</v>
      </c>
      <c r="D623" s="3" t="s">
        <v>431</v>
      </c>
      <c r="E623" s="3"/>
      <c r="F623" s="10">
        <f t="shared" si="84"/>
        <v>1000</v>
      </c>
      <c r="G623" s="10">
        <f t="shared" si="84"/>
        <v>2413.5</v>
      </c>
      <c r="H623" s="10">
        <f t="shared" si="84"/>
        <v>595</v>
      </c>
      <c r="I623" s="10">
        <f t="shared" si="71"/>
        <v>1818.5</v>
      </c>
      <c r="J623" s="5">
        <f t="shared" si="82"/>
        <v>0.24652993577791588</v>
      </c>
    </row>
    <row r="624" spans="1:10" ht="31" x14ac:dyDescent="0.4">
      <c r="A624" s="16" t="s">
        <v>31</v>
      </c>
      <c r="B624" s="3" t="s">
        <v>86</v>
      </c>
      <c r="C624" s="3" t="s">
        <v>3</v>
      </c>
      <c r="D624" s="3" t="s">
        <v>431</v>
      </c>
      <c r="E624" s="3" t="s">
        <v>30</v>
      </c>
      <c r="F624" s="10">
        <f t="shared" si="84"/>
        <v>1000</v>
      </c>
      <c r="G624" s="10">
        <f t="shared" si="84"/>
        <v>2413.5</v>
      </c>
      <c r="H624" s="10">
        <f t="shared" si="84"/>
        <v>595</v>
      </c>
      <c r="I624" s="10">
        <f t="shared" si="71"/>
        <v>1818.5</v>
      </c>
      <c r="J624" s="5">
        <f t="shared" si="82"/>
        <v>0.24652993577791588</v>
      </c>
    </row>
    <row r="625" spans="1:10" ht="31" x14ac:dyDescent="0.4">
      <c r="A625" s="18" t="s">
        <v>33</v>
      </c>
      <c r="B625" s="8" t="s">
        <v>86</v>
      </c>
      <c r="C625" s="8" t="s">
        <v>3</v>
      </c>
      <c r="D625" s="8" t="s">
        <v>431</v>
      </c>
      <c r="E625" s="8" t="s">
        <v>32</v>
      </c>
      <c r="F625" s="21">
        <v>1000</v>
      </c>
      <c r="G625" s="21">
        <v>2413.5</v>
      </c>
      <c r="H625" s="21">
        <v>595</v>
      </c>
      <c r="I625" s="21">
        <f t="shared" si="71"/>
        <v>1818.5</v>
      </c>
      <c r="J625" s="17">
        <f t="shared" si="82"/>
        <v>0.24652993577791588</v>
      </c>
    </row>
    <row r="626" spans="1:10" ht="77.5" x14ac:dyDescent="0.4">
      <c r="A626" s="16" t="s">
        <v>434</v>
      </c>
      <c r="B626" s="3" t="s">
        <v>86</v>
      </c>
      <c r="C626" s="3" t="s">
        <v>3</v>
      </c>
      <c r="D626" s="3" t="s">
        <v>433</v>
      </c>
      <c r="E626" s="3"/>
      <c r="F626" s="10">
        <f>F627</f>
        <v>802245.29599999986</v>
      </c>
      <c r="G626" s="10">
        <f>G627</f>
        <v>802245.29999999993</v>
      </c>
      <c r="H626" s="10">
        <f>H627</f>
        <v>732427.7</v>
      </c>
      <c r="I626" s="10">
        <f t="shared" si="71"/>
        <v>69817.599999999977</v>
      </c>
      <c r="J626" s="5">
        <f t="shared" si="82"/>
        <v>0.9129722542469243</v>
      </c>
    </row>
    <row r="627" spans="1:10" ht="46.5" x14ac:dyDescent="0.4">
      <c r="A627" s="16" t="s">
        <v>436</v>
      </c>
      <c r="B627" s="3" t="s">
        <v>86</v>
      </c>
      <c r="C627" s="3" t="s">
        <v>3</v>
      </c>
      <c r="D627" s="3" t="s">
        <v>435</v>
      </c>
      <c r="E627" s="3"/>
      <c r="F627" s="10">
        <f>F628+F631+F634+F637</f>
        <v>802245.29599999986</v>
      </c>
      <c r="G627" s="10">
        <f>G628+G631+G634+G637</f>
        <v>802245.29999999993</v>
      </c>
      <c r="H627" s="10">
        <f>H628+H631+H634+H637</f>
        <v>732427.7</v>
      </c>
      <c r="I627" s="10">
        <f t="shared" si="71"/>
        <v>69817.599999999977</v>
      </c>
      <c r="J627" s="5">
        <f t="shared" si="82"/>
        <v>0.9129722542469243</v>
      </c>
    </row>
    <row r="628" spans="1:10" ht="18" x14ac:dyDescent="0.4">
      <c r="A628" s="16" t="s">
        <v>438</v>
      </c>
      <c r="B628" s="3" t="s">
        <v>86</v>
      </c>
      <c r="C628" s="3" t="s">
        <v>3</v>
      </c>
      <c r="D628" s="3" t="s">
        <v>437</v>
      </c>
      <c r="E628" s="3"/>
      <c r="F628" s="10">
        <f t="shared" ref="F628:H629" si="85">F629</f>
        <v>5388.7</v>
      </c>
      <c r="G628" s="10">
        <f t="shared" si="85"/>
        <v>5388.7</v>
      </c>
      <c r="H628" s="10">
        <f t="shared" si="85"/>
        <v>3568.3</v>
      </c>
      <c r="I628" s="10">
        <f t="shared" si="71"/>
        <v>1820.3999999999996</v>
      </c>
      <c r="J628" s="5">
        <f t="shared" si="82"/>
        <v>0.66218197338875806</v>
      </c>
    </row>
    <row r="629" spans="1:10" ht="18" x14ac:dyDescent="0.4">
      <c r="A629" s="16" t="s">
        <v>73</v>
      </c>
      <c r="B629" s="3" t="s">
        <v>86</v>
      </c>
      <c r="C629" s="3" t="s">
        <v>3</v>
      </c>
      <c r="D629" s="3" t="s">
        <v>437</v>
      </c>
      <c r="E629" s="3" t="s">
        <v>72</v>
      </c>
      <c r="F629" s="10">
        <f>F630</f>
        <v>5388.7</v>
      </c>
      <c r="G629" s="10">
        <f>G630</f>
        <v>5388.7</v>
      </c>
      <c r="H629" s="10">
        <f t="shared" si="85"/>
        <v>3568.3</v>
      </c>
      <c r="I629" s="10">
        <f t="shared" si="71"/>
        <v>1820.3999999999996</v>
      </c>
      <c r="J629" s="5">
        <f t="shared" si="82"/>
        <v>0.66218197338875806</v>
      </c>
    </row>
    <row r="630" spans="1:10" ht="62" x14ac:dyDescent="0.4">
      <c r="A630" s="18" t="s">
        <v>132</v>
      </c>
      <c r="B630" s="8" t="s">
        <v>86</v>
      </c>
      <c r="C630" s="8" t="s">
        <v>3</v>
      </c>
      <c r="D630" s="8" t="s">
        <v>437</v>
      </c>
      <c r="E630" s="8" t="s">
        <v>131</v>
      </c>
      <c r="F630" s="21">
        <v>5388.7</v>
      </c>
      <c r="G630" s="21">
        <v>5388.7</v>
      </c>
      <c r="H630" s="21">
        <v>3568.3</v>
      </c>
      <c r="I630" s="21">
        <f t="shared" si="71"/>
        <v>1820.3999999999996</v>
      </c>
      <c r="J630" s="17">
        <f t="shared" si="82"/>
        <v>0.66218197338875806</v>
      </c>
    </row>
    <row r="631" spans="1:10" ht="31" x14ac:dyDescent="0.4">
      <c r="A631" s="16" t="s">
        <v>440</v>
      </c>
      <c r="B631" s="3" t="s">
        <v>86</v>
      </c>
      <c r="C631" s="3" t="s">
        <v>3</v>
      </c>
      <c r="D631" s="3" t="s">
        <v>439</v>
      </c>
      <c r="E631" s="3"/>
      <c r="F631" s="10">
        <f t="shared" ref="F631:H632" si="86">F632</f>
        <v>751500.1</v>
      </c>
      <c r="G631" s="10">
        <f t="shared" si="86"/>
        <v>751500.1</v>
      </c>
      <c r="H631" s="10">
        <f t="shared" si="86"/>
        <v>686595</v>
      </c>
      <c r="I631" s="10">
        <f t="shared" si="71"/>
        <v>64905.099999999977</v>
      </c>
      <c r="J631" s="5">
        <f t="shared" si="82"/>
        <v>0.91363261295640552</v>
      </c>
    </row>
    <row r="632" spans="1:10" ht="18" x14ac:dyDescent="0.4">
      <c r="A632" s="16" t="s">
        <v>73</v>
      </c>
      <c r="B632" s="3" t="s">
        <v>86</v>
      </c>
      <c r="C632" s="3" t="s">
        <v>3</v>
      </c>
      <c r="D632" s="3" t="s">
        <v>439</v>
      </c>
      <c r="E632" s="3" t="s">
        <v>72</v>
      </c>
      <c r="F632" s="10">
        <f t="shared" si="86"/>
        <v>751500.1</v>
      </c>
      <c r="G632" s="10">
        <f t="shared" si="86"/>
        <v>751500.1</v>
      </c>
      <c r="H632" s="10">
        <f>H633</f>
        <v>686595</v>
      </c>
      <c r="I632" s="10">
        <f t="shared" si="71"/>
        <v>64905.099999999977</v>
      </c>
      <c r="J632" s="5">
        <f t="shared" si="82"/>
        <v>0.91363261295640552</v>
      </c>
    </row>
    <row r="633" spans="1:10" ht="62" x14ac:dyDescent="0.4">
      <c r="A633" s="18" t="s">
        <v>132</v>
      </c>
      <c r="B633" s="8" t="s">
        <v>86</v>
      </c>
      <c r="C633" s="8" t="s">
        <v>3</v>
      </c>
      <c r="D633" s="8" t="s">
        <v>439</v>
      </c>
      <c r="E633" s="8" t="s">
        <v>131</v>
      </c>
      <c r="F633" s="21">
        <v>751500.1</v>
      </c>
      <c r="G633" s="21">
        <v>751500.1</v>
      </c>
      <c r="H633" s="21">
        <v>686595</v>
      </c>
      <c r="I633" s="21">
        <f t="shared" si="71"/>
        <v>64905.099999999977</v>
      </c>
      <c r="J633" s="17">
        <f t="shared" si="82"/>
        <v>0.91363261295640552</v>
      </c>
    </row>
    <row r="634" spans="1:10" ht="31" x14ac:dyDescent="0.4">
      <c r="A634" s="16" t="s">
        <v>442</v>
      </c>
      <c r="B634" s="3" t="s">
        <v>86</v>
      </c>
      <c r="C634" s="3" t="s">
        <v>3</v>
      </c>
      <c r="D634" s="3" t="s">
        <v>441</v>
      </c>
      <c r="E634" s="3"/>
      <c r="F634" s="10">
        <f t="shared" ref="F634:H635" si="87">F635</f>
        <v>26640.7</v>
      </c>
      <c r="G634" s="10">
        <f t="shared" si="87"/>
        <v>26640.7</v>
      </c>
      <c r="H634" s="10">
        <f t="shared" si="87"/>
        <v>25668.7</v>
      </c>
      <c r="I634" s="10">
        <f t="shared" si="71"/>
        <v>972</v>
      </c>
      <c r="J634" s="5">
        <f t="shared" si="82"/>
        <v>0.96351447221732167</v>
      </c>
    </row>
    <row r="635" spans="1:10" ht="18" x14ac:dyDescent="0.4">
      <c r="A635" s="16" t="s">
        <v>73</v>
      </c>
      <c r="B635" s="3" t="s">
        <v>86</v>
      </c>
      <c r="C635" s="3" t="s">
        <v>3</v>
      </c>
      <c r="D635" s="3" t="s">
        <v>441</v>
      </c>
      <c r="E635" s="3" t="s">
        <v>72</v>
      </c>
      <c r="F635" s="10">
        <f t="shared" si="87"/>
        <v>26640.7</v>
      </c>
      <c r="G635" s="10">
        <f t="shared" si="87"/>
        <v>26640.7</v>
      </c>
      <c r="H635" s="10">
        <f>H636</f>
        <v>25668.7</v>
      </c>
      <c r="I635" s="10">
        <f t="shared" si="71"/>
        <v>972</v>
      </c>
      <c r="J635" s="5">
        <f t="shared" si="82"/>
        <v>0.96351447221732167</v>
      </c>
    </row>
    <row r="636" spans="1:10" ht="62" x14ac:dyDescent="0.4">
      <c r="A636" s="18" t="s">
        <v>132</v>
      </c>
      <c r="B636" s="8" t="s">
        <v>86</v>
      </c>
      <c r="C636" s="8" t="s">
        <v>3</v>
      </c>
      <c r="D636" s="8" t="s">
        <v>441</v>
      </c>
      <c r="E636" s="8" t="s">
        <v>131</v>
      </c>
      <c r="F636" s="21">
        <v>26640.7</v>
      </c>
      <c r="G636" s="21">
        <v>26640.7</v>
      </c>
      <c r="H636" s="21">
        <v>25668.7</v>
      </c>
      <c r="I636" s="21">
        <f t="shared" si="71"/>
        <v>972</v>
      </c>
      <c r="J636" s="17">
        <f t="shared" si="82"/>
        <v>0.96351447221732167</v>
      </c>
    </row>
    <row r="637" spans="1:10" ht="31" x14ac:dyDescent="0.4">
      <c r="A637" s="16" t="s">
        <v>444</v>
      </c>
      <c r="B637" s="3" t="s">
        <v>86</v>
      </c>
      <c r="C637" s="3" t="s">
        <v>3</v>
      </c>
      <c r="D637" s="3" t="s">
        <v>443</v>
      </c>
      <c r="E637" s="3"/>
      <c r="F637" s="10">
        <f t="shared" ref="F637:H638" si="88">F638</f>
        <v>18715.795999999998</v>
      </c>
      <c r="G637" s="10">
        <f t="shared" si="88"/>
        <v>18715.8</v>
      </c>
      <c r="H637" s="10">
        <f t="shared" si="88"/>
        <v>16595.7</v>
      </c>
      <c r="I637" s="10">
        <f t="shared" si="71"/>
        <v>2120.0999999999985</v>
      </c>
      <c r="J637" s="5">
        <f t="shared" si="82"/>
        <v>0.88672137979674936</v>
      </c>
    </row>
    <row r="638" spans="1:10" ht="18" x14ac:dyDescent="0.4">
      <c r="A638" s="16" t="s">
        <v>73</v>
      </c>
      <c r="B638" s="3" t="s">
        <v>86</v>
      </c>
      <c r="C638" s="3" t="s">
        <v>3</v>
      </c>
      <c r="D638" s="3" t="s">
        <v>443</v>
      </c>
      <c r="E638" s="3" t="s">
        <v>72</v>
      </c>
      <c r="F638" s="10">
        <f t="shared" si="88"/>
        <v>18715.795999999998</v>
      </c>
      <c r="G638" s="10">
        <f>G639</f>
        <v>18715.8</v>
      </c>
      <c r="H638" s="10">
        <f>H639</f>
        <v>16595.7</v>
      </c>
      <c r="I638" s="10">
        <f t="shared" si="71"/>
        <v>2120.0999999999985</v>
      </c>
      <c r="J638" s="5">
        <f t="shared" si="82"/>
        <v>0.88672137979674936</v>
      </c>
    </row>
    <row r="639" spans="1:10" ht="62" x14ac:dyDescent="0.4">
      <c r="A639" s="18" t="s">
        <v>132</v>
      </c>
      <c r="B639" s="8" t="s">
        <v>86</v>
      </c>
      <c r="C639" s="8" t="s">
        <v>3</v>
      </c>
      <c r="D639" s="8" t="s">
        <v>443</v>
      </c>
      <c r="E639" s="8" t="s">
        <v>131</v>
      </c>
      <c r="F639" s="21">
        <v>18715.795999999998</v>
      </c>
      <c r="G639" s="21">
        <v>18715.8</v>
      </c>
      <c r="H639" s="21">
        <v>16595.7</v>
      </c>
      <c r="I639" s="21">
        <f t="shared" si="71"/>
        <v>2120.0999999999985</v>
      </c>
      <c r="J639" s="17">
        <f t="shared" si="82"/>
        <v>0.88672137979674936</v>
      </c>
    </row>
    <row r="640" spans="1:10" ht="93" x14ac:dyDescent="0.4">
      <c r="A640" s="16" t="s">
        <v>446</v>
      </c>
      <c r="B640" s="3" t="s">
        <v>86</v>
      </c>
      <c r="C640" s="3" t="s">
        <v>3</v>
      </c>
      <c r="D640" s="3" t="s">
        <v>445</v>
      </c>
      <c r="E640" s="3"/>
      <c r="F640" s="10">
        <f t="shared" ref="F640:H641" si="89">F641</f>
        <v>2145.8000000000002</v>
      </c>
      <c r="G640" s="10">
        <f t="shared" si="89"/>
        <v>2602.6</v>
      </c>
      <c r="H640" s="10">
        <f t="shared" si="89"/>
        <v>2321.1</v>
      </c>
      <c r="I640" s="10">
        <f t="shared" si="71"/>
        <v>281.5</v>
      </c>
      <c r="J640" s="5">
        <f t="shared" si="82"/>
        <v>0.89183893030046879</v>
      </c>
    </row>
    <row r="641" spans="1:10" ht="31" x14ac:dyDescent="0.4">
      <c r="A641" s="16" t="s">
        <v>31</v>
      </c>
      <c r="B641" s="3" t="s">
        <v>86</v>
      </c>
      <c r="C641" s="3" t="s">
        <v>3</v>
      </c>
      <c r="D641" s="3" t="s">
        <v>445</v>
      </c>
      <c r="E641" s="3" t="s">
        <v>30</v>
      </c>
      <c r="F641" s="10">
        <f t="shared" si="89"/>
        <v>2145.8000000000002</v>
      </c>
      <c r="G641" s="10">
        <f t="shared" si="89"/>
        <v>2602.6</v>
      </c>
      <c r="H641" s="10">
        <f t="shared" si="89"/>
        <v>2321.1</v>
      </c>
      <c r="I641" s="10">
        <f t="shared" si="71"/>
        <v>281.5</v>
      </c>
      <c r="J641" s="5">
        <f t="shared" si="82"/>
        <v>0.89183893030046879</v>
      </c>
    </row>
    <row r="642" spans="1:10" ht="31" x14ac:dyDescent="0.4">
      <c r="A642" s="18" t="s">
        <v>33</v>
      </c>
      <c r="B642" s="8" t="s">
        <v>86</v>
      </c>
      <c r="C642" s="8" t="s">
        <v>3</v>
      </c>
      <c r="D642" s="8" t="s">
        <v>445</v>
      </c>
      <c r="E642" s="8" t="s">
        <v>32</v>
      </c>
      <c r="F642" s="21">
        <v>2145.8000000000002</v>
      </c>
      <c r="G642" s="21">
        <v>2602.6</v>
      </c>
      <c r="H642" s="21">
        <v>2321.1</v>
      </c>
      <c r="I642" s="21">
        <f t="shared" si="71"/>
        <v>281.5</v>
      </c>
      <c r="J642" s="17">
        <f t="shared" si="82"/>
        <v>0.89183893030046879</v>
      </c>
    </row>
    <row r="643" spans="1:10" ht="45" x14ac:dyDescent="0.4">
      <c r="A643" s="14" t="s">
        <v>210</v>
      </c>
      <c r="B643" s="1" t="s">
        <v>86</v>
      </c>
      <c r="C643" s="1" t="s">
        <v>3</v>
      </c>
      <c r="D643" s="1" t="s">
        <v>209</v>
      </c>
      <c r="E643" s="1"/>
      <c r="F643" s="20">
        <f t="shared" ref="F643:H645" si="90">F644</f>
        <v>239095.7</v>
      </c>
      <c r="G643" s="20">
        <f t="shared" si="90"/>
        <v>238925</v>
      </c>
      <c r="H643" s="20">
        <f t="shared" si="90"/>
        <v>238713.1</v>
      </c>
      <c r="I643" s="20">
        <f t="shared" si="71"/>
        <v>211.89999999999418</v>
      </c>
      <c r="J643" s="7">
        <f t="shared" si="82"/>
        <v>0.99911311080883125</v>
      </c>
    </row>
    <row r="644" spans="1:10" ht="31" x14ac:dyDescent="0.4">
      <c r="A644" s="16" t="s">
        <v>212</v>
      </c>
      <c r="B644" s="3" t="s">
        <v>86</v>
      </c>
      <c r="C644" s="3" t="s">
        <v>3</v>
      </c>
      <c r="D644" s="3" t="s">
        <v>211</v>
      </c>
      <c r="E644" s="3"/>
      <c r="F644" s="10">
        <f t="shared" si="90"/>
        <v>239095.7</v>
      </c>
      <c r="G644" s="10">
        <f t="shared" si="90"/>
        <v>238925</v>
      </c>
      <c r="H644" s="10">
        <f t="shared" si="90"/>
        <v>238713.1</v>
      </c>
      <c r="I644" s="10">
        <f t="shared" si="71"/>
        <v>211.89999999999418</v>
      </c>
      <c r="J644" s="5">
        <f t="shared" si="82"/>
        <v>0.99911311080883125</v>
      </c>
    </row>
    <row r="645" spans="1:10" ht="31" x14ac:dyDescent="0.4">
      <c r="A645" s="16" t="s">
        <v>214</v>
      </c>
      <c r="B645" s="3" t="s">
        <v>86</v>
      </c>
      <c r="C645" s="3" t="s">
        <v>3</v>
      </c>
      <c r="D645" s="3" t="s">
        <v>213</v>
      </c>
      <c r="E645" s="3"/>
      <c r="F645" s="10">
        <v>239095.7</v>
      </c>
      <c r="G645" s="10">
        <f t="shared" si="90"/>
        <v>238925</v>
      </c>
      <c r="H645" s="10">
        <f t="shared" si="90"/>
        <v>238713.1</v>
      </c>
      <c r="I645" s="10">
        <f t="shared" si="71"/>
        <v>211.89999999999418</v>
      </c>
      <c r="J645" s="5">
        <f t="shared" si="82"/>
        <v>0.99911311080883125</v>
      </c>
    </row>
    <row r="646" spans="1:10" ht="77.5" x14ac:dyDescent="0.4">
      <c r="A646" s="16" t="s">
        <v>216</v>
      </c>
      <c r="B646" s="3" t="s">
        <v>86</v>
      </c>
      <c r="C646" s="3" t="s">
        <v>3</v>
      </c>
      <c r="D646" s="3" t="s">
        <v>215</v>
      </c>
      <c r="E646" s="3"/>
      <c r="F646" s="10">
        <f>F647+F649</f>
        <v>239095.7</v>
      </c>
      <c r="G646" s="10">
        <f>G647+G649</f>
        <v>238925</v>
      </c>
      <c r="H646" s="10">
        <f>H647+H649</f>
        <v>238713.1</v>
      </c>
      <c r="I646" s="10">
        <f t="shared" si="71"/>
        <v>211.89999999999418</v>
      </c>
      <c r="J646" s="5">
        <f t="shared" si="82"/>
        <v>0.99911311080883125</v>
      </c>
    </row>
    <row r="647" spans="1:10" ht="31" x14ac:dyDescent="0.4">
      <c r="A647" s="16" t="s">
        <v>31</v>
      </c>
      <c r="B647" s="3" t="s">
        <v>86</v>
      </c>
      <c r="C647" s="3" t="s">
        <v>3</v>
      </c>
      <c r="D647" s="3" t="s">
        <v>215</v>
      </c>
      <c r="E647" s="3" t="s">
        <v>30</v>
      </c>
      <c r="F647" s="10">
        <f>F648</f>
        <v>500</v>
      </c>
      <c r="G647" s="10">
        <f>G648</f>
        <v>440</v>
      </c>
      <c r="H647" s="10">
        <f>H648</f>
        <v>317.3</v>
      </c>
      <c r="I647" s="10">
        <f t="shared" si="71"/>
        <v>122.69999999999999</v>
      </c>
      <c r="J647" s="5">
        <f t="shared" si="82"/>
        <v>0.72113636363636369</v>
      </c>
    </row>
    <row r="648" spans="1:10" ht="31" x14ac:dyDescent="0.4">
      <c r="A648" s="18" t="s">
        <v>33</v>
      </c>
      <c r="B648" s="8" t="s">
        <v>86</v>
      </c>
      <c r="C648" s="8" t="s">
        <v>3</v>
      </c>
      <c r="D648" s="8" t="s">
        <v>215</v>
      </c>
      <c r="E648" s="8" t="s">
        <v>32</v>
      </c>
      <c r="F648" s="21">
        <v>500</v>
      </c>
      <c r="G648" s="21">
        <v>440</v>
      </c>
      <c r="H648" s="21">
        <v>317.3</v>
      </c>
      <c r="I648" s="21">
        <f t="shared" si="71"/>
        <v>122.69999999999999</v>
      </c>
      <c r="J648" s="17">
        <f t="shared" si="82"/>
        <v>0.72113636363636369</v>
      </c>
    </row>
    <row r="649" spans="1:10" ht="18" x14ac:dyDescent="0.4">
      <c r="A649" s="16" t="s">
        <v>73</v>
      </c>
      <c r="B649" s="3" t="s">
        <v>86</v>
      </c>
      <c r="C649" s="3" t="s">
        <v>3</v>
      </c>
      <c r="D649" s="3" t="s">
        <v>215</v>
      </c>
      <c r="E649" s="3" t="s">
        <v>72</v>
      </c>
      <c r="F649" s="10">
        <f>F651+F650</f>
        <v>238595.7</v>
      </c>
      <c r="G649" s="10">
        <f>G651+G650</f>
        <v>238485</v>
      </c>
      <c r="H649" s="10">
        <f>H651+H650</f>
        <v>238395.80000000002</v>
      </c>
      <c r="I649" s="10">
        <f t="shared" si="71"/>
        <v>89.199999999982538</v>
      </c>
      <c r="J649" s="5">
        <f t="shared" si="82"/>
        <v>0.99962597228337224</v>
      </c>
    </row>
    <row r="650" spans="1:10" ht="18" x14ac:dyDescent="0.4">
      <c r="A650" s="18" t="s">
        <v>218</v>
      </c>
      <c r="B650" s="8" t="s">
        <v>86</v>
      </c>
      <c r="C650" s="8" t="s">
        <v>3</v>
      </c>
      <c r="D650" s="8" t="s">
        <v>215</v>
      </c>
      <c r="E650" s="8" t="s">
        <v>217</v>
      </c>
      <c r="F650" s="21">
        <v>0</v>
      </c>
      <c r="G650" s="21">
        <v>85.3</v>
      </c>
      <c r="H650" s="21">
        <v>85.2</v>
      </c>
      <c r="I650" s="21">
        <f t="shared" si="71"/>
        <v>9.9999999999994316E-2</v>
      </c>
      <c r="J650" s="17">
        <f t="shared" si="82"/>
        <v>0.99882766705744441</v>
      </c>
    </row>
    <row r="651" spans="1:10" ht="18" x14ac:dyDescent="0.4">
      <c r="A651" s="18" t="s">
        <v>75</v>
      </c>
      <c r="B651" s="8" t="s">
        <v>86</v>
      </c>
      <c r="C651" s="8" t="s">
        <v>3</v>
      </c>
      <c r="D651" s="8" t="s">
        <v>215</v>
      </c>
      <c r="E651" s="8" t="s">
        <v>74</v>
      </c>
      <c r="F651" s="21">
        <v>238595.7</v>
      </c>
      <c r="G651" s="21">
        <v>238399.7</v>
      </c>
      <c r="H651" s="21">
        <v>238310.6</v>
      </c>
      <c r="I651" s="21">
        <f t="shared" ref="I651:I714" si="91">G651-H651</f>
        <v>89.100000000005821</v>
      </c>
      <c r="J651" s="17">
        <f t="shared" si="82"/>
        <v>0.99962625791894866</v>
      </c>
    </row>
    <row r="652" spans="1:10" ht="45" x14ac:dyDescent="0.4">
      <c r="A652" s="14" t="s">
        <v>235</v>
      </c>
      <c r="B652" s="1" t="s">
        <v>86</v>
      </c>
      <c r="C652" s="1" t="s">
        <v>3</v>
      </c>
      <c r="D652" s="1" t="s">
        <v>234</v>
      </c>
      <c r="E652" s="1"/>
      <c r="F652" s="20">
        <f>F653+F667</f>
        <v>1266200.2999999998</v>
      </c>
      <c r="G652" s="20">
        <f>G653+G667</f>
        <v>1266256.6999999997</v>
      </c>
      <c r="H652" s="20">
        <f>H653+H667</f>
        <v>1191887.5</v>
      </c>
      <c r="I652" s="20">
        <f t="shared" si="91"/>
        <v>74369.199999999721</v>
      </c>
      <c r="J652" s="7">
        <f t="shared" si="82"/>
        <v>0.94126846475916004</v>
      </c>
    </row>
    <row r="653" spans="1:10" ht="31" x14ac:dyDescent="0.4">
      <c r="A653" s="16" t="s">
        <v>237</v>
      </c>
      <c r="B653" s="3" t="s">
        <v>86</v>
      </c>
      <c r="C653" s="3" t="s">
        <v>3</v>
      </c>
      <c r="D653" s="3" t="s">
        <v>236</v>
      </c>
      <c r="E653" s="3"/>
      <c r="F653" s="10">
        <f>F654+F661+F664</f>
        <v>1184999.8999999999</v>
      </c>
      <c r="G653" s="10">
        <f>G654+G661+G664</f>
        <v>1185056.2999999998</v>
      </c>
      <c r="H653" s="10">
        <f>H654+H661+H664</f>
        <v>1121563.8999999999</v>
      </c>
      <c r="I653" s="10">
        <f t="shared" si="91"/>
        <v>63492.399999999907</v>
      </c>
      <c r="J653" s="5">
        <f t="shared" si="82"/>
        <v>0.94642246111007555</v>
      </c>
    </row>
    <row r="654" spans="1:10" ht="46.5" x14ac:dyDescent="0.4">
      <c r="A654" s="16" t="s">
        <v>448</v>
      </c>
      <c r="B654" s="3" t="s">
        <v>86</v>
      </c>
      <c r="C654" s="3" t="s">
        <v>3</v>
      </c>
      <c r="D654" s="3" t="s">
        <v>447</v>
      </c>
      <c r="E654" s="3"/>
      <c r="F654" s="10">
        <f>F655+F658</f>
        <v>1126214</v>
      </c>
      <c r="G654" s="10">
        <f>G655+G658</f>
        <v>1184750.3999999999</v>
      </c>
      <c r="H654" s="10">
        <f>H655+H658</f>
        <v>1121507.5</v>
      </c>
      <c r="I654" s="10">
        <f t="shared" si="91"/>
        <v>63242.899999999907</v>
      </c>
      <c r="J654" s="5">
        <f t="shared" si="82"/>
        <v>0.94661922038599866</v>
      </c>
    </row>
    <row r="655" spans="1:10" ht="46.5" x14ac:dyDescent="0.4">
      <c r="A655" s="16" t="s">
        <v>448</v>
      </c>
      <c r="B655" s="3" t="s">
        <v>86</v>
      </c>
      <c r="C655" s="3" t="s">
        <v>3</v>
      </c>
      <c r="D655" s="3" t="s">
        <v>447</v>
      </c>
      <c r="E655" s="3"/>
      <c r="F655" s="10">
        <f t="shared" ref="F655:H656" si="92">F656</f>
        <v>552692.80000000005</v>
      </c>
      <c r="G655" s="10">
        <f t="shared" si="92"/>
        <v>62837.4</v>
      </c>
      <c r="H655" s="10">
        <f t="shared" si="92"/>
        <v>5540.4</v>
      </c>
      <c r="I655" s="10">
        <f t="shared" si="91"/>
        <v>57297</v>
      </c>
      <c r="J655" s="5">
        <f t="shared" si="82"/>
        <v>8.8170420800351382E-2</v>
      </c>
    </row>
    <row r="656" spans="1:10" ht="31" x14ac:dyDescent="0.4">
      <c r="A656" s="16" t="s">
        <v>198</v>
      </c>
      <c r="B656" s="3" t="s">
        <v>86</v>
      </c>
      <c r="C656" s="3" t="s">
        <v>3</v>
      </c>
      <c r="D656" s="3" t="s">
        <v>447</v>
      </c>
      <c r="E656" s="3" t="s">
        <v>197</v>
      </c>
      <c r="F656" s="10">
        <f t="shared" si="92"/>
        <v>552692.80000000005</v>
      </c>
      <c r="G656" s="10">
        <f t="shared" si="92"/>
        <v>62837.4</v>
      </c>
      <c r="H656" s="10">
        <f t="shared" si="92"/>
        <v>5540.4</v>
      </c>
      <c r="I656" s="10">
        <f t="shared" si="91"/>
        <v>57297</v>
      </c>
      <c r="J656" s="5">
        <f t="shared" si="82"/>
        <v>8.8170420800351382E-2</v>
      </c>
    </row>
    <row r="657" spans="1:10" ht="18" x14ac:dyDescent="0.4">
      <c r="A657" s="18" t="s">
        <v>200</v>
      </c>
      <c r="B657" s="8" t="s">
        <v>86</v>
      </c>
      <c r="C657" s="8" t="s">
        <v>3</v>
      </c>
      <c r="D657" s="8" t="s">
        <v>447</v>
      </c>
      <c r="E657" s="8" t="s">
        <v>199</v>
      </c>
      <c r="F657" s="21">
        <v>552692.80000000005</v>
      </c>
      <c r="G657" s="21">
        <v>62837.4</v>
      </c>
      <c r="H657" s="21">
        <v>5540.4</v>
      </c>
      <c r="I657" s="21">
        <f t="shared" si="91"/>
        <v>57297</v>
      </c>
      <c r="J657" s="17">
        <f t="shared" si="82"/>
        <v>8.8170420800351382E-2</v>
      </c>
    </row>
    <row r="658" spans="1:10" ht="108.5" x14ac:dyDescent="0.4">
      <c r="A658" s="16" t="s">
        <v>450</v>
      </c>
      <c r="B658" s="3" t="s">
        <v>86</v>
      </c>
      <c r="C658" s="3" t="s">
        <v>3</v>
      </c>
      <c r="D658" s="3" t="s">
        <v>449</v>
      </c>
      <c r="E658" s="3"/>
      <c r="F658" s="10">
        <f t="shared" ref="F658:H659" si="93">F659</f>
        <v>573521.19999999995</v>
      </c>
      <c r="G658" s="10">
        <f t="shared" si="93"/>
        <v>1121913</v>
      </c>
      <c r="H658" s="10">
        <f t="shared" si="93"/>
        <v>1115967.1000000001</v>
      </c>
      <c r="I658" s="10">
        <f t="shared" si="91"/>
        <v>5945.8999999999069</v>
      </c>
      <c r="J658" s="5">
        <f t="shared" si="82"/>
        <v>0.99470021293986266</v>
      </c>
    </row>
    <row r="659" spans="1:10" ht="31" x14ac:dyDescent="0.4">
      <c r="A659" s="16" t="s">
        <v>198</v>
      </c>
      <c r="B659" s="3" t="s">
        <v>86</v>
      </c>
      <c r="C659" s="3" t="s">
        <v>3</v>
      </c>
      <c r="D659" s="3" t="s">
        <v>449</v>
      </c>
      <c r="E659" s="3" t="s">
        <v>197</v>
      </c>
      <c r="F659" s="10">
        <f t="shared" si="93"/>
        <v>573521.19999999995</v>
      </c>
      <c r="G659" s="10">
        <f t="shared" si="93"/>
        <v>1121913</v>
      </c>
      <c r="H659" s="10">
        <f t="shared" si="93"/>
        <v>1115967.1000000001</v>
      </c>
      <c r="I659" s="10">
        <f t="shared" si="91"/>
        <v>5945.8999999999069</v>
      </c>
      <c r="J659" s="5">
        <f t="shared" si="82"/>
        <v>0.99470021293986266</v>
      </c>
    </row>
    <row r="660" spans="1:10" ht="18" x14ac:dyDescent="0.4">
      <c r="A660" s="18" t="s">
        <v>200</v>
      </c>
      <c r="B660" s="8" t="s">
        <v>86</v>
      </c>
      <c r="C660" s="8" t="s">
        <v>3</v>
      </c>
      <c r="D660" s="8" t="s">
        <v>449</v>
      </c>
      <c r="E660" s="8" t="s">
        <v>199</v>
      </c>
      <c r="F660" s="21">
        <v>573521.19999999995</v>
      </c>
      <c r="G660" s="21">
        <v>1121913</v>
      </c>
      <c r="H660" s="21">
        <v>1115967.1000000001</v>
      </c>
      <c r="I660" s="21">
        <f t="shared" si="91"/>
        <v>5945.8999999999069</v>
      </c>
      <c r="J660" s="17">
        <f t="shared" si="82"/>
        <v>0.99470021293986266</v>
      </c>
    </row>
    <row r="661" spans="1:10" ht="31" x14ac:dyDescent="0.4">
      <c r="A661" s="16" t="s">
        <v>239</v>
      </c>
      <c r="B661" s="3" t="s">
        <v>86</v>
      </c>
      <c r="C661" s="3" t="s">
        <v>3</v>
      </c>
      <c r="D661" s="3" t="s">
        <v>238</v>
      </c>
      <c r="E661" s="3"/>
      <c r="F661" s="10">
        <f t="shared" ref="F661:H662" si="94">F662</f>
        <v>58785.9</v>
      </c>
      <c r="G661" s="10">
        <f t="shared" si="94"/>
        <v>249.5</v>
      </c>
      <c r="H661" s="10">
        <f t="shared" si="94"/>
        <v>0</v>
      </c>
      <c r="I661" s="10">
        <f t="shared" si="91"/>
        <v>249.5</v>
      </c>
      <c r="J661" s="5">
        <f t="shared" si="82"/>
        <v>0</v>
      </c>
    </row>
    <row r="662" spans="1:10" ht="31" x14ac:dyDescent="0.4">
      <c r="A662" s="16" t="s">
        <v>198</v>
      </c>
      <c r="B662" s="3" t="s">
        <v>86</v>
      </c>
      <c r="C662" s="3" t="s">
        <v>3</v>
      </c>
      <c r="D662" s="3" t="s">
        <v>238</v>
      </c>
      <c r="E662" s="3" t="s">
        <v>197</v>
      </c>
      <c r="F662" s="10">
        <f t="shared" si="94"/>
        <v>58785.9</v>
      </c>
      <c r="G662" s="10">
        <f t="shared" si="94"/>
        <v>249.5</v>
      </c>
      <c r="H662" s="10">
        <f t="shared" si="94"/>
        <v>0</v>
      </c>
      <c r="I662" s="10">
        <f t="shared" si="91"/>
        <v>249.5</v>
      </c>
      <c r="J662" s="5">
        <f t="shared" si="82"/>
        <v>0</v>
      </c>
    </row>
    <row r="663" spans="1:10" ht="18" x14ac:dyDescent="0.4">
      <c r="A663" s="18" t="s">
        <v>200</v>
      </c>
      <c r="B663" s="8" t="s">
        <v>86</v>
      </c>
      <c r="C663" s="8" t="s">
        <v>3</v>
      </c>
      <c r="D663" s="8" t="s">
        <v>238</v>
      </c>
      <c r="E663" s="8" t="s">
        <v>199</v>
      </c>
      <c r="F663" s="21">
        <v>58785.9</v>
      </c>
      <c r="G663" s="21">
        <v>249.5</v>
      </c>
      <c r="H663" s="21">
        <v>0</v>
      </c>
      <c r="I663" s="21">
        <f t="shared" si="91"/>
        <v>249.5</v>
      </c>
      <c r="J663" s="17">
        <f t="shared" si="82"/>
        <v>0</v>
      </c>
    </row>
    <row r="664" spans="1:10" ht="62" x14ac:dyDescent="0.4">
      <c r="A664" s="16" t="s">
        <v>452</v>
      </c>
      <c r="B664" s="3" t="s">
        <v>86</v>
      </c>
      <c r="C664" s="3" t="s">
        <v>3</v>
      </c>
      <c r="D664" s="3" t="s">
        <v>451</v>
      </c>
      <c r="E664" s="3"/>
      <c r="F664" s="10">
        <f t="shared" ref="F664:H665" si="95">F665</f>
        <v>0</v>
      </c>
      <c r="G664" s="10">
        <f t="shared" si="95"/>
        <v>56.4</v>
      </c>
      <c r="H664" s="10">
        <f t="shared" si="95"/>
        <v>56.4</v>
      </c>
      <c r="I664" s="10">
        <f t="shared" si="91"/>
        <v>0</v>
      </c>
      <c r="J664" s="5">
        <f t="shared" si="82"/>
        <v>1</v>
      </c>
    </row>
    <row r="665" spans="1:10" ht="31" x14ac:dyDescent="0.4">
      <c r="A665" s="16" t="s">
        <v>31</v>
      </c>
      <c r="B665" s="3" t="s">
        <v>86</v>
      </c>
      <c r="C665" s="3" t="s">
        <v>3</v>
      </c>
      <c r="D665" s="3" t="s">
        <v>451</v>
      </c>
      <c r="E665" s="3" t="s">
        <v>30</v>
      </c>
      <c r="F665" s="10">
        <f t="shared" si="95"/>
        <v>0</v>
      </c>
      <c r="G665" s="10">
        <f t="shared" si="95"/>
        <v>56.4</v>
      </c>
      <c r="H665" s="10">
        <f t="shared" si="95"/>
        <v>56.4</v>
      </c>
      <c r="I665" s="10">
        <f t="shared" si="91"/>
        <v>0</v>
      </c>
      <c r="J665" s="5">
        <f t="shared" si="82"/>
        <v>1</v>
      </c>
    </row>
    <row r="666" spans="1:10" ht="31" x14ac:dyDescent="0.4">
      <c r="A666" s="18" t="s">
        <v>33</v>
      </c>
      <c r="B666" s="8" t="s">
        <v>86</v>
      </c>
      <c r="C666" s="8" t="s">
        <v>3</v>
      </c>
      <c r="D666" s="8" t="s">
        <v>451</v>
      </c>
      <c r="E666" s="8" t="s">
        <v>32</v>
      </c>
      <c r="F666" s="21">
        <v>0</v>
      </c>
      <c r="G666" s="21">
        <v>56.4</v>
      </c>
      <c r="H666" s="21">
        <v>56.4</v>
      </c>
      <c r="I666" s="21">
        <f t="shared" si="91"/>
        <v>0</v>
      </c>
      <c r="J666" s="17">
        <f t="shared" si="82"/>
        <v>1</v>
      </c>
    </row>
    <row r="667" spans="1:10" ht="46.5" x14ac:dyDescent="0.4">
      <c r="A667" s="16" t="s">
        <v>454</v>
      </c>
      <c r="B667" s="3" t="s">
        <v>86</v>
      </c>
      <c r="C667" s="3" t="s">
        <v>3</v>
      </c>
      <c r="D667" s="3" t="s">
        <v>453</v>
      </c>
      <c r="E667" s="3"/>
      <c r="F667" s="10">
        <f>F668+F671</f>
        <v>81200.399999999994</v>
      </c>
      <c r="G667" s="10">
        <f>G668+G671</f>
        <v>81200.399999999994</v>
      </c>
      <c r="H667" s="10">
        <f>H668+H671</f>
        <v>70323.600000000006</v>
      </c>
      <c r="I667" s="10">
        <f t="shared" si="91"/>
        <v>10876.799999999988</v>
      </c>
      <c r="J667" s="5">
        <f t="shared" si="82"/>
        <v>0.86604992093635025</v>
      </c>
    </row>
    <row r="668" spans="1:10" ht="62" x14ac:dyDescent="0.4">
      <c r="A668" s="16" t="s">
        <v>456</v>
      </c>
      <c r="B668" s="3" t="s">
        <v>86</v>
      </c>
      <c r="C668" s="3" t="s">
        <v>3</v>
      </c>
      <c r="D668" s="3" t="s">
        <v>455</v>
      </c>
      <c r="E668" s="3"/>
      <c r="F668" s="10">
        <f t="shared" ref="F668:H669" si="96">F669</f>
        <v>18693.599999999999</v>
      </c>
      <c r="G668" s="10">
        <f t="shared" si="96"/>
        <v>18693.599999999999</v>
      </c>
      <c r="H668" s="10">
        <f>H669</f>
        <v>7816.8</v>
      </c>
      <c r="I668" s="10">
        <f t="shared" si="91"/>
        <v>10876.8</v>
      </c>
      <c r="J668" s="5">
        <f t="shared" si="82"/>
        <v>0.41815380665040447</v>
      </c>
    </row>
    <row r="669" spans="1:10" ht="18" x14ac:dyDescent="0.4">
      <c r="A669" s="16" t="s">
        <v>73</v>
      </c>
      <c r="B669" s="3" t="s">
        <v>86</v>
      </c>
      <c r="C669" s="3" t="s">
        <v>3</v>
      </c>
      <c r="D669" s="3" t="s">
        <v>455</v>
      </c>
      <c r="E669" s="3" t="s">
        <v>72</v>
      </c>
      <c r="F669" s="10">
        <f t="shared" si="96"/>
        <v>18693.599999999999</v>
      </c>
      <c r="G669" s="10">
        <f t="shared" si="96"/>
        <v>18693.599999999999</v>
      </c>
      <c r="H669" s="10">
        <f t="shared" si="96"/>
        <v>7816.8</v>
      </c>
      <c r="I669" s="10">
        <f t="shared" si="91"/>
        <v>10876.8</v>
      </c>
      <c r="J669" s="5">
        <f t="shared" si="82"/>
        <v>0.41815380665040447</v>
      </c>
    </row>
    <row r="670" spans="1:10" ht="62" x14ac:dyDescent="0.4">
      <c r="A670" s="18" t="s">
        <v>132</v>
      </c>
      <c r="B670" s="8" t="s">
        <v>86</v>
      </c>
      <c r="C670" s="8" t="s">
        <v>3</v>
      </c>
      <c r="D670" s="8" t="s">
        <v>455</v>
      </c>
      <c r="E670" s="8" t="s">
        <v>131</v>
      </c>
      <c r="F670" s="21">
        <v>18693.599999999999</v>
      </c>
      <c r="G670" s="21">
        <v>18693.599999999999</v>
      </c>
      <c r="H670" s="21">
        <v>7816.8</v>
      </c>
      <c r="I670" s="21">
        <f t="shared" si="91"/>
        <v>10876.8</v>
      </c>
      <c r="J670" s="17">
        <f t="shared" si="82"/>
        <v>0.41815380665040447</v>
      </c>
    </row>
    <row r="671" spans="1:10" ht="62" x14ac:dyDescent="0.4">
      <c r="A671" s="16" t="s">
        <v>456</v>
      </c>
      <c r="B671" s="3" t="s">
        <v>86</v>
      </c>
      <c r="C671" s="3" t="s">
        <v>3</v>
      </c>
      <c r="D671" s="3" t="s">
        <v>457</v>
      </c>
      <c r="E671" s="3"/>
      <c r="F671" s="10">
        <f t="shared" ref="F671:H672" si="97">F672</f>
        <v>62506.8</v>
      </c>
      <c r="G671" s="10">
        <f t="shared" si="97"/>
        <v>62506.8</v>
      </c>
      <c r="H671" s="10">
        <f t="shared" si="97"/>
        <v>62506.8</v>
      </c>
      <c r="I671" s="10">
        <f t="shared" si="91"/>
        <v>0</v>
      </c>
      <c r="J671" s="5">
        <f t="shared" si="82"/>
        <v>1</v>
      </c>
    </row>
    <row r="672" spans="1:10" ht="18" x14ac:dyDescent="0.4">
      <c r="A672" s="16" t="s">
        <v>73</v>
      </c>
      <c r="B672" s="3" t="s">
        <v>86</v>
      </c>
      <c r="C672" s="3" t="s">
        <v>3</v>
      </c>
      <c r="D672" s="3" t="s">
        <v>457</v>
      </c>
      <c r="E672" s="3" t="s">
        <v>72</v>
      </c>
      <c r="F672" s="10">
        <f t="shared" si="97"/>
        <v>62506.8</v>
      </c>
      <c r="G672" s="10">
        <f t="shared" si="97"/>
        <v>62506.8</v>
      </c>
      <c r="H672" s="10">
        <f t="shared" si="97"/>
        <v>62506.8</v>
      </c>
      <c r="I672" s="10">
        <f t="shared" si="91"/>
        <v>0</v>
      </c>
      <c r="J672" s="5">
        <f t="shared" si="82"/>
        <v>1</v>
      </c>
    </row>
    <row r="673" spans="1:10" ht="62" x14ac:dyDescent="0.4">
      <c r="A673" s="18" t="s">
        <v>132</v>
      </c>
      <c r="B673" s="8" t="s">
        <v>86</v>
      </c>
      <c r="C673" s="8" t="s">
        <v>3</v>
      </c>
      <c r="D673" s="8" t="s">
        <v>457</v>
      </c>
      <c r="E673" s="8" t="s">
        <v>131</v>
      </c>
      <c r="F673" s="21">
        <v>62506.8</v>
      </c>
      <c r="G673" s="21">
        <v>62506.8</v>
      </c>
      <c r="H673" s="21">
        <v>62506.8</v>
      </c>
      <c r="I673" s="21">
        <f t="shared" si="91"/>
        <v>0</v>
      </c>
      <c r="J673" s="17">
        <f t="shared" si="82"/>
        <v>1</v>
      </c>
    </row>
    <row r="674" spans="1:10" ht="45" x14ac:dyDescent="0.4">
      <c r="A674" s="14" t="s">
        <v>110</v>
      </c>
      <c r="B674" s="1" t="s">
        <v>86</v>
      </c>
      <c r="C674" s="1" t="s">
        <v>3</v>
      </c>
      <c r="D674" s="1" t="s">
        <v>109</v>
      </c>
      <c r="E674" s="1"/>
      <c r="F674" s="20">
        <f>F675+F679</f>
        <v>102061.102</v>
      </c>
      <c r="G674" s="20">
        <f>G675+G679</f>
        <v>116660.80000000002</v>
      </c>
      <c r="H674" s="20">
        <f>H675+H679</f>
        <v>116647.20000000001</v>
      </c>
      <c r="I674" s="20">
        <f t="shared" si="91"/>
        <v>13.600000000005821</v>
      </c>
      <c r="J674" s="7">
        <f t="shared" si="82"/>
        <v>0.99988342270925623</v>
      </c>
    </row>
    <row r="675" spans="1:10" ht="31" x14ac:dyDescent="0.4">
      <c r="A675" s="16" t="s">
        <v>112</v>
      </c>
      <c r="B675" s="3" t="s">
        <v>86</v>
      </c>
      <c r="C675" s="3" t="s">
        <v>3</v>
      </c>
      <c r="D675" s="3" t="s">
        <v>111</v>
      </c>
      <c r="E675" s="3"/>
      <c r="F675" s="10">
        <f t="shared" ref="F675:H677" si="98">F676</f>
        <v>1690.8</v>
      </c>
      <c r="G675" s="10">
        <f t="shared" si="98"/>
        <v>1690.8</v>
      </c>
      <c r="H675" s="10">
        <f t="shared" si="98"/>
        <v>1690.8</v>
      </c>
      <c r="I675" s="10">
        <f t="shared" si="91"/>
        <v>0</v>
      </c>
      <c r="J675" s="5">
        <f t="shared" si="82"/>
        <v>1</v>
      </c>
    </row>
    <row r="676" spans="1:10" ht="108.5" x14ac:dyDescent="0.4">
      <c r="A676" s="16" t="s">
        <v>256</v>
      </c>
      <c r="B676" s="3" t="s">
        <v>86</v>
      </c>
      <c r="C676" s="3" t="s">
        <v>3</v>
      </c>
      <c r="D676" s="3" t="s">
        <v>255</v>
      </c>
      <c r="E676" s="3"/>
      <c r="F676" s="10">
        <f t="shared" si="98"/>
        <v>1690.8</v>
      </c>
      <c r="G676" s="10">
        <f t="shared" si="98"/>
        <v>1690.8</v>
      </c>
      <c r="H676" s="10">
        <f t="shared" si="98"/>
        <v>1690.8</v>
      </c>
      <c r="I676" s="10">
        <f t="shared" si="91"/>
        <v>0</v>
      </c>
      <c r="J676" s="5">
        <f t="shared" si="82"/>
        <v>1</v>
      </c>
    </row>
    <row r="677" spans="1:10" ht="31" x14ac:dyDescent="0.4">
      <c r="A677" s="16" t="s">
        <v>31</v>
      </c>
      <c r="B677" s="3" t="s">
        <v>86</v>
      </c>
      <c r="C677" s="3" t="s">
        <v>3</v>
      </c>
      <c r="D677" s="3" t="s">
        <v>255</v>
      </c>
      <c r="E677" s="3" t="s">
        <v>30</v>
      </c>
      <c r="F677" s="10">
        <f t="shared" si="98"/>
        <v>1690.8</v>
      </c>
      <c r="G677" s="10">
        <f t="shared" si="98"/>
        <v>1690.8</v>
      </c>
      <c r="H677" s="10">
        <f t="shared" si="98"/>
        <v>1690.8</v>
      </c>
      <c r="I677" s="10">
        <f t="shared" si="91"/>
        <v>0</v>
      </c>
      <c r="J677" s="5">
        <f t="shared" si="82"/>
        <v>1</v>
      </c>
    </row>
    <row r="678" spans="1:10" ht="31" x14ac:dyDescent="0.4">
      <c r="A678" s="18" t="s">
        <v>33</v>
      </c>
      <c r="B678" s="8" t="s">
        <v>86</v>
      </c>
      <c r="C678" s="8" t="s">
        <v>3</v>
      </c>
      <c r="D678" s="8" t="s">
        <v>255</v>
      </c>
      <c r="E678" s="8" t="s">
        <v>32</v>
      </c>
      <c r="F678" s="21">
        <v>1690.8</v>
      </c>
      <c r="G678" s="21">
        <v>1690.8</v>
      </c>
      <c r="H678" s="21">
        <v>1690.8</v>
      </c>
      <c r="I678" s="21">
        <f t="shared" si="91"/>
        <v>0</v>
      </c>
      <c r="J678" s="17">
        <f t="shared" si="82"/>
        <v>1</v>
      </c>
    </row>
    <row r="679" spans="1:10" ht="46.5" x14ac:dyDescent="0.4">
      <c r="A679" s="16" t="s">
        <v>260</v>
      </c>
      <c r="B679" s="3" t="s">
        <v>86</v>
      </c>
      <c r="C679" s="3" t="s">
        <v>3</v>
      </c>
      <c r="D679" s="3" t="s">
        <v>259</v>
      </c>
      <c r="E679" s="3"/>
      <c r="F679" s="10">
        <f>F680</f>
        <v>100370.302</v>
      </c>
      <c r="G679" s="10">
        <f>G680</f>
        <v>114970.00000000001</v>
      </c>
      <c r="H679" s="10">
        <f>H680</f>
        <v>114956.40000000001</v>
      </c>
      <c r="I679" s="10">
        <f t="shared" si="91"/>
        <v>13.600000000005821</v>
      </c>
      <c r="J679" s="5">
        <f t="shared" si="82"/>
        <v>0.99988170827172296</v>
      </c>
    </row>
    <row r="680" spans="1:10" ht="31" x14ac:dyDescent="0.4">
      <c r="A680" s="16" t="s">
        <v>262</v>
      </c>
      <c r="B680" s="3" t="s">
        <v>86</v>
      </c>
      <c r="C680" s="3" t="s">
        <v>3</v>
      </c>
      <c r="D680" s="3" t="s">
        <v>261</v>
      </c>
      <c r="E680" s="3"/>
      <c r="F680" s="10">
        <f>F681+F683</f>
        <v>100370.302</v>
      </c>
      <c r="G680" s="10">
        <f>G681+G683</f>
        <v>114970.00000000001</v>
      </c>
      <c r="H680" s="10">
        <f>H681+H683</f>
        <v>114956.40000000001</v>
      </c>
      <c r="I680" s="10">
        <f t="shared" si="91"/>
        <v>13.600000000005821</v>
      </c>
      <c r="J680" s="5">
        <f t="shared" ref="J680:J743" si="99">H680/G680</f>
        <v>0.99988170827172296</v>
      </c>
    </row>
    <row r="681" spans="1:10" ht="31" x14ac:dyDescent="0.4">
      <c r="A681" s="16" t="s">
        <v>31</v>
      </c>
      <c r="B681" s="3" t="s">
        <v>86</v>
      </c>
      <c r="C681" s="3" t="s">
        <v>3</v>
      </c>
      <c r="D681" s="3" t="s">
        <v>261</v>
      </c>
      <c r="E681" s="3" t="s">
        <v>30</v>
      </c>
      <c r="F681" s="10">
        <f>F682</f>
        <v>5668.5</v>
      </c>
      <c r="G681" s="10">
        <f>G682</f>
        <v>6226.6</v>
      </c>
      <c r="H681" s="10">
        <f>H682</f>
        <v>6226.6</v>
      </c>
      <c r="I681" s="10">
        <f t="shared" si="91"/>
        <v>0</v>
      </c>
      <c r="J681" s="5">
        <f t="shared" si="99"/>
        <v>1</v>
      </c>
    </row>
    <row r="682" spans="1:10" ht="31" x14ac:dyDescent="0.4">
      <c r="A682" s="18" t="s">
        <v>33</v>
      </c>
      <c r="B682" s="8" t="s">
        <v>86</v>
      </c>
      <c r="C682" s="8" t="s">
        <v>3</v>
      </c>
      <c r="D682" s="8" t="s">
        <v>261</v>
      </c>
      <c r="E682" s="8" t="s">
        <v>32</v>
      </c>
      <c r="F682" s="21">
        <v>5668.5</v>
      </c>
      <c r="G682" s="21">
        <v>6226.6</v>
      </c>
      <c r="H682" s="21">
        <v>6226.6</v>
      </c>
      <c r="I682" s="21">
        <f t="shared" si="91"/>
        <v>0</v>
      </c>
      <c r="J682" s="17">
        <f t="shared" si="99"/>
        <v>1</v>
      </c>
    </row>
    <row r="683" spans="1:10" ht="18" x14ac:dyDescent="0.4">
      <c r="A683" s="16" t="s">
        <v>73</v>
      </c>
      <c r="B683" s="3" t="s">
        <v>86</v>
      </c>
      <c r="C683" s="3" t="s">
        <v>3</v>
      </c>
      <c r="D683" s="3" t="s">
        <v>261</v>
      </c>
      <c r="E683" s="3" t="s">
        <v>72</v>
      </c>
      <c r="F683" s="10">
        <f>F684+F685</f>
        <v>94701.801999999996</v>
      </c>
      <c r="G683" s="10">
        <f>G684+G685</f>
        <v>108743.40000000001</v>
      </c>
      <c r="H683" s="10">
        <f>H684+H685</f>
        <v>108729.8</v>
      </c>
      <c r="I683" s="10">
        <f t="shared" si="91"/>
        <v>13.600000000005821</v>
      </c>
      <c r="J683" s="5">
        <f t="shared" si="99"/>
        <v>0.99987493493858015</v>
      </c>
    </row>
    <row r="684" spans="1:10" ht="18" x14ac:dyDescent="0.4">
      <c r="A684" s="18" t="s">
        <v>218</v>
      </c>
      <c r="B684" s="8" t="s">
        <v>86</v>
      </c>
      <c r="C684" s="8" t="s">
        <v>3</v>
      </c>
      <c r="D684" s="8" t="s">
        <v>261</v>
      </c>
      <c r="E684" s="8" t="s">
        <v>217</v>
      </c>
      <c r="F684" s="21">
        <v>451</v>
      </c>
      <c r="G684" s="21">
        <v>519.79999999999995</v>
      </c>
      <c r="H684" s="21">
        <v>519.79999999999995</v>
      </c>
      <c r="I684" s="21">
        <f t="shared" si="91"/>
        <v>0</v>
      </c>
      <c r="J684" s="17">
        <f t="shared" si="99"/>
        <v>1</v>
      </c>
    </row>
    <row r="685" spans="1:10" ht="18" x14ac:dyDescent="0.4">
      <c r="A685" s="18" t="s">
        <v>75</v>
      </c>
      <c r="B685" s="8" t="s">
        <v>86</v>
      </c>
      <c r="C685" s="8" t="s">
        <v>3</v>
      </c>
      <c r="D685" s="8" t="s">
        <v>261</v>
      </c>
      <c r="E685" s="8" t="s">
        <v>74</v>
      </c>
      <c r="F685" s="21">
        <v>94250.801999999996</v>
      </c>
      <c r="G685" s="21">
        <v>108223.6</v>
      </c>
      <c r="H685" s="21">
        <v>108210</v>
      </c>
      <c r="I685" s="21">
        <f t="shared" si="91"/>
        <v>13.600000000005821</v>
      </c>
      <c r="J685" s="17">
        <f t="shared" si="99"/>
        <v>0.99987433424872207</v>
      </c>
    </row>
    <row r="686" spans="1:10" ht="18" x14ac:dyDescent="0.4">
      <c r="A686" s="14" t="s">
        <v>458</v>
      </c>
      <c r="B686" s="1" t="s">
        <v>86</v>
      </c>
      <c r="C686" s="1" t="s">
        <v>4</v>
      </c>
      <c r="D686" s="1"/>
      <c r="E686" s="1"/>
      <c r="F686" s="20">
        <f>F687+F698+F713+F718+F726</f>
        <v>1514827.9000000001</v>
      </c>
      <c r="G686" s="20">
        <f>G687+G698+G713+G718+G726</f>
        <v>1457435.1</v>
      </c>
      <c r="H686" s="20">
        <f>H687+H698+H713+H718+H726</f>
        <v>1221475.8</v>
      </c>
      <c r="I686" s="20">
        <f t="shared" si="91"/>
        <v>235959.30000000005</v>
      </c>
      <c r="J686" s="7">
        <f t="shared" si="99"/>
        <v>0.83809961760904483</v>
      </c>
    </row>
    <row r="687" spans="1:10" ht="30" x14ac:dyDescent="0.4">
      <c r="A687" s="14" t="s">
        <v>120</v>
      </c>
      <c r="B687" s="1" t="s">
        <v>86</v>
      </c>
      <c r="C687" s="1" t="s">
        <v>4</v>
      </c>
      <c r="D687" s="1" t="s">
        <v>119</v>
      </c>
      <c r="E687" s="1"/>
      <c r="F687" s="20">
        <f>F688</f>
        <v>106317.4</v>
      </c>
      <c r="G687" s="20">
        <f>G688</f>
        <v>107078.7</v>
      </c>
      <c r="H687" s="20">
        <f>H688</f>
        <v>105595.7</v>
      </c>
      <c r="I687" s="20">
        <f t="shared" si="91"/>
        <v>1483</v>
      </c>
      <c r="J687" s="7">
        <f t="shared" si="99"/>
        <v>0.98615037351032464</v>
      </c>
    </row>
    <row r="688" spans="1:10" ht="31" x14ac:dyDescent="0.4">
      <c r="A688" s="16" t="s">
        <v>388</v>
      </c>
      <c r="B688" s="3" t="s">
        <v>86</v>
      </c>
      <c r="C688" s="3" t="s">
        <v>4</v>
      </c>
      <c r="D688" s="3" t="s">
        <v>387</v>
      </c>
      <c r="E688" s="3"/>
      <c r="F688" s="10">
        <f>F689+F692+F695</f>
        <v>106317.4</v>
      </c>
      <c r="G688" s="10">
        <f>G689+G692+G695</f>
        <v>107078.7</v>
      </c>
      <c r="H688" s="10">
        <f>H689+H692+H695</f>
        <v>105595.7</v>
      </c>
      <c r="I688" s="10">
        <f t="shared" si="91"/>
        <v>1483</v>
      </c>
      <c r="J688" s="5">
        <f t="shared" si="99"/>
        <v>0.98615037351032464</v>
      </c>
    </row>
    <row r="689" spans="1:10" ht="31" x14ac:dyDescent="0.4">
      <c r="A689" s="16" t="s">
        <v>390</v>
      </c>
      <c r="B689" s="3" t="s">
        <v>86</v>
      </c>
      <c r="C689" s="3" t="s">
        <v>4</v>
      </c>
      <c r="D689" s="3" t="s">
        <v>389</v>
      </c>
      <c r="E689" s="3"/>
      <c r="F689" s="10">
        <v>90557.4</v>
      </c>
      <c r="G689" s="10">
        <f>G690</f>
        <v>90557.4</v>
      </c>
      <c r="H689" s="10">
        <f>H690</f>
        <v>89359.7</v>
      </c>
      <c r="I689" s="10">
        <f t="shared" si="91"/>
        <v>1197.6999999999971</v>
      </c>
      <c r="J689" s="5">
        <f t="shared" si="99"/>
        <v>0.98677413441640338</v>
      </c>
    </row>
    <row r="690" spans="1:10" ht="31" x14ac:dyDescent="0.4">
      <c r="A690" s="16" t="s">
        <v>31</v>
      </c>
      <c r="B690" s="3" t="s">
        <v>86</v>
      </c>
      <c r="C690" s="3" t="s">
        <v>4</v>
      </c>
      <c r="D690" s="3" t="s">
        <v>389</v>
      </c>
      <c r="E690" s="3" t="s">
        <v>30</v>
      </c>
      <c r="F690" s="10">
        <f>F691</f>
        <v>90557.4</v>
      </c>
      <c r="G690" s="10">
        <f>G691</f>
        <v>90557.4</v>
      </c>
      <c r="H690" s="10">
        <f>H691</f>
        <v>89359.7</v>
      </c>
      <c r="I690" s="10">
        <f t="shared" si="91"/>
        <v>1197.6999999999971</v>
      </c>
      <c r="J690" s="5">
        <f t="shared" si="99"/>
        <v>0.98677413441640338</v>
      </c>
    </row>
    <row r="691" spans="1:10" ht="31" x14ac:dyDescent="0.4">
      <c r="A691" s="18" t="s">
        <v>33</v>
      </c>
      <c r="B691" s="8" t="s">
        <v>86</v>
      </c>
      <c r="C691" s="8" t="s">
        <v>4</v>
      </c>
      <c r="D691" s="8" t="s">
        <v>389</v>
      </c>
      <c r="E691" s="8" t="s">
        <v>32</v>
      </c>
      <c r="F691" s="21">
        <v>90557.4</v>
      </c>
      <c r="G691" s="21">
        <v>90557.4</v>
      </c>
      <c r="H691" s="21">
        <v>89359.7</v>
      </c>
      <c r="I691" s="21">
        <f t="shared" si="91"/>
        <v>1197.6999999999971</v>
      </c>
      <c r="J691" s="17">
        <f t="shared" si="99"/>
        <v>0.98677413441640338</v>
      </c>
    </row>
    <row r="692" spans="1:10" ht="31" x14ac:dyDescent="0.4">
      <c r="A692" s="16" t="s">
        <v>392</v>
      </c>
      <c r="B692" s="3" t="s">
        <v>86</v>
      </c>
      <c r="C692" s="3" t="s">
        <v>4</v>
      </c>
      <c r="D692" s="3" t="s">
        <v>391</v>
      </c>
      <c r="E692" s="3"/>
      <c r="F692" s="10">
        <v>400</v>
      </c>
      <c r="G692" s="10">
        <f>G693</f>
        <v>661.3</v>
      </c>
      <c r="H692" s="10">
        <f>H693</f>
        <v>661.2</v>
      </c>
      <c r="I692" s="10">
        <f t="shared" si="91"/>
        <v>9.9999999999909051E-2</v>
      </c>
      <c r="J692" s="5">
        <f t="shared" si="99"/>
        <v>0.99984878270074107</v>
      </c>
    </row>
    <row r="693" spans="1:10" ht="18" x14ac:dyDescent="0.4">
      <c r="A693" s="16" t="s">
        <v>73</v>
      </c>
      <c r="B693" s="3" t="s">
        <v>86</v>
      </c>
      <c r="C693" s="3" t="s">
        <v>4</v>
      </c>
      <c r="D693" s="3" t="s">
        <v>391</v>
      </c>
      <c r="E693" s="3" t="s">
        <v>72</v>
      </c>
      <c r="F693" s="10">
        <f>F694</f>
        <v>400</v>
      </c>
      <c r="G693" s="10">
        <f>G694</f>
        <v>661.3</v>
      </c>
      <c r="H693" s="10">
        <f>H694</f>
        <v>661.2</v>
      </c>
      <c r="I693" s="10">
        <f t="shared" si="91"/>
        <v>9.9999999999909051E-2</v>
      </c>
      <c r="J693" s="5">
        <f t="shared" si="99"/>
        <v>0.99984878270074107</v>
      </c>
    </row>
    <row r="694" spans="1:10" ht="62" x14ac:dyDescent="0.4">
      <c r="A694" s="18" t="s">
        <v>132</v>
      </c>
      <c r="B694" s="8" t="s">
        <v>86</v>
      </c>
      <c r="C694" s="8" t="s">
        <v>4</v>
      </c>
      <c r="D694" s="8" t="s">
        <v>391</v>
      </c>
      <c r="E694" s="8" t="s">
        <v>131</v>
      </c>
      <c r="F694" s="21">
        <v>400</v>
      </c>
      <c r="G694" s="21">
        <v>661.3</v>
      </c>
      <c r="H694" s="21">
        <v>661.2</v>
      </c>
      <c r="I694" s="21">
        <f t="shared" si="91"/>
        <v>9.9999999999909051E-2</v>
      </c>
      <c r="J694" s="17">
        <f t="shared" si="99"/>
        <v>0.99984878270074107</v>
      </c>
    </row>
    <row r="695" spans="1:10" ht="139.5" x14ac:dyDescent="0.4">
      <c r="A695" s="16" t="s">
        <v>460</v>
      </c>
      <c r="B695" s="3" t="s">
        <v>86</v>
      </c>
      <c r="C695" s="3" t="s">
        <v>4</v>
      </c>
      <c r="D695" s="3" t="s">
        <v>459</v>
      </c>
      <c r="E695" s="3"/>
      <c r="F695" s="10">
        <f t="shared" ref="F695:H696" si="100">F696</f>
        <v>15360</v>
      </c>
      <c r="G695" s="10">
        <f t="shared" si="100"/>
        <v>15860</v>
      </c>
      <c r="H695" s="10">
        <f t="shared" si="100"/>
        <v>15574.8</v>
      </c>
      <c r="I695" s="10">
        <f t="shared" si="91"/>
        <v>285.20000000000073</v>
      </c>
      <c r="J695" s="5">
        <f t="shared" si="99"/>
        <v>0.98201765447667078</v>
      </c>
    </row>
    <row r="696" spans="1:10" ht="31" x14ac:dyDescent="0.4">
      <c r="A696" s="16" t="s">
        <v>31</v>
      </c>
      <c r="B696" s="3" t="s">
        <v>86</v>
      </c>
      <c r="C696" s="3" t="s">
        <v>4</v>
      </c>
      <c r="D696" s="3" t="s">
        <v>459</v>
      </c>
      <c r="E696" s="3" t="s">
        <v>30</v>
      </c>
      <c r="F696" s="10">
        <f t="shared" si="100"/>
        <v>15360</v>
      </c>
      <c r="G696" s="10">
        <f t="shared" si="100"/>
        <v>15860</v>
      </c>
      <c r="H696" s="10">
        <f t="shared" si="100"/>
        <v>15574.8</v>
      </c>
      <c r="I696" s="10">
        <f t="shared" si="91"/>
        <v>285.20000000000073</v>
      </c>
      <c r="J696" s="5">
        <f t="shared" si="99"/>
        <v>0.98201765447667078</v>
      </c>
    </row>
    <row r="697" spans="1:10" ht="31" x14ac:dyDescent="0.4">
      <c r="A697" s="18" t="s">
        <v>33</v>
      </c>
      <c r="B697" s="8" t="s">
        <v>86</v>
      </c>
      <c r="C697" s="8" t="s">
        <v>4</v>
      </c>
      <c r="D697" s="8" t="s">
        <v>459</v>
      </c>
      <c r="E697" s="8" t="s">
        <v>32</v>
      </c>
      <c r="F697" s="21">
        <v>15360</v>
      </c>
      <c r="G697" s="21">
        <v>15860</v>
      </c>
      <c r="H697" s="21">
        <v>15574.8</v>
      </c>
      <c r="I697" s="21">
        <f t="shared" si="91"/>
        <v>285.20000000000073</v>
      </c>
      <c r="J697" s="17">
        <f t="shared" si="99"/>
        <v>0.98201765447667078</v>
      </c>
    </row>
    <row r="698" spans="1:10" ht="45" x14ac:dyDescent="0.4">
      <c r="A698" s="14" t="s">
        <v>398</v>
      </c>
      <c r="B698" s="1" t="s">
        <v>86</v>
      </c>
      <c r="C698" s="1" t="s">
        <v>4</v>
      </c>
      <c r="D698" s="1" t="s">
        <v>397</v>
      </c>
      <c r="E698" s="1"/>
      <c r="F698" s="20">
        <f>F699+F704+F710+F707</f>
        <v>532887.30000000005</v>
      </c>
      <c r="G698" s="20">
        <f>G699+G704+G710+G707</f>
        <v>485993</v>
      </c>
      <c r="H698" s="20">
        <f>H699+H704+H710+H707</f>
        <v>299561.59999999998</v>
      </c>
      <c r="I698" s="20">
        <f t="shared" si="91"/>
        <v>186431.40000000002</v>
      </c>
      <c r="J698" s="7">
        <f t="shared" si="99"/>
        <v>0.61639077106048845</v>
      </c>
    </row>
    <row r="699" spans="1:10" ht="77.5" x14ac:dyDescent="0.4">
      <c r="A699" s="16" t="s">
        <v>434</v>
      </c>
      <c r="B699" s="3" t="s">
        <v>86</v>
      </c>
      <c r="C699" s="3" t="s">
        <v>4</v>
      </c>
      <c r="D699" s="3" t="s">
        <v>433</v>
      </c>
      <c r="E699" s="3"/>
      <c r="F699" s="10">
        <f t="shared" ref="F699:H702" si="101">F700</f>
        <v>257374.6</v>
      </c>
      <c r="G699" s="10">
        <f t="shared" si="101"/>
        <v>257374.6</v>
      </c>
      <c r="H699" s="10">
        <f t="shared" si="101"/>
        <v>159015.29999999999</v>
      </c>
      <c r="I699" s="10">
        <f t="shared" si="91"/>
        <v>98359.300000000017</v>
      </c>
      <c r="J699" s="5">
        <f t="shared" si="99"/>
        <v>0.61783602577721342</v>
      </c>
    </row>
    <row r="700" spans="1:10" ht="46.5" x14ac:dyDescent="0.4">
      <c r="A700" s="16" t="s">
        <v>462</v>
      </c>
      <c r="B700" s="3" t="s">
        <v>86</v>
      </c>
      <c r="C700" s="3" t="s">
        <v>4</v>
      </c>
      <c r="D700" s="3" t="s">
        <v>461</v>
      </c>
      <c r="E700" s="3"/>
      <c r="F700" s="10">
        <f t="shared" si="101"/>
        <v>257374.6</v>
      </c>
      <c r="G700" s="10">
        <f t="shared" si="101"/>
        <v>257374.6</v>
      </c>
      <c r="H700" s="10">
        <f t="shared" si="101"/>
        <v>159015.29999999999</v>
      </c>
      <c r="I700" s="10">
        <f t="shared" si="91"/>
        <v>98359.300000000017</v>
      </c>
      <c r="J700" s="5">
        <f t="shared" si="99"/>
        <v>0.61783602577721342</v>
      </c>
    </row>
    <row r="701" spans="1:10" ht="139.5" x14ac:dyDescent="0.4">
      <c r="A701" s="16" t="s">
        <v>464</v>
      </c>
      <c r="B701" s="3" t="s">
        <v>86</v>
      </c>
      <c r="C701" s="3" t="s">
        <v>4</v>
      </c>
      <c r="D701" s="3" t="s">
        <v>463</v>
      </c>
      <c r="E701" s="3"/>
      <c r="F701" s="10">
        <f t="shared" si="101"/>
        <v>257374.6</v>
      </c>
      <c r="G701" s="10">
        <f t="shared" si="101"/>
        <v>257374.6</v>
      </c>
      <c r="H701" s="10">
        <f t="shared" si="101"/>
        <v>159015.29999999999</v>
      </c>
      <c r="I701" s="10">
        <f t="shared" si="91"/>
        <v>98359.300000000017</v>
      </c>
      <c r="J701" s="5">
        <f t="shared" si="99"/>
        <v>0.61783602577721342</v>
      </c>
    </row>
    <row r="702" spans="1:10" ht="18" x14ac:dyDescent="0.4">
      <c r="A702" s="16" t="s">
        <v>73</v>
      </c>
      <c r="B702" s="3" t="s">
        <v>86</v>
      </c>
      <c r="C702" s="3" t="s">
        <v>4</v>
      </c>
      <c r="D702" s="3" t="s">
        <v>463</v>
      </c>
      <c r="E702" s="3" t="s">
        <v>72</v>
      </c>
      <c r="F702" s="10">
        <f t="shared" si="101"/>
        <v>257374.6</v>
      </c>
      <c r="G702" s="10">
        <f t="shared" si="101"/>
        <v>257374.6</v>
      </c>
      <c r="H702" s="10">
        <f t="shared" si="101"/>
        <v>159015.29999999999</v>
      </c>
      <c r="I702" s="10">
        <f t="shared" si="91"/>
        <v>98359.300000000017</v>
      </c>
      <c r="J702" s="5">
        <f t="shared" si="99"/>
        <v>0.61783602577721342</v>
      </c>
    </row>
    <row r="703" spans="1:10" ht="62" x14ac:dyDescent="0.4">
      <c r="A703" s="18" t="s">
        <v>132</v>
      </c>
      <c r="B703" s="8" t="s">
        <v>86</v>
      </c>
      <c r="C703" s="8" t="s">
        <v>4</v>
      </c>
      <c r="D703" s="8" t="s">
        <v>463</v>
      </c>
      <c r="E703" s="8" t="s">
        <v>131</v>
      </c>
      <c r="F703" s="21">
        <v>257374.6</v>
      </c>
      <c r="G703" s="21">
        <v>257374.6</v>
      </c>
      <c r="H703" s="21">
        <v>159015.29999999999</v>
      </c>
      <c r="I703" s="21">
        <f t="shared" si="91"/>
        <v>98359.300000000017</v>
      </c>
      <c r="J703" s="17">
        <f t="shared" si="99"/>
        <v>0.61783602577721342</v>
      </c>
    </row>
    <row r="704" spans="1:10" ht="124" x14ac:dyDescent="0.4">
      <c r="A704" s="16" t="s">
        <v>466</v>
      </c>
      <c r="B704" s="3" t="s">
        <v>86</v>
      </c>
      <c r="C704" s="3" t="s">
        <v>4</v>
      </c>
      <c r="D704" s="3" t="s">
        <v>465</v>
      </c>
      <c r="E704" s="3"/>
      <c r="F704" s="10">
        <v>106993.1</v>
      </c>
      <c r="G704" s="10">
        <f>G705</f>
        <v>106993.1</v>
      </c>
      <c r="H704" s="10">
        <f>H705</f>
        <v>30082.7</v>
      </c>
      <c r="I704" s="10">
        <f t="shared" si="91"/>
        <v>76910.400000000009</v>
      </c>
      <c r="J704" s="5">
        <f t="shared" si="99"/>
        <v>0.2811648601638797</v>
      </c>
    </row>
    <row r="705" spans="1:10" ht="18" x14ac:dyDescent="0.4">
      <c r="A705" s="16" t="s">
        <v>73</v>
      </c>
      <c r="B705" s="3" t="s">
        <v>86</v>
      </c>
      <c r="C705" s="3" t="s">
        <v>4</v>
      </c>
      <c r="D705" s="3" t="s">
        <v>465</v>
      </c>
      <c r="E705" s="3" t="s">
        <v>72</v>
      </c>
      <c r="F705" s="10">
        <f>F706</f>
        <v>106993.1</v>
      </c>
      <c r="G705" s="10">
        <f>G706</f>
        <v>106993.1</v>
      </c>
      <c r="H705" s="10">
        <f>H706</f>
        <v>30082.7</v>
      </c>
      <c r="I705" s="10">
        <f t="shared" si="91"/>
        <v>76910.400000000009</v>
      </c>
      <c r="J705" s="5">
        <f t="shared" si="99"/>
        <v>0.2811648601638797</v>
      </c>
    </row>
    <row r="706" spans="1:10" ht="62" x14ac:dyDescent="0.4">
      <c r="A706" s="18" t="s">
        <v>132</v>
      </c>
      <c r="B706" s="8" t="s">
        <v>86</v>
      </c>
      <c r="C706" s="8" t="s">
        <v>4</v>
      </c>
      <c r="D706" s="8" t="s">
        <v>465</v>
      </c>
      <c r="E706" s="8" t="s">
        <v>131</v>
      </c>
      <c r="F706" s="21">
        <v>106993.1</v>
      </c>
      <c r="G706" s="21">
        <v>106993.1</v>
      </c>
      <c r="H706" s="21">
        <v>30082.7</v>
      </c>
      <c r="I706" s="21">
        <f t="shared" si="91"/>
        <v>76910.400000000009</v>
      </c>
      <c r="J706" s="17">
        <f t="shared" si="99"/>
        <v>0.2811648601638797</v>
      </c>
    </row>
    <row r="707" spans="1:10" ht="139.5" x14ac:dyDescent="0.4">
      <c r="A707" s="16" t="s">
        <v>468</v>
      </c>
      <c r="B707" s="3" t="s">
        <v>86</v>
      </c>
      <c r="C707" s="3" t="s">
        <v>4</v>
      </c>
      <c r="D707" s="3" t="s">
        <v>467</v>
      </c>
      <c r="E707" s="3"/>
      <c r="F707" s="10">
        <f t="shared" ref="F707:H708" si="102">F708</f>
        <v>100000</v>
      </c>
      <c r="G707" s="10">
        <f t="shared" si="102"/>
        <v>100000</v>
      </c>
      <c r="H707" s="10">
        <f t="shared" si="102"/>
        <v>90000</v>
      </c>
      <c r="I707" s="10">
        <f t="shared" si="91"/>
        <v>10000</v>
      </c>
      <c r="J707" s="5">
        <f t="shared" si="99"/>
        <v>0.9</v>
      </c>
    </row>
    <row r="708" spans="1:10" ht="18" x14ac:dyDescent="0.4">
      <c r="A708" s="16" t="s">
        <v>73</v>
      </c>
      <c r="B708" s="3" t="s">
        <v>86</v>
      </c>
      <c r="C708" s="3" t="s">
        <v>4</v>
      </c>
      <c r="D708" s="3" t="s">
        <v>467</v>
      </c>
      <c r="E708" s="3" t="s">
        <v>72</v>
      </c>
      <c r="F708" s="10">
        <f t="shared" si="102"/>
        <v>100000</v>
      </c>
      <c r="G708" s="10">
        <f t="shared" si="102"/>
        <v>100000</v>
      </c>
      <c r="H708" s="10">
        <f t="shared" si="102"/>
        <v>90000</v>
      </c>
      <c r="I708" s="10">
        <f t="shared" si="91"/>
        <v>10000</v>
      </c>
      <c r="J708" s="5">
        <f t="shared" si="99"/>
        <v>0.9</v>
      </c>
    </row>
    <row r="709" spans="1:10" ht="62" x14ac:dyDescent="0.4">
      <c r="A709" s="18" t="s">
        <v>132</v>
      </c>
      <c r="B709" s="8" t="s">
        <v>86</v>
      </c>
      <c r="C709" s="8" t="s">
        <v>4</v>
      </c>
      <c r="D709" s="8" t="s">
        <v>467</v>
      </c>
      <c r="E709" s="8" t="s">
        <v>131</v>
      </c>
      <c r="F709" s="21">
        <v>100000</v>
      </c>
      <c r="G709" s="21">
        <v>100000</v>
      </c>
      <c r="H709" s="21">
        <v>90000</v>
      </c>
      <c r="I709" s="21">
        <f t="shared" si="91"/>
        <v>10000</v>
      </c>
      <c r="J709" s="17">
        <f t="shared" si="99"/>
        <v>0.9</v>
      </c>
    </row>
    <row r="710" spans="1:10" ht="62" x14ac:dyDescent="0.4">
      <c r="A710" s="16" t="s">
        <v>470</v>
      </c>
      <c r="B710" s="3" t="s">
        <v>86</v>
      </c>
      <c r="C710" s="3" t="s">
        <v>4</v>
      </c>
      <c r="D710" s="3" t="s">
        <v>469</v>
      </c>
      <c r="E710" s="3"/>
      <c r="F710" s="10">
        <f t="shared" ref="F710:H711" si="103">F711</f>
        <v>68519.600000000006</v>
      </c>
      <c r="G710" s="10">
        <f t="shared" si="103"/>
        <v>21625.3</v>
      </c>
      <c r="H710" s="10">
        <f t="shared" si="103"/>
        <v>20463.599999999999</v>
      </c>
      <c r="I710" s="10">
        <f t="shared" si="91"/>
        <v>1161.7000000000007</v>
      </c>
      <c r="J710" s="5">
        <f t="shared" si="99"/>
        <v>0.94628051402755098</v>
      </c>
    </row>
    <row r="711" spans="1:10" ht="18" x14ac:dyDescent="0.4">
      <c r="A711" s="16" t="s">
        <v>73</v>
      </c>
      <c r="B711" s="3" t="s">
        <v>86</v>
      </c>
      <c r="C711" s="3" t="s">
        <v>4</v>
      </c>
      <c r="D711" s="3" t="s">
        <v>469</v>
      </c>
      <c r="E711" s="3" t="s">
        <v>72</v>
      </c>
      <c r="F711" s="10">
        <f t="shared" si="103"/>
        <v>68519.600000000006</v>
      </c>
      <c r="G711" s="10">
        <f t="shared" si="103"/>
        <v>21625.3</v>
      </c>
      <c r="H711" s="10">
        <f t="shared" si="103"/>
        <v>20463.599999999999</v>
      </c>
      <c r="I711" s="10">
        <f t="shared" si="91"/>
        <v>1161.7000000000007</v>
      </c>
      <c r="J711" s="5">
        <f t="shared" si="99"/>
        <v>0.94628051402755098</v>
      </c>
    </row>
    <row r="712" spans="1:10" ht="62" x14ac:dyDescent="0.4">
      <c r="A712" s="18" t="s">
        <v>132</v>
      </c>
      <c r="B712" s="8" t="s">
        <v>86</v>
      </c>
      <c r="C712" s="8" t="s">
        <v>4</v>
      </c>
      <c r="D712" s="8" t="s">
        <v>469</v>
      </c>
      <c r="E712" s="8" t="s">
        <v>131</v>
      </c>
      <c r="F712" s="21">
        <v>68519.600000000006</v>
      </c>
      <c r="G712" s="21">
        <v>21625.3</v>
      </c>
      <c r="H712" s="21">
        <v>20463.599999999999</v>
      </c>
      <c r="I712" s="21">
        <f t="shared" si="91"/>
        <v>1161.7000000000007</v>
      </c>
      <c r="J712" s="17">
        <f t="shared" si="99"/>
        <v>0.94628051402755098</v>
      </c>
    </row>
    <row r="713" spans="1:10" ht="45" x14ac:dyDescent="0.4">
      <c r="A713" s="14" t="s">
        <v>41</v>
      </c>
      <c r="B713" s="1" t="s">
        <v>86</v>
      </c>
      <c r="C713" s="1" t="s">
        <v>4</v>
      </c>
      <c r="D713" s="1" t="s">
        <v>40</v>
      </c>
      <c r="E713" s="1"/>
      <c r="F713" s="20">
        <f t="shared" ref="F713:H715" si="104">F714</f>
        <v>3285.5</v>
      </c>
      <c r="G713" s="20">
        <f t="shared" si="104"/>
        <v>3285.5</v>
      </c>
      <c r="H713" s="20">
        <f t="shared" si="104"/>
        <v>3285.4</v>
      </c>
      <c r="I713" s="20">
        <f t="shared" si="91"/>
        <v>9.9999999999909051E-2</v>
      </c>
      <c r="J713" s="7">
        <f t="shared" si="99"/>
        <v>0.99996956323238473</v>
      </c>
    </row>
    <row r="714" spans="1:10" ht="46.5" x14ac:dyDescent="0.4">
      <c r="A714" s="16" t="s">
        <v>275</v>
      </c>
      <c r="B714" s="3" t="s">
        <v>86</v>
      </c>
      <c r="C714" s="3" t="s">
        <v>4</v>
      </c>
      <c r="D714" s="3" t="s">
        <v>274</v>
      </c>
      <c r="E714" s="3"/>
      <c r="F714" s="10">
        <f t="shared" si="104"/>
        <v>3285.5</v>
      </c>
      <c r="G714" s="10">
        <f t="shared" si="104"/>
        <v>3285.5</v>
      </c>
      <c r="H714" s="10">
        <f t="shared" si="104"/>
        <v>3285.4</v>
      </c>
      <c r="I714" s="10">
        <f t="shared" si="91"/>
        <v>9.9999999999909051E-2</v>
      </c>
      <c r="J714" s="5">
        <f t="shared" si="99"/>
        <v>0.99996956323238473</v>
      </c>
    </row>
    <row r="715" spans="1:10" ht="46.5" x14ac:dyDescent="0.4">
      <c r="A715" s="16" t="s">
        <v>277</v>
      </c>
      <c r="B715" s="3" t="s">
        <v>86</v>
      </c>
      <c r="C715" s="3" t="s">
        <v>4</v>
      </c>
      <c r="D715" s="3" t="s">
        <v>276</v>
      </c>
      <c r="E715" s="3"/>
      <c r="F715" s="10">
        <v>3285.5</v>
      </c>
      <c r="G715" s="10">
        <f t="shared" si="104"/>
        <v>3285.5</v>
      </c>
      <c r="H715" s="10">
        <f t="shared" si="104"/>
        <v>3285.4</v>
      </c>
      <c r="I715" s="10">
        <f t="shared" ref="I715:I778" si="105">G715-H715</f>
        <v>9.9999999999909051E-2</v>
      </c>
      <c r="J715" s="5">
        <f t="shared" si="99"/>
        <v>0.99996956323238473</v>
      </c>
    </row>
    <row r="716" spans="1:10" ht="31" x14ac:dyDescent="0.4">
      <c r="A716" s="16" t="s">
        <v>198</v>
      </c>
      <c r="B716" s="3" t="s">
        <v>86</v>
      </c>
      <c r="C716" s="3" t="s">
        <v>4</v>
      </c>
      <c r="D716" s="3" t="s">
        <v>276</v>
      </c>
      <c r="E716" s="3" t="s">
        <v>197</v>
      </c>
      <c r="F716" s="10">
        <f>F717</f>
        <v>3285.5</v>
      </c>
      <c r="G716" s="10">
        <f>G717</f>
        <v>3285.5</v>
      </c>
      <c r="H716" s="10">
        <f>H717</f>
        <v>3285.4</v>
      </c>
      <c r="I716" s="10">
        <f t="shared" si="105"/>
        <v>9.9999999999909051E-2</v>
      </c>
      <c r="J716" s="5">
        <f t="shared" si="99"/>
        <v>0.99996956323238473</v>
      </c>
    </row>
    <row r="717" spans="1:10" ht="18" x14ac:dyDescent="0.4">
      <c r="A717" s="18" t="s">
        <v>200</v>
      </c>
      <c r="B717" s="8" t="s">
        <v>86</v>
      </c>
      <c r="C717" s="8" t="s">
        <v>4</v>
      </c>
      <c r="D717" s="8" t="s">
        <v>276</v>
      </c>
      <c r="E717" s="8" t="s">
        <v>199</v>
      </c>
      <c r="F717" s="21">
        <v>3285.5</v>
      </c>
      <c r="G717" s="21">
        <v>3285.5</v>
      </c>
      <c r="H717" s="21">
        <v>3285.4</v>
      </c>
      <c r="I717" s="21">
        <f t="shared" si="105"/>
        <v>9.9999999999909051E-2</v>
      </c>
      <c r="J717" s="17">
        <f t="shared" si="99"/>
        <v>0.99996956323238473</v>
      </c>
    </row>
    <row r="718" spans="1:10" ht="45" x14ac:dyDescent="0.4">
      <c r="A718" s="14" t="s">
        <v>235</v>
      </c>
      <c r="B718" s="1" t="s">
        <v>86</v>
      </c>
      <c r="C718" s="1" t="s">
        <v>4</v>
      </c>
      <c r="D718" s="1" t="s">
        <v>234</v>
      </c>
      <c r="E718" s="1"/>
      <c r="F718" s="20">
        <f>F719</f>
        <v>872196.1</v>
      </c>
      <c r="G718" s="20">
        <f>G719</f>
        <v>860807.4</v>
      </c>
      <c r="H718" s="20">
        <f>H719</f>
        <v>812762.6</v>
      </c>
      <c r="I718" s="20">
        <f t="shared" si="105"/>
        <v>48044.800000000047</v>
      </c>
      <c r="J718" s="7">
        <f t="shared" si="99"/>
        <v>0.94418635341657142</v>
      </c>
    </row>
    <row r="719" spans="1:10" ht="46.5" x14ac:dyDescent="0.4">
      <c r="A719" s="16" t="s">
        <v>454</v>
      </c>
      <c r="B719" s="3" t="s">
        <v>86</v>
      </c>
      <c r="C719" s="3" t="s">
        <v>4</v>
      </c>
      <c r="D719" s="3" t="s">
        <v>453</v>
      </c>
      <c r="E719" s="3"/>
      <c r="F719" s="10">
        <f>F720+F723</f>
        <v>872196.1</v>
      </c>
      <c r="G719" s="10">
        <f>G720+G723</f>
        <v>860807.4</v>
      </c>
      <c r="H719" s="10">
        <f>H720+H723</f>
        <v>812762.6</v>
      </c>
      <c r="I719" s="10">
        <f t="shared" si="105"/>
        <v>48044.800000000047</v>
      </c>
      <c r="J719" s="5">
        <f t="shared" si="99"/>
        <v>0.94418635341657142</v>
      </c>
    </row>
    <row r="720" spans="1:10" ht="46.5" x14ac:dyDescent="0.4">
      <c r="A720" s="16" t="s">
        <v>472</v>
      </c>
      <c r="B720" s="3" t="s">
        <v>86</v>
      </c>
      <c r="C720" s="3" t="s">
        <v>4</v>
      </c>
      <c r="D720" s="3" t="s">
        <v>471</v>
      </c>
      <c r="E720" s="3"/>
      <c r="F720" s="10">
        <f t="shared" ref="F720:H721" si="106">F721</f>
        <v>748020.6</v>
      </c>
      <c r="G720" s="10">
        <f t="shared" si="106"/>
        <v>748020.6</v>
      </c>
      <c r="H720" s="10">
        <f t="shared" si="106"/>
        <v>705808.9</v>
      </c>
      <c r="I720" s="10">
        <f t="shared" si="105"/>
        <v>42211.699999999953</v>
      </c>
      <c r="J720" s="5">
        <f t="shared" si="99"/>
        <v>0.9435688001105853</v>
      </c>
    </row>
    <row r="721" spans="1:10" ht="18" x14ac:dyDescent="0.4">
      <c r="A721" s="16" t="s">
        <v>73</v>
      </c>
      <c r="B721" s="3" t="s">
        <v>86</v>
      </c>
      <c r="C721" s="3" t="s">
        <v>4</v>
      </c>
      <c r="D721" s="3" t="s">
        <v>471</v>
      </c>
      <c r="E721" s="3" t="s">
        <v>72</v>
      </c>
      <c r="F721" s="10">
        <f t="shared" si="106"/>
        <v>748020.6</v>
      </c>
      <c r="G721" s="10">
        <f t="shared" si="106"/>
        <v>748020.6</v>
      </c>
      <c r="H721" s="10">
        <f t="shared" si="106"/>
        <v>705808.9</v>
      </c>
      <c r="I721" s="10">
        <f t="shared" si="105"/>
        <v>42211.699999999953</v>
      </c>
      <c r="J721" s="5">
        <f t="shared" si="99"/>
        <v>0.9435688001105853</v>
      </c>
    </row>
    <row r="722" spans="1:10" ht="62" x14ac:dyDescent="0.4">
      <c r="A722" s="18" t="s">
        <v>132</v>
      </c>
      <c r="B722" s="8" t="s">
        <v>86</v>
      </c>
      <c r="C722" s="8" t="s">
        <v>4</v>
      </c>
      <c r="D722" s="8" t="s">
        <v>471</v>
      </c>
      <c r="E722" s="8" t="s">
        <v>131</v>
      </c>
      <c r="F722" s="21">
        <v>748020.6</v>
      </c>
      <c r="G722" s="21">
        <v>748020.6</v>
      </c>
      <c r="H722" s="21">
        <v>705808.9</v>
      </c>
      <c r="I722" s="21">
        <f t="shared" si="105"/>
        <v>42211.699999999953</v>
      </c>
      <c r="J722" s="17">
        <f t="shared" si="99"/>
        <v>0.9435688001105853</v>
      </c>
    </row>
    <row r="723" spans="1:10" ht="46.5" x14ac:dyDescent="0.4">
      <c r="A723" s="16" t="s">
        <v>472</v>
      </c>
      <c r="B723" s="3" t="s">
        <v>86</v>
      </c>
      <c r="C723" s="3" t="s">
        <v>4</v>
      </c>
      <c r="D723" s="3" t="s">
        <v>473</v>
      </c>
      <c r="E723" s="3"/>
      <c r="F723" s="10">
        <f t="shared" ref="F723:H724" si="107">F724</f>
        <v>124175.5</v>
      </c>
      <c r="G723" s="10">
        <f t="shared" si="107"/>
        <v>112786.8</v>
      </c>
      <c r="H723" s="10">
        <f t="shared" si="107"/>
        <v>106953.7</v>
      </c>
      <c r="I723" s="10">
        <f t="shared" si="105"/>
        <v>5833.1000000000058</v>
      </c>
      <c r="J723" s="5">
        <f t="shared" si="99"/>
        <v>0.9482820684690052</v>
      </c>
    </row>
    <row r="724" spans="1:10" ht="18" x14ac:dyDescent="0.4">
      <c r="A724" s="16" t="s">
        <v>73</v>
      </c>
      <c r="B724" s="3" t="s">
        <v>86</v>
      </c>
      <c r="C724" s="3" t="s">
        <v>4</v>
      </c>
      <c r="D724" s="3" t="s">
        <v>473</v>
      </c>
      <c r="E724" s="3" t="s">
        <v>72</v>
      </c>
      <c r="F724" s="10">
        <f t="shared" si="107"/>
        <v>124175.5</v>
      </c>
      <c r="G724" s="10">
        <f>G725</f>
        <v>112786.8</v>
      </c>
      <c r="H724" s="10">
        <f>H725</f>
        <v>106953.7</v>
      </c>
      <c r="I724" s="10">
        <f t="shared" si="105"/>
        <v>5833.1000000000058</v>
      </c>
      <c r="J724" s="5">
        <f t="shared" si="99"/>
        <v>0.9482820684690052</v>
      </c>
    </row>
    <row r="725" spans="1:10" ht="62" x14ac:dyDescent="0.4">
      <c r="A725" s="18" t="s">
        <v>132</v>
      </c>
      <c r="B725" s="8" t="s">
        <v>86</v>
      </c>
      <c r="C725" s="8" t="s">
        <v>4</v>
      </c>
      <c r="D725" s="8" t="s">
        <v>473</v>
      </c>
      <c r="E725" s="8" t="s">
        <v>131</v>
      </c>
      <c r="F725" s="21">
        <v>124175.5</v>
      </c>
      <c r="G725" s="21">
        <v>112786.8</v>
      </c>
      <c r="H725" s="21">
        <v>106953.7</v>
      </c>
      <c r="I725" s="21">
        <f t="shared" si="105"/>
        <v>5833.1000000000058</v>
      </c>
      <c r="J725" s="17">
        <f t="shared" si="99"/>
        <v>0.9482820684690052</v>
      </c>
    </row>
    <row r="726" spans="1:10" ht="45" x14ac:dyDescent="0.4">
      <c r="A726" s="14" t="s">
        <v>110</v>
      </c>
      <c r="B726" s="1" t="s">
        <v>86</v>
      </c>
      <c r="C726" s="1" t="s">
        <v>4</v>
      </c>
      <c r="D726" s="1" t="s">
        <v>109</v>
      </c>
      <c r="E726" s="1"/>
      <c r="F726" s="20">
        <f t="shared" ref="F726:H728" si="108">F727</f>
        <v>141.6</v>
      </c>
      <c r="G726" s="20">
        <f t="shared" si="108"/>
        <v>270.5</v>
      </c>
      <c r="H726" s="20">
        <f t="shared" si="108"/>
        <v>270.5</v>
      </c>
      <c r="I726" s="20">
        <f t="shared" si="105"/>
        <v>0</v>
      </c>
      <c r="J726" s="7">
        <f t="shared" si="99"/>
        <v>1</v>
      </c>
    </row>
    <row r="727" spans="1:10" ht="46.5" x14ac:dyDescent="0.4">
      <c r="A727" s="16" t="s">
        <v>260</v>
      </c>
      <c r="B727" s="3" t="s">
        <v>86</v>
      </c>
      <c r="C727" s="3" t="s">
        <v>4</v>
      </c>
      <c r="D727" s="3" t="s">
        <v>259</v>
      </c>
      <c r="E727" s="3"/>
      <c r="F727" s="10">
        <f t="shared" si="108"/>
        <v>141.6</v>
      </c>
      <c r="G727" s="10">
        <f t="shared" si="108"/>
        <v>270.5</v>
      </c>
      <c r="H727" s="10">
        <f t="shared" si="108"/>
        <v>270.5</v>
      </c>
      <c r="I727" s="10">
        <f t="shared" si="105"/>
        <v>0</v>
      </c>
      <c r="J727" s="5">
        <f t="shared" si="99"/>
        <v>1</v>
      </c>
    </row>
    <row r="728" spans="1:10" ht="31" x14ac:dyDescent="0.4">
      <c r="A728" s="16" t="s">
        <v>262</v>
      </c>
      <c r="B728" s="3" t="s">
        <v>86</v>
      </c>
      <c r="C728" s="3" t="s">
        <v>4</v>
      </c>
      <c r="D728" s="3" t="s">
        <v>261</v>
      </c>
      <c r="E728" s="3"/>
      <c r="F728" s="10">
        <f>F729</f>
        <v>141.6</v>
      </c>
      <c r="G728" s="10">
        <f t="shared" si="108"/>
        <v>270.5</v>
      </c>
      <c r="H728" s="10">
        <f t="shared" si="108"/>
        <v>270.5</v>
      </c>
      <c r="I728" s="10">
        <f t="shared" si="105"/>
        <v>0</v>
      </c>
      <c r="J728" s="5">
        <f t="shared" si="99"/>
        <v>1</v>
      </c>
    </row>
    <row r="729" spans="1:10" ht="31" x14ac:dyDescent="0.4">
      <c r="A729" s="16" t="s">
        <v>31</v>
      </c>
      <c r="B729" s="3" t="s">
        <v>86</v>
      </c>
      <c r="C729" s="3" t="s">
        <v>4</v>
      </c>
      <c r="D729" s="3" t="s">
        <v>261</v>
      </c>
      <c r="E729" s="3" t="s">
        <v>30</v>
      </c>
      <c r="F729" s="10">
        <f>F730</f>
        <v>141.6</v>
      </c>
      <c r="G729" s="10">
        <f>G730</f>
        <v>270.5</v>
      </c>
      <c r="H729" s="10">
        <f>H730</f>
        <v>270.5</v>
      </c>
      <c r="I729" s="10">
        <f t="shared" si="105"/>
        <v>0</v>
      </c>
      <c r="J729" s="5">
        <f t="shared" si="99"/>
        <v>1</v>
      </c>
    </row>
    <row r="730" spans="1:10" ht="31" x14ac:dyDescent="0.4">
      <c r="A730" s="18" t="s">
        <v>33</v>
      </c>
      <c r="B730" s="8" t="s">
        <v>86</v>
      </c>
      <c r="C730" s="8" t="s">
        <v>4</v>
      </c>
      <c r="D730" s="8" t="s">
        <v>261</v>
      </c>
      <c r="E730" s="8" t="s">
        <v>32</v>
      </c>
      <c r="F730" s="21">
        <v>141.6</v>
      </c>
      <c r="G730" s="21">
        <v>270.5</v>
      </c>
      <c r="H730" s="21">
        <v>270.5</v>
      </c>
      <c r="I730" s="21">
        <f t="shared" si="105"/>
        <v>0</v>
      </c>
      <c r="J730" s="17">
        <f t="shared" si="99"/>
        <v>1</v>
      </c>
    </row>
    <row r="731" spans="1:10" ht="18" x14ac:dyDescent="0.4">
      <c r="A731" s="14" t="s">
        <v>474</v>
      </c>
      <c r="B731" s="1" t="s">
        <v>86</v>
      </c>
      <c r="C731" s="1" t="s">
        <v>16</v>
      </c>
      <c r="D731" s="1"/>
      <c r="E731" s="1"/>
      <c r="F731" s="20">
        <f>F732+F766+F774+F786+F798+F803</f>
        <v>1167148.1000000001</v>
      </c>
      <c r="G731" s="20">
        <f>G732+G766+G774+G786+G798+G803</f>
        <v>1167148.1000000001</v>
      </c>
      <c r="H731" s="20">
        <f>H732+H766+H774+H786+H798+H803</f>
        <v>830626.5</v>
      </c>
      <c r="I731" s="20">
        <f t="shared" si="105"/>
        <v>336521.60000000009</v>
      </c>
      <c r="J731" s="7">
        <f t="shared" si="99"/>
        <v>0.71167189493775462</v>
      </c>
    </row>
    <row r="732" spans="1:10" ht="30" x14ac:dyDescent="0.4">
      <c r="A732" s="14" t="s">
        <v>476</v>
      </c>
      <c r="B732" s="1" t="s">
        <v>86</v>
      </c>
      <c r="C732" s="1" t="s">
        <v>16</v>
      </c>
      <c r="D732" s="1" t="s">
        <v>475</v>
      </c>
      <c r="E732" s="1"/>
      <c r="F732" s="20">
        <f>F733+F746+F759+F763</f>
        <v>715863.9</v>
      </c>
      <c r="G732" s="20">
        <f>G733+G746+G759+G763</f>
        <v>715863.9</v>
      </c>
      <c r="H732" s="20">
        <f>H733+H746+H759+H763</f>
        <v>535210.5</v>
      </c>
      <c r="I732" s="20">
        <f t="shared" si="105"/>
        <v>180653.40000000002</v>
      </c>
      <c r="J732" s="7">
        <f t="shared" si="99"/>
        <v>0.74764281311014569</v>
      </c>
    </row>
    <row r="733" spans="1:10" ht="31" x14ac:dyDescent="0.4">
      <c r="A733" s="16" t="s">
        <v>478</v>
      </c>
      <c r="B733" s="3" t="s">
        <v>86</v>
      </c>
      <c r="C733" s="3" t="s">
        <v>16</v>
      </c>
      <c r="D733" s="3" t="s">
        <v>477</v>
      </c>
      <c r="E733" s="3"/>
      <c r="F733" s="10">
        <f>F734+F737+F740+F743</f>
        <v>168332.49999999997</v>
      </c>
      <c r="G733" s="10">
        <f>G734+G737+G740+G743</f>
        <v>168332.49999999997</v>
      </c>
      <c r="H733" s="10">
        <f>H734+H737+H740+H743</f>
        <v>129555.09999999999</v>
      </c>
      <c r="I733" s="10">
        <f t="shared" si="105"/>
        <v>38777.39999999998</v>
      </c>
      <c r="J733" s="5">
        <f t="shared" si="99"/>
        <v>0.76963806751518582</v>
      </c>
    </row>
    <row r="734" spans="1:10" ht="31" x14ac:dyDescent="0.4">
      <c r="A734" s="16" t="s">
        <v>480</v>
      </c>
      <c r="B734" s="3" t="s">
        <v>86</v>
      </c>
      <c r="C734" s="3" t="s">
        <v>16</v>
      </c>
      <c r="D734" s="3" t="s">
        <v>479</v>
      </c>
      <c r="E734" s="3"/>
      <c r="F734" s="10">
        <f t="shared" ref="F734:H735" si="109">F735</f>
        <v>92461.2</v>
      </c>
      <c r="G734" s="10">
        <f t="shared" si="109"/>
        <v>92461.2</v>
      </c>
      <c r="H734" s="10">
        <f t="shared" si="109"/>
        <v>67345.399999999994</v>
      </c>
      <c r="I734" s="10">
        <f t="shared" si="105"/>
        <v>25115.800000000003</v>
      </c>
      <c r="J734" s="5">
        <f t="shared" si="99"/>
        <v>0.72836389750511565</v>
      </c>
    </row>
    <row r="735" spans="1:10" ht="31" x14ac:dyDescent="0.4">
      <c r="A735" s="16" t="s">
        <v>31</v>
      </c>
      <c r="B735" s="3" t="s">
        <v>86</v>
      </c>
      <c r="C735" s="3" t="s">
        <v>16</v>
      </c>
      <c r="D735" s="3" t="s">
        <v>479</v>
      </c>
      <c r="E735" s="3" t="s">
        <v>30</v>
      </c>
      <c r="F735" s="10">
        <f t="shared" si="109"/>
        <v>92461.2</v>
      </c>
      <c r="G735" s="10">
        <f t="shared" si="109"/>
        <v>92461.2</v>
      </c>
      <c r="H735" s="10">
        <f t="shared" si="109"/>
        <v>67345.399999999994</v>
      </c>
      <c r="I735" s="10">
        <f t="shared" si="105"/>
        <v>25115.800000000003</v>
      </c>
      <c r="J735" s="5">
        <f t="shared" si="99"/>
        <v>0.72836389750511565</v>
      </c>
    </row>
    <row r="736" spans="1:10" ht="31" x14ac:dyDescent="0.4">
      <c r="A736" s="18" t="s">
        <v>33</v>
      </c>
      <c r="B736" s="8" t="s">
        <v>86</v>
      </c>
      <c r="C736" s="8" t="s">
        <v>16</v>
      </c>
      <c r="D736" s="8" t="s">
        <v>479</v>
      </c>
      <c r="E736" s="8" t="s">
        <v>32</v>
      </c>
      <c r="F736" s="19">
        <v>92461.2</v>
      </c>
      <c r="G736" s="21">
        <v>92461.2</v>
      </c>
      <c r="H736" s="21">
        <v>67345.399999999994</v>
      </c>
      <c r="I736" s="21">
        <f t="shared" si="105"/>
        <v>25115.800000000003</v>
      </c>
      <c r="J736" s="17">
        <f t="shared" si="99"/>
        <v>0.72836389750511565</v>
      </c>
    </row>
    <row r="737" spans="1:10" ht="31" x14ac:dyDescent="0.4">
      <c r="A737" s="16" t="s">
        <v>482</v>
      </c>
      <c r="B737" s="3" t="s">
        <v>86</v>
      </c>
      <c r="C737" s="3" t="s">
        <v>16</v>
      </c>
      <c r="D737" s="3" t="s">
        <v>481</v>
      </c>
      <c r="E737" s="3"/>
      <c r="F737" s="10">
        <f t="shared" ref="F737:H738" si="110">F738</f>
        <v>25259.599999999999</v>
      </c>
      <c r="G737" s="10">
        <f t="shared" si="110"/>
        <v>25259.599999999999</v>
      </c>
      <c r="H737" s="10">
        <f t="shared" si="110"/>
        <v>19917.3</v>
      </c>
      <c r="I737" s="10">
        <f t="shared" si="105"/>
        <v>5342.2999999999993</v>
      </c>
      <c r="J737" s="5">
        <f t="shared" si="99"/>
        <v>0.78850417267098449</v>
      </c>
    </row>
    <row r="738" spans="1:10" ht="31" x14ac:dyDescent="0.4">
      <c r="A738" s="16" t="s">
        <v>31</v>
      </c>
      <c r="B738" s="3" t="s">
        <v>86</v>
      </c>
      <c r="C738" s="3" t="s">
        <v>16</v>
      </c>
      <c r="D738" s="3" t="s">
        <v>481</v>
      </c>
      <c r="E738" s="3" t="s">
        <v>30</v>
      </c>
      <c r="F738" s="10">
        <f t="shared" si="110"/>
        <v>25259.599999999999</v>
      </c>
      <c r="G738" s="10">
        <f t="shared" si="110"/>
        <v>25259.599999999999</v>
      </c>
      <c r="H738" s="10">
        <f t="shared" si="110"/>
        <v>19917.3</v>
      </c>
      <c r="I738" s="10">
        <f t="shared" si="105"/>
        <v>5342.2999999999993</v>
      </c>
      <c r="J738" s="5">
        <f t="shared" si="99"/>
        <v>0.78850417267098449</v>
      </c>
    </row>
    <row r="739" spans="1:10" ht="31" x14ac:dyDescent="0.4">
      <c r="A739" s="18" t="s">
        <v>33</v>
      </c>
      <c r="B739" s="8" t="s">
        <v>86</v>
      </c>
      <c r="C739" s="8" t="s">
        <v>16</v>
      </c>
      <c r="D739" s="8" t="s">
        <v>481</v>
      </c>
      <c r="E739" s="8" t="s">
        <v>32</v>
      </c>
      <c r="F739" s="19">
        <v>25259.599999999999</v>
      </c>
      <c r="G739" s="21">
        <v>25259.599999999999</v>
      </c>
      <c r="H739" s="21">
        <v>19917.3</v>
      </c>
      <c r="I739" s="21">
        <f t="shared" si="105"/>
        <v>5342.2999999999993</v>
      </c>
      <c r="J739" s="17">
        <f t="shared" si="99"/>
        <v>0.78850417267098449</v>
      </c>
    </row>
    <row r="740" spans="1:10" ht="31" x14ac:dyDescent="0.4">
      <c r="A740" s="16" t="s">
        <v>484</v>
      </c>
      <c r="B740" s="3" t="s">
        <v>86</v>
      </c>
      <c r="C740" s="3" t="s">
        <v>16</v>
      </c>
      <c r="D740" s="3" t="s">
        <v>483</v>
      </c>
      <c r="E740" s="3"/>
      <c r="F740" s="10">
        <f t="shared" ref="F740:H741" si="111">F741</f>
        <v>43672.9</v>
      </c>
      <c r="G740" s="10">
        <f t="shared" si="111"/>
        <v>43672.9</v>
      </c>
      <c r="H740" s="10">
        <f t="shared" si="111"/>
        <v>36159.5</v>
      </c>
      <c r="I740" s="10">
        <f t="shared" si="105"/>
        <v>7513.4000000000015</v>
      </c>
      <c r="J740" s="5">
        <f t="shared" si="99"/>
        <v>0.827961962681663</v>
      </c>
    </row>
    <row r="741" spans="1:10" ht="31" x14ac:dyDescent="0.4">
      <c r="A741" s="16" t="s">
        <v>31</v>
      </c>
      <c r="B741" s="3" t="s">
        <v>86</v>
      </c>
      <c r="C741" s="3" t="s">
        <v>16</v>
      </c>
      <c r="D741" s="3" t="s">
        <v>483</v>
      </c>
      <c r="E741" s="3" t="s">
        <v>30</v>
      </c>
      <c r="F741" s="10">
        <f t="shared" si="111"/>
        <v>43672.9</v>
      </c>
      <c r="G741" s="10">
        <f t="shared" si="111"/>
        <v>43672.9</v>
      </c>
      <c r="H741" s="10">
        <f t="shared" si="111"/>
        <v>36159.5</v>
      </c>
      <c r="I741" s="10">
        <f t="shared" si="105"/>
        <v>7513.4000000000015</v>
      </c>
      <c r="J741" s="5">
        <f t="shared" si="99"/>
        <v>0.827961962681663</v>
      </c>
    </row>
    <row r="742" spans="1:10" ht="31" x14ac:dyDescent="0.4">
      <c r="A742" s="18" t="s">
        <v>33</v>
      </c>
      <c r="B742" s="8" t="s">
        <v>86</v>
      </c>
      <c r="C742" s="8" t="s">
        <v>16</v>
      </c>
      <c r="D742" s="8" t="s">
        <v>483</v>
      </c>
      <c r="E742" s="8" t="s">
        <v>32</v>
      </c>
      <c r="F742" s="19">
        <v>43672.9</v>
      </c>
      <c r="G742" s="21">
        <v>43672.9</v>
      </c>
      <c r="H742" s="21">
        <v>36159.5</v>
      </c>
      <c r="I742" s="21">
        <f t="shared" si="105"/>
        <v>7513.4000000000015</v>
      </c>
      <c r="J742" s="17">
        <f t="shared" si="99"/>
        <v>0.827961962681663</v>
      </c>
    </row>
    <row r="743" spans="1:10" ht="31" x14ac:dyDescent="0.4">
      <c r="A743" s="16" t="s">
        <v>486</v>
      </c>
      <c r="B743" s="3" t="s">
        <v>86</v>
      </c>
      <c r="C743" s="3" t="s">
        <v>16</v>
      </c>
      <c r="D743" s="3" t="s">
        <v>485</v>
      </c>
      <c r="E743" s="3"/>
      <c r="F743" s="10">
        <f t="shared" ref="F743:H744" si="112">F744</f>
        <v>6938.8</v>
      </c>
      <c r="G743" s="10">
        <f t="shared" si="112"/>
        <v>6938.8</v>
      </c>
      <c r="H743" s="10">
        <f t="shared" si="112"/>
        <v>6132.9</v>
      </c>
      <c r="I743" s="10">
        <f t="shared" si="105"/>
        <v>805.90000000000055</v>
      </c>
      <c r="J743" s="5">
        <f t="shared" si="99"/>
        <v>0.88385599815530058</v>
      </c>
    </row>
    <row r="744" spans="1:10" ht="31" x14ac:dyDescent="0.4">
      <c r="A744" s="16" t="s">
        <v>31</v>
      </c>
      <c r="B744" s="3" t="s">
        <v>86</v>
      </c>
      <c r="C744" s="3" t="s">
        <v>16</v>
      </c>
      <c r="D744" s="3" t="s">
        <v>485</v>
      </c>
      <c r="E744" s="3" t="s">
        <v>30</v>
      </c>
      <c r="F744" s="10">
        <f t="shared" si="112"/>
        <v>6938.8</v>
      </c>
      <c r="G744" s="10">
        <f t="shared" si="112"/>
        <v>6938.8</v>
      </c>
      <c r="H744" s="10">
        <f t="shared" si="112"/>
        <v>6132.9</v>
      </c>
      <c r="I744" s="10">
        <f t="shared" si="105"/>
        <v>805.90000000000055</v>
      </c>
      <c r="J744" s="5">
        <f t="shared" ref="J744:J807" si="113">H744/G744</f>
        <v>0.88385599815530058</v>
      </c>
    </row>
    <row r="745" spans="1:10" ht="31" x14ac:dyDescent="0.4">
      <c r="A745" s="18" t="s">
        <v>33</v>
      </c>
      <c r="B745" s="8" t="s">
        <v>86</v>
      </c>
      <c r="C745" s="8" t="s">
        <v>16</v>
      </c>
      <c r="D745" s="8" t="s">
        <v>485</v>
      </c>
      <c r="E745" s="8" t="s">
        <v>32</v>
      </c>
      <c r="F745" s="19">
        <v>6938.8</v>
      </c>
      <c r="G745" s="21">
        <v>6938.8</v>
      </c>
      <c r="H745" s="21">
        <v>6132.9</v>
      </c>
      <c r="I745" s="21">
        <f t="shared" si="105"/>
        <v>805.90000000000055</v>
      </c>
      <c r="J745" s="17">
        <f t="shared" si="113"/>
        <v>0.88385599815530058</v>
      </c>
    </row>
    <row r="746" spans="1:10" ht="31" x14ac:dyDescent="0.4">
      <c r="A746" s="16" t="s">
        <v>488</v>
      </c>
      <c r="B746" s="3" t="s">
        <v>86</v>
      </c>
      <c r="C746" s="3" t="s">
        <v>16</v>
      </c>
      <c r="D746" s="3" t="s">
        <v>487</v>
      </c>
      <c r="E746" s="3"/>
      <c r="F746" s="10">
        <f>F747+F750+F753+F756</f>
        <v>546574.9</v>
      </c>
      <c r="G746" s="10">
        <f>G747+G750+G753+G756</f>
        <v>546574.9</v>
      </c>
      <c r="H746" s="10">
        <f>H747+H750+H753+H756</f>
        <v>404701</v>
      </c>
      <c r="I746" s="10">
        <f t="shared" si="105"/>
        <v>141873.90000000002</v>
      </c>
      <c r="J746" s="5">
        <f t="shared" si="113"/>
        <v>0.74043100039903031</v>
      </c>
    </row>
    <row r="747" spans="1:10" ht="31" x14ac:dyDescent="0.4">
      <c r="A747" s="16" t="s">
        <v>490</v>
      </c>
      <c r="B747" s="3" t="s">
        <v>86</v>
      </c>
      <c r="C747" s="3" t="s">
        <v>16</v>
      </c>
      <c r="D747" s="3" t="s">
        <v>489</v>
      </c>
      <c r="E747" s="3"/>
      <c r="F747" s="10">
        <f t="shared" ref="F747:H748" si="114">F748</f>
        <v>340540.7</v>
      </c>
      <c r="G747" s="10">
        <f t="shared" si="114"/>
        <v>340540.7</v>
      </c>
      <c r="H747" s="10">
        <f t="shared" si="114"/>
        <v>213120.4</v>
      </c>
      <c r="I747" s="10">
        <f t="shared" si="105"/>
        <v>127420.30000000002</v>
      </c>
      <c r="J747" s="4">
        <f>J748</f>
        <v>0.62582945298462123</v>
      </c>
    </row>
    <row r="748" spans="1:10" ht="31" x14ac:dyDescent="0.4">
      <c r="A748" s="16" t="s">
        <v>31</v>
      </c>
      <c r="B748" s="3" t="s">
        <v>86</v>
      </c>
      <c r="C748" s="3" t="s">
        <v>16</v>
      </c>
      <c r="D748" s="3" t="s">
        <v>489</v>
      </c>
      <c r="E748" s="3" t="s">
        <v>30</v>
      </c>
      <c r="F748" s="10">
        <f t="shared" si="114"/>
        <v>340540.7</v>
      </c>
      <c r="G748" s="10">
        <f t="shared" si="114"/>
        <v>340540.7</v>
      </c>
      <c r="H748" s="10">
        <f t="shared" si="114"/>
        <v>213120.4</v>
      </c>
      <c r="I748" s="10">
        <f t="shared" si="105"/>
        <v>127420.30000000002</v>
      </c>
      <c r="J748" s="5">
        <f>H748/G748</f>
        <v>0.62582945298462123</v>
      </c>
    </row>
    <row r="749" spans="1:10" ht="31" x14ac:dyDescent="0.4">
      <c r="A749" s="18" t="s">
        <v>33</v>
      </c>
      <c r="B749" s="8" t="s">
        <v>86</v>
      </c>
      <c r="C749" s="8" t="s">
        <v>16</v>
      </c>
      <c r="D749" s="8" t="s">
        <v>489</v>
      </c>
      <c r="E749" s="8" t="s">
        <v>32</v>
      </c>
      <c r="F749" s="19">
        <v>340540.7</v>
      </c>
      <c r="G749" s="21">
        <v>340540.7</v>
      </c>
      <c r="H749" s="21">
        <v>213120.4</v>
      </c>
      <c r="I749" s="21">
        <f t="shared" si="105"/>
        <v>127420.30000000002</v>
      </c>
      <c r="J749" s="17">
        <f t="shared" si="113"/>
        <v>0.62582945298462123</v>
      </c>
    </row>
    <row r="750" spans="1:10" ht="31" x14ac:dyDescent="0.4">
      <c r="A750" s="16" t="s">
        <v>493</v>
      </c>
      <c r="B750" s="3" t="s">
        <v>86</v>
      </c>
      <c r="C750" s="3" t="s">
        <v>16</v>
      </c>
      <c r="D750" s="3" t="s">
        <v>492</v>
      </c>
      <c r="E750" s="3"/>
      <c r="F750" s="10">
        <f t="shared" ref="F750:H751" si="115">F751</f>
        <v>64466.9</v>
      </c>
      <c r="G750" s="10">
        <f t="shared" si="115"/>
        <v>64466.9</v>
      </c>
      <c r="H750" s="10">
        <f t="shared" si="115"/>
        <v>59012.4</v>
      </c>
      <c r="I750" s="10">
        <f t="shared" si="105"/>
        <v>5454.5</v>
      </c>
      <c r="J750" s="5">
        <f t="shared" si="113"/>
        <v>0.91539068886513852</v>
      </c>
    </row>
    <row r="751" spans="1:10" ht="31" x14ac:dyDescent="0.4">
      <c r="A751" s="16" t="s">
        <v>31</v>
      </c>
      <c r="B751" s="3" t="s">
        <v>86</v>
      </c>
      <c r="C751" s="3" t="s">
        <v>16</v>
      </c>
      <c r="D751" s="3" t="s">
        <v>492</v>
      </c>
      <c r="E751" s="3" t="s">
        <v>30</v>
      </c>
      <c r="F751" s="10">
        <f t="shared" si="115"/>
        <v>64466.9</v>
      </c>
      <c r="G751" s="10">
        <f t="shared" si="115"/>
        <v>64466.9</v>
      </c>
      <c r="H751" s="10">
        <f t="shared" si="115"/>
        <v>59012.4</v>
      </c>
      <c r="I751" s="10">
        <f t="shared" si="105"/>
        <v>5454.5</v>
      </c>
      <c r="J751" s="5">
        <f t="shared" si="113"/>
        <v>0.91539068886513852</v>
      </c>
    </row>
    <row r="752" spans="1:10" ht="31" x14ac:dyDescent="0.4">
      <c r="A752" s="18" t="s">
        <v>33</v>
      </c>
      <c r="B752" s="8" t="s">
        <v>86</v>
      </c>
      <c r="C752" s="8" t="s">
        <v>16</v>
      </c>
      <c r="D752" s="8" t="s">
        <v>492</v>
      </c>
      <c r="E752" s="8" t="s">
        <v>32</v>
      </c>
      <c r="F752" s="19">
        <v>64466.9</v>
      </c>
      <c r="G752" s="21">
        <v>64466.9</v>
      </c>
      <c r="H752" s="21">
        <v>59012.4</v>
      </c>
      <c r="I752" s="21">
        <f t="shared" si="105"/>
        <v>5454.5</v>
      </c>
      <c r="J752" s="17">
        <f t="shared" si="113"/>
        <v>0.91539068886513852</v>
      </c>
    </row>
    <row r="753" spans="1:10" ht="31" x14ac:dyDescent="0.4">
      <c r="A753" s="16" t="s">
        <v>495</v>
      </c>
      <c r="B753" s="3" t="s">
        <v>86</v>
      </c>
      <c r="C753" s="3" t="s">
        <v>16</v>
      </c>
      <c r="D753" s="3" t="s">
        <v>494</v>
      </c>
      <c r="E753" s="3"/>
      <c r="F753" s="10">
        <f t="shared" ref="F753:H754" si="116">F754</f>
        <v>127085.4</v>
      </c>
      <c r="G753" s="10">
        <f t="shared" si="116"/>
        <v>127085.4</v>
      </c>
      <c r="H753" s="10">
        <f t="shared" si="116"/>
        <v>118187.6</v>
      </c>
      <c r="I753" s="10">
        <f t="shared" si="105"/>
        <v>8897.7999999999884</v>
      </c>
      <c r="J753" s="5">
        <f t="shared" si="113"/>
        <v>0.92998566318396925</v>
      </c>
    </row>
    <row r="754" spans="1:10" ht="31" x14ac:dyDescent="0.4">
      <c r="A754" s="16" t="s">
        <v>31</v>
      </c>
      <c r="B754" s="3" t="s">
        <v>86</v>
      </c>
      <c r="C754" s="3" t="s">
        <v>16</v>
      </c>
      <c r="D754" s="3" t="s">
        <v>494</v>
      </c>
      <c r="E754" s="3" t="s">
        <v>30</v>
      </c>
      <c r="F754" s="10">
        <f t="shared" si="116"/>
        <v>127085.4</v>
      </c>
      <c r="G754" s="10">
        <f t="shared" si="116"/>
        <v>127085.4</v>
      </c>
      <c r="H754" s="10">
        <f t="shared" si="116"/>
        <v>118187.6</v>
      </c>
      <c r="I754" s="10">
        <f t="shared" si="105"/>
        <v>8897.7999999999884</v>
      </c>
      <c r="J754" s="5">
        <f t="shared" si="113"/>
        <v>0.92998566318396925</v>
      </c>
    </row>
    <row r="755" spans="1:10" ht="31" x14ac:dyDescent="0.4">
      <c r="A755" s="18" t="s">
        <v>33</v>
      </c>
      <c r="B755" s="8" t="s">
        <v>86</v>
      </c>
      <c r="C755" s="8" t="s">
        <v>16</v>
      </c>
      <c r="D755" s="8" t="s">
        <v>494</v>
      </c>
      <c r="E755" s="8" t="s">
        <v>32</v>
      </c>
      <c r="F755" s="19">
        <v>127085.4</v>
      </c>
      <c r="G755" s="21">
        <v>127085.4</v>
      </c>
      <c r="H755" s="21">
        <v>118187.6</v>
      </c>
      <c r="I755" s="21">
        <f t="shared" si="105"/>
        <v>8897.7999999999884</v>
      </c>
      <c r="J755" s="17">
        <f t="shared" si="113"/>
        <v>0.92998566318396925</v>
      </c>
    </row>
    <row r="756" spans="1:10" ht="31" x14ac:dyDescent="0.4">
      <c r="A756" s="16" t="s">
        <v>497</v>
      </c>
      <c r="B756" s="3" t="s">
        <v>86</v>
      </c>
      <c r="C756" s="3" t="s">
        <v>16</v>
      </c>
      <c r="D756" s="3" t="s">
        <v>496</v>
      </c>
      <c r="E756" s="3"/>
      <c r="F756" s="10">
        <f t="shared" ref="F756:H757" si="117">F757</f>
        <v>14481.9</v>
      </c>
      <c r="G756" s="10">
        <f t="shared" si="117"/>
        <v>14481.9</v>
      </c>
      <c r="H756" s="10">
        <f t="shared" si="117"/>
        <v>14380.6</v>
      </c>
      <c r="I756" s="10">
        <f t="shared" si="105"/>
        <v>101.29999999999927</v>
      </c>
      <c r="J756" s="5">
        <f t="shared" si="113"/>
        <v>0.99300506149055034</v>
      </c>
    </row>
    <row r="757" spans="1:10" ht="31" x14ac:dyDescent="0.4">
      <c r="A757" s="16" t="s">
        <v>31</v>
      </c>
      <c r="B757" s="3" t="s">
        <v>86</v>
      </c>
      <c r="C757" s="3" t="s">
        <v>16</v>
      </c>
      <c r="D757" s="3" t="s">
        <v>496</v>
      </c>
      <c r="E757" s="3" t="s">
        <v>30</v>
      </c>
      <c r="F757" s="10">
        <f t="shared" si="117"/>
        <v>14481.9</v>
      </c>
      <c r="G757" s="10">
        <f t="shared" si="117"/>
        <v>14481.9</v>
      </c>
      <c r="H757" s="10">
        <f>H758</f>
        <v>14380.6</v>
      </c>
      <c r="I757" s="10">
        <f t="shared" si="105"/>
        <v>101.29999999999927</v>
      </c>
      <c r="J757" s="5">
        <f t="shared" si="113"/>
        <v>0.99300506149055034</v>
      </c>
    </row>
    <row r="758" spans="1:10" ht="31" x14ac:dyDescent="0.4">
      <c r="A758" s="18" t="s">
        <v>33</v>
      </c>
      <c r="B758" s="8" t="s">
        <v>86</v>
      </c>
      <c r="C758" s="8" t="s">
        <v>16</v>
      </c>
      <c r="D758" s="8" t="s">
        <v>496</v>
      </c>
      <c r="E758" s="8" t="s">
        <v>32</v>
      </c>
      <c r="F758" s="19">
        <v>14481.9</v>
      </c>
      <c r="G758" s="21">
        <v>14481.9</v>
      </c>
      <c r="H758" s="21">
        <v>14380.6</v>
      </c>
      <c r="I758" s="21">
        <f t="shared" si="105"/>
        <v>101.29999999999927</v>
      </c>
      <c r="J758" s="17">
        <f t="shared" si="113"/>
        <v>0.99300506149055034</v>
      </c>
    </row>
    <row r="759" spans="1:10" ht="31" x14ac:dyDescent="0.4">
      <c r="A759" s="16" t="s">
        <v>499</v>
      </c>
      <c r="B759" s="3" t="s">
        <v>86</v>
      </c>
      <c r="C759" s="3" t="s">
        <v>16</v>
      </c>
      <c r="D759" s="3" t="s">
        <v>498</v>
      </c>
      <c r="E759" s="3"/>
      <c r="F759" s="10">
        <f t="shared" ref="F759:H761" si="118">F760</f>
        <v>859.3</v>
      </c>
      <c r="G759" s="10">
        <f t="shared" si="118"/>
        <v>859.3</v>
      </c>
      <c r="H759" s="10">
        <f>H760</f>
        <v>857.3</v>
      </c>
      <c r="I759" s="10">
        <f t="shared" si="105"/>
        <v>2</v>
      </c>
      <c r="J759" s="5">
        <f t="shared" si="113"/>
        <v>0.99767252414756202</v>
      </c>
    </row>
    <row r="760" spans="1:10" ht="46.5" x14ac:dyDescent="0.4">
      <c r="A760" s="16" t="s">
        <v>501</v>
      </c>
      <c r="B760" s="3" t="s">
        <v>86</v>
      </c>
      <c r="C760" s="3" t="s">
        <v>16</v>
      </c>
      <c r="D760" s="3" t="s">
        <v>500</v>
      </c>
      <c r="E760" s="3"/>
      <c r="F760" s="10">
        <f t="shared" si="118"/>
        <v>859.3</v>
      </c>
      <c r="G760" s="10">
        <f t="shared" si="118"/>
        <v>859.3</v>
      </c>
      <c r="H760" s="10">
        <f t="shared" si="118"/>
        <v>857.3</v>
      </c>
      <c r="I760" s="10">
        <f t="shared" si="105"/>
        <v>2</v>
      </c>
      <c r="J760" s="5">
        <f t="shared" si="113"/>
        <v>0.99767252414756202</v>
      </c>
    </row>
    <row r="761" spans="1:10" ht="31" x14ac:dyDescent="0.4">
      <c r="A761" s="16" t="s">
        <v>31</v>
      </c>
      <c r="B761" s="3" t="s">
        <v>86</v>
      </c>
      <c r="C761" s="3" t="s">
        <v>16</v>
      </c>
      <c r="D761" s="3" t="s">
        <v>500</v>
      </c>
      <c r="E761" s="3" t="s">
        <v>30</v>
      </c>
      <c r="F761" s="10">
        <f t="shared" si="118"/>
        <v>859.3</v>
      </c>
      <c r="G761" s="10">
        <f t="shared" si="118"/>
        <v>859.3</v>
      </c>
      <c r="H761" s="10">
        <f t="shared" si="118"/>
        <v>857.3</v>
      </c>
      <c r="I761" s="10">
        <f t="shared" si="105"/>
        <v>2</v>
      </c>
      <c r="J761" s="5">
        <f t="shared" si="113"/>
        <v>0.99767252414756202</v>
      </c>
    </row>
    <row r="762" spans="1:10" ht="31" x14ac:dyDescent="0.4">
      <c r="A762" s="18" t="s">
        <v>33</v>
      </c>
      <c r="B762" s="8" t="s">
        <v>86</v>
      </c>
      <c r="C762" s="8" t="s">
        <v>16</v>
      </c>
      <c r="D762" s="8" t="s">
        <v>500</v>
      </c>
      <c r="E762" s="8" t="s">
        <v>32</v>
      </c>
      <c r="F762" s="19">
        <v>859.3</v>
      </c>
      <c r="G762" s="21">
        <v>859.3</v>
      </c>
      <c r="H762" s="21">
        <v>857.3</v>
      </c>
      <c r="I762" s="21">
        <f t="shared" si="105"/>
        <v>2</v>
      </c>
      <c r="J762" s="17">
        <f t="shared" si="113"/>
        <v>0.99767252414756202</v>
      </c>
    </row>
    <row r="763" spans="1:10" ht="55.5" customHeight="1" x14ac:dyDescent="0.4">
      <c r="A763" s="16" t="s">
        <v>926</v>
      </c>
      <c r="B763" s="3" t="s">
        <v>86</v>
      </c>
      <c r="C763" s="3" t="s">
        <v>16</v>
      </c>
      <c r="D763" s="3" t="s">
        <v>491</v>
      </c>
      <c r="E763" s="3"/>
      <c r="F763" s="26">
        <f t="shared" ref="F763:H764" si="119">F764</f>
        <v>97.2</v>
      </c>
      <c r="G763" s="10">
        <f t="shared" si="119"/>
        <v>97.2</v>
      </c>
      <c r="H763" s="10">
        <f t="shared" si="119"/>
        <v>97.1</v>
      </c>
      <c r="I763" s="10">
        <f t="shared" si="105"/>
        <v>0.10000000000000853</v>
      </c>
      <c r="J763" s="5">
        <f t="shared" si="113"/>
        <v>0.99897119341563778</v>
      </c>
    </row>
    <row r="764" spans="1:10" ht="31" x14ac:dyDescent="0.4">
      <c r="A764" s="16" t="s">
        <v>31</v>
      </c>
      <c r="B764" s="3" t="s">
        <v>86</v>
      </c>
      <c r="C764" s="3" t="s">
        <v>16</v>
      </c>
      <c r="D764" s="3" t="s">
        <v>491</v>
      </c>
      <c r="E764" s="3" t="s">
        <v>30</v>
      </c>
      <c r="F764" s="10">
        <f t="shared" si="119"/>
        <v>97.2</v>
      </c>
      <c r="G764" s="10">
        <f t="shared" si="119"/>
        <v>97.2</v>
      </c>
      <c r="H764" s="10">
        <f t="shared" si="119"/>
        <v>97.1</v>
      </c>
      <c r="I764" s="10">
        <f t="shared" si="105"/>
        <v>0.10000000000000853</v>
      </c>
      <c r="J764" s="5">
        <f t="shared" si="113"/>
        <v>0.99897119341563778</v>
      </c>
    </row>
    <row r="765" spans="1:10" ht="31" x14ac:dyDescent="0.4">
      <c r="A765" s="18" t="s">
        <v>33</v>
      </c>
      <c r="B765" s="8" t="s">
        <v>86</v>
      </c>
      <c r="C765" s="8" t="s">
        <v>16</v>
      </c>
      <c r="D765" s="8" t="s">
        <v>491</v>
      </c>
      <c r="E765" s="8" t="s">
        <v>32</v>
      </c>
      <c r="F765" s="19">
        <v>97.2</v>
      </c>
      <c r="G765" s="21">
        <v>97.2</v>
      </c>
      <c r="H765" s="21">
        <v>97.1</v>
      </c>
      <c r="I765" s="21">
        <f t="shared" si="105"/>
        <v>0.10000000000000853</v>
      </c>
      <c r="J765" s="17">
        <f t="shared" si="113"/>
        <v>0.99897119341563778</v>
      </c>
    </row>
    <row r="766" spans="1:10" ht="30" x14ac:dyDescent="0.4">
      <c r="A766" s="14" t="s">
        <v>156</v>
      </c>
      <c r="B766" s="1" t="s">
        <v>86</v>
      </c>
      <c r="C766" s="1" t="s">
        <v>16</v>
      </c>
      <c r="D766" s="1" t="s">
        <v>155</v>
      </c>
      <c r="E766" s="1"/>
      <c r="F766" s="27">
        <v>161836.1</v>
      </c>
      <c r="G766" s="20">
        <f>G767</f>
        <v>161836.09999999998</v>
      </c>
      <c r="H766" s="20">
        <f>H767</f>
        <v>152749.5</v>
      </c>
      <c r="I766" s="20">
        <f t="shared" si="105"/>
        <v>9086.5999999999767</v>
      </c>
      <c r="J766" s="7">
        <f t="shared" si="113"/>
        <v>0.94385307110094729</v>
      </c>
    </row>
    <row r="767" spans="1:10" ht="31" x14ac:dyDescent="0.4">
      <c r="A767" s="16" t="s">
        <v>316</v>
      </c>
      <c r="B767" s="3" t="s">
        <v>86</v>
      </c>
      <c r="C767" s="3" t="s">
        <v>16</v>
      </c>
      <c r="D767" s="3" t="s">
        <v>315</v>
      </c>
      <c r="E767" s="3"/>
      <c r="F767" s="26">
        <v>161836.1</v>
      </c>
      <c r="G767" s="10">
        <f>G768+G771</f>
        <v>161836.09999999998</v>
      </c>
      <c r="H767" s="10">
        <f>H768+H771</f>
        <v>152749.5</v>
      </c>
      <c r="I767" s="10">
        <f t="shared" si="105"/>
        <v>9086.5999999999767</v>
      </c>
      <c r="J767" s="5">
        <f t="shared" si="113"/>
        <v>0.94385307110094729</v>
      </c>
    </row>
    <row r="768" spans="1:10" ht="31" x14ac:dyDescent="0.4">
      <c r="A768" s="16" t="s">
        <v>503</v>
      </c>
      <c r="B768" s="3" t="s">
        <v>86</v>
      </c>
      <c r="C768" s="3" t="s">
        <v>16</v>
      </c>
      <c r="D768" s="3" t="s">
        <v>502</v>
      </c>
      <c r="E768" s="3"/>
      <c r="F768" s="10">
        <f t="shared" ref="F768:H769" si="120">F769</f>
        <v>135948.79999999999</v>
      </c>
      <c r="G768" s="10">
        <f t="shared" si="120"/>
        <v>135948.79999999999</v>
      </c>
      <c r="H768" s="10">
        <f t="shared" si="120"/>
        <v>126862.3</v>
      </c>
      <c r="I768" s="10">
        <f t="shared" si="105"/>
        <v>9086.4999999999854</v>
      </c>
      <c r="J768" s="5">
        <f t="shared" si="113"/>
        <v>0.93316233758591483</v>
      </c>
    </row>
    <row r="769" spans="1:10" ht="31" x14ac:dyDescent="0.4">
      <c r="A769" s="16" t="s">
        <v>31</v>
      </c>
      <c r="B769" s="3" t="s">
        <v>86</v>
      </c>
      <c r="C769" s="3" t="s">
        <v>16</v>
      </c>
      <c r="D769" s="3" t="s">
        <v>502</v>
      </c>
      <c r="E769" s="3" t="s">
        <v>30</v>
      </c>
      <c r="F769" s="10">
        <f t="shared" si="120"/>
        <v>135948.79999999999</v>
      </c>
      <c r="G769" s="10">
        <f t="shared" si="120"/>
        <v>135948.79999999999</v>
      </c>
      <c r="H769" s="10">
        <f>H770</f>
        <v>126862.3</v>
      </c>
      <c r="I769" s="10">
        <f t="shared" si="105"/>
        <v>9086.4999999999854</v>
      </c>
      <c r="J769" s="5">
        <f t="shared" si="113"/>
        <v>0.93316233758591483</v>
      </c>
    </row>
    <row r="770" spans="1:10" ht="31" x14ac:dyDescent="0.4">
      <c r="A770" s="18" t="s">
        <v>33</v>
      </c>
      <c r="B770" s="8" t="s">
        <v>86</v>
      </c>
      <c r="C770" s="8" t="s">
        <v>16</v>
      </c>
      <c r="D770" s="8" t="s">
        <v>502</v>
      </c>
      <c r="E770" s="8" t="s">
        <v>32</v>
      </c>
      <c r="F770" s="19">
        <v>135948.79999999999</v>
      </c>
      <c r="G770" s="21">
        <v>135948.79999999999</v>
      </c>
      <c r="H770" s="21">
        <v>126862.3</v>
      </c>
      <c r="I770" s="21">
        <f t="shared" si="105"/>
        <v>9086.4999999999854</v>
      </c>
      <c r="J770" s="17">
        <f t="shared" si="113"/>
        <v>0.93316233758591483</v>
      </c>
    </row>
    <row r="771" spans="1:10" ht="46.5" x14ac:dyDescent="0.4">
      <c r="A771" s="16" t="s">
        <v>342</v>
      </c>
      <c r="B771" s="3" t="s">
        <v>86</v>
      </c>
      <c r="C771" s="3" t="s">
        <v>16</v>
      </c>
      <c r="D771" s="3" t="s">
        <v>341</v>
      </c>
      <c r="E771" s="3"/>
      <c r="F771" s="26">
        <v>25887.3</v>
      </c>
      <c r="G771" s="10">
        <f>G772</f>
        <v>25887.3</v>
      </c>
      <c r="H771" s="10">
        <f>H772</f>
        <v>25887.200000000001</v>
      </c>
      <c r="I771" s="10">
        <f t="shared" si="105"/>
        <v>9.9999999998544808E-2</v>
      </c>
      <c r="J771" s="5">
        <f t="shared" si="113"/>
        <v>0.99999613710197666</v>
      </c>
    </row>
    <row r="772" spans="1:10" ht="31" x14ac:dyDescent="0.4">
      <c r="A772" s="16" t="s">
        <v>31</v>
      </c>
      <c r="B772" s="3" t="s">
        <v>86</v>
      </c>
      <c r="C772" s="3" t="s">
        <v>16</v>
      </c>
      <c r="D772" s="3" t="s">
        <v>341</v>
      </c>
      <c r="E772" s="3" t="s">
        <v>30</v>
      </c>
      <c r="F772" s="10">
        <f>F773</f>
        <v>25887.3</v>
      </c>
      <c r="G772" s="10">
        <f>G773</f>
        <v>25887.3</v>
      </c>
      <c r="H772" s="10">
        <f>H773</f>
        <v>25887.200000000001</v>
      </c>
      <c r="I772" s="10">
        <f t="shared" si="105"/>
        <v>9.9999999998544808E-2</v>
      </c>
      <c r="J772" s="5">
        <f t="shared" si="113"/>
        <v>0.99999613710197666</v>
      </c>
    </row>
    <row r="773" spans="1:10" ht="31" x14ac:dyDescent="0.4">
      <c r="A773" s="18" t="s">
        <v>33</v>
      </c>
      <c r="B773" s="8" t="s">
        <v>86</v>
      </c>
      <c r="C773" s="8" t="s">
        <v>16</v>
      </c>
      <c r="D773" s="8" t="s">
        <v>341</v>
      </c>
      <c r="E773" s="8" t="s">
        <v>32</v>
      </c>
      <c r="F773" s="19">
        <v>25887.3</v>
      </c>
      <c r="G773" s="21">
        <v>25887.3</v>
      </c>
      <c r="H773" s="21">
        <v>25887.200000000001</v>
      </c>
      <c r="I773" s="21">
        <f t="shared" si="105"/>
        <v>9.9999999998544808E-2</v>
      </c>
      <c r="J773" s="17">
        <f t="shared" si="113"/>
        <v>0.99999613710197666</v>
      </c>
    </row>
    <row r="774" spans="1:10" ht="30" x14ac:dyDescent="0.4">
      <c r="A774" s="14" t="s">
        <v>348</v>
      </c>
      <c r="B774" s="1" t="s">
        <v>86</v>
      </c>
      <c r="C774" s="1" t="s">
        <v>16</v>
      </c>
      <c r="D774" s="1" t="s">
        <v>347</v>
      </c>
      <c r="E774" s="1"/>
      <c r="F774" s="20">
        <f>F775+F782</f>
        <v>60753.7</v>
      </c>
      <c r="G774" s="20">
        <f>G775+G782</f>
        <v>60753.7</v>
      </c>
      <c r="H774" s="20">
        <f>H775+H782</f>
        <v>60747.9</v>
      </c>
      <c r="I774" s="20">
        <f t="shared" si="105"/>
        <v>5.7999999999956344</v>
      </c>
      <c r="J774" s="7">
        <f t="shared" si="113"/>
        <v>0.99990453256344891</v>
      </c>
    </row>
    <row r="775" spans="1:10" ht="31" x14ac:dyDescent="0.4">
      <c r="A775" s="16" t="s">
        <v>350</v>
      </c>
      <c r="B775" s="3" t="s">
        <v>86</v>
      </c>
      <c r="C775" s="3" t="s">
        <v>16</v>
      </c>
      <c r="D775" s="3" t="s">
        <v>349</v>
      </c>
      <c r="E775" s="3"/>
      <c r="F775" s="10">
        <f>F776+F779</f>
        <v>6268.1</v>
      </c>
      <c r="G775" s="10">
        <f>G776+G779</f>
        <v>6268.1</v>
      </c>
      <c r="H775" s="10">
        <f>H776+H779</f>
        <v>6262.3</v>
      </c>
      <c r="I775" s="10">
        <f t="shared" si="105"/>
        <v>5.8000000000001819</v>
      </c>
      <c r="J775" s="5">
        <f t="shared" si="113"/>
        <v>0.99907467972750907</v>
      </c>
    </row>
    <row r="776" spans="1:10" ht="62" x14ac:dyDescent="0.4">
      <c r="A776" s="16" t="s">
        <v>505</v>
      </c>
      <c r="B776" s="3" t="s">
        <v>86</v>
      </c>
      <c r="C776" s="3" t="s">
        <v>16</v>
      </c>
      <c r="D776" s="3" t="s">
        <v>504</v>
      </c>
      <c r="E776" s="3"/>
      <c r="F776" s="26">
        <f t="shared" ref="F776:H777" si="121">F777</f>
        <v>133.30000000000001</v>
      </c>
      <c r="G776" s="10">
        <f t="shared" si="121"/>
        <v>133.30000000000001</v>
      </c>
      <c r="H776" s="10">
        <f t="shared" si="121"/>
        <v>127.5</v>
      </c>
      <c r="I776" s="10">
        <f t="shared" si="105"/>
        <v>5.8000000000000114</v>
      </c>
      <c r="J776" s="5">
        <f t="shared" si="113"/>
        <v>0.95648912228057004</v>
      </c>
    </row>
    <row r="777" spans="1:10" ht="31" x14ac:dyDescent="0.4">
      <c r="A777" s="16" t="s">
        <v>31</v>
      </c>
      <c r="B777" s="3" t="s">
        <v>86</v>
      </c>
      <c r="C777" s="3" t="s">
        <v>16</v>
      </c>
      <c r="D777" s="3" t="s">
        <v>504</v>
      </c>
      <c r="E777" s="3" t="s">
        <v>30</v>
      </c>
      <c r="F777" s="10">
        <f t="shared" si="121"/>
        <v>133.30000000000001</v>
      </c>
      <c r="G777" s="10">
        <f t="shared" si="121"/>
        <v>133.30000000000001</v>
      </c>
      <c r="H777" s="10">
        <f t="shared" si="121"/>
        <v>127.5</v>
      </c>
      <c r="I777" s="10">
        <f t="shared" si="105"/>
        <v>5.8000000000000114</v>
      </c>
      <c r="J777" s="5">
        <f t="shared" si="113"/>
        <v>0.95648912228057004</v>
      </c>
    </row>
    <row r="778" spans="1:10" ht="31" x14ac:dyDescent="0.4">
      <c r="A778" s="18" t="s">
        <v>33</v>
      </c>
      <c r="B778" s="8" t="s">
        <v>86</v>
      </c>
      <c r="C778" s="8" t="s">
        <v>16</v>
      </c>
      <c r="D778" s="8" t="s">
        <v>504</v>
      </c>
      <c r="E778" s="8" t="s">
        <v>32</v>
      </c>
      <c r="F778" s="19">
        <v>133.30000000000001</v>
      </c>
      <c r="G778" s="21">
        <v>133.30000000000001</v>
      </c>
      <c r="H778" s="21">
        <v>127.5</v>
      </c>
      <c r="I778" s="21">
        <f t="shared" si="105"/>
        <v>5.8000000000000114</v>
      </c>
      <c r="J778" s="17">
        <f t="shared" si="113"/>
        <v>0.95648912228057004</v>
      </c>
    </row>
    <row r="779" spans="1:10" ht="62" x14ac:dyDescent="0.4">
      <c r="A779" s="16" t="s">
        <v>352</v>
      </c>
      <c r="B779" s="3" t="s">
        <v>86</v>
      </c>
      <c r="C779" s="3" t="s">
        <v>16</v>
      </c>
      <c r="D779" s="3" t="s">
        <v>353</v>
      </c>
      <c r="E779" s="3"/>
      <c r="F779" s="26">
        <f t="shared" ref="F779:H780" si="122">F780</f>
        <v>6134.8</v>
      </c>
      <c r="G779" s="10">
        <f t="shared" si="122"/>
        <v>6134.8</v>
      </c>
      <c r="H779" s="10">
        <f t="shared" si="122"/>
        <v>6134.8</v>
      </c>
      <c r="I779" s="10">
        <f t="shared" ref="I779:I842" si="123">G779-H779</f>
        <v>0</v>
      </c>
      <c r="J779" s="5">
        <f t="shared" si="113"/>
        <v>1</v>
      </c>
    </row>
    <row r="780" spans="1:10" ht="18" x14ac:dyDescent="0.4">
      <c r="A780" s="16" t="s">
        <v>73</v>
      </c>
      <c r="B780" s="3" t="s">
        <v>86</v>
      </c>
      <c r="C780" s="3" t="s">
        <v>16</v>
      </c>
      <c r="D780" s="3" t="s">
        <v>353</v>
      </c>
      <c r="E780" s="3" t="s">
        <v>72</v>
      </c>
      <c r="F780" s="10">
        <f t="shared" si="122"/>
        <v>6134.8</v>
      </c>
      <c r="G780" s="10">
        <f t="shared" si="122"/>
        <v>6134.8</v>
      </c>
      <c r="H780" s="10">
        <f t="shared" si="122"/>
        <v>6134.8</v>
      </c>
      <c r="I780" s="10">
        <f t="shared" si="123"/>
        <v>0</v>
      </c>
      <c r="J780" s="5">
        <f t="shared" si="113"/>
        <v>1</v>
      </c>
    </row>
    <row r="781" spans="1:10" ht="62" x14ac:dyDescent="0.4">
      <c r="A781" s="18" t="s">
        <v>132</v>
      </c>
      <c r="B781" s="8" t="s">
        <v>86</v>
      </c>
      <c r="C781" s="8" t="s">
        <v>16</v>
      </c>
      <c r="D781" s="8" t="s">
        <v>353</v>
      </c>
      <c r="E781" s="8" t="s">
        <v>131</v>
      </c>
      <c r="F781" s="19">
        <v>6134.8</v>
      </c>
      <c r="G781" s="21">
        <v>6134.8</v>
      </c>
      <c r="H781" s="21">
        <v>6134.8</v>
      </c>
      <c r="I781" s="21">
        <f t="shared" si="123"/>
        <v>0</v>
      </c>
      <c r="J781" s="17">
        <f t="shared" si="113"/>
        <v>1</v>
      </c>
    </row>
    <row r="782" spans="1:10" ht="31" x14ac:dyDescent="0.4">
      <c r="A782" s="16" t="s">
        <v>507</v>
      </c>
      <c r="B782" s="3" t="s">
        <v>86</v>
      </c>
      <c r="C782" s="3" t="s">
        <v>16</v>
      </c>
      <c r="D782" s="3" t="s">
        <v>506</v>
      </c>
      <c r="E782" s="3"/>
      <c r="F782" s="26">
        <f t="shared" ref="F782:H784" si="124">F783</f>
        <v>54485.599999999999</v>
      </c>
      <c r="G782" s="10">
        <f t="shared" si="124"/>
        <v>54485.599999999999</v>
      </c>
      <c r="H782" s="10">
        <f t="shared" si="124"/>
        <v>54485.599999999999</v>
      </c>
      <c r="I782" s="10">
        <f t="shared" si="123"/>
        <v>0</v>
      </c>
      <c r="J782" s="5">
        <f t="shared" si="113"/>
        <v>1</v>
      </c>
    </row>
    <row r="783" spans="1:10" ht="62" x14ac:dyDescent="0.4">
      <c r="A783" s="16" t="s">
        <v>509</v>
      </c>
      <c r="B783" s="3" t="s">
        <v>86</v>
      </c>
      <c r="C783" s="3" t="s">
        <v>16</v>
      </c>
      <c r="D783" s="3" t="s">
        <v>508</v>
      </c>
      <c r="E783" s="3"/>
      <c r="F783" s="26">
        <f t="shared" si="124"/>
        <v>54485.599999999999</v>
      </c>
      <c r="G783" s="10">
        <f t="shared" si="124"/>
        <v>54485.599999999999</v>
      </c>
      <c r="H783" s="10">
        <f t="shared" si="124"/>
        <v>54485.599999999999</v>
      </c>
      <c r="I783" s="10">
        <f t="shared" si="123"/>
        <v>0</v>
      </c>
      <c r="J783" s="5">
        <f t="shared" si="113"/>
        <v>1</v>
      </c>
    </row>
    <row r="784" spans="1:10" ht="31" x14ac:dyDescent="0.4">
      <c r="A784" s="16" t="s">
        <v>31</v>
      </c>
      <c r="B784" s="3" t="s">
        <v>86</v>
      </c>
      <c r="C784" s="3" t="s">
        <v>16</v>
      </c>
      <c r="D784" s="3" t="s">
        <v>508</v>
      </c>
      <c r="E784" s="3" t="s">
        <v>30</v>
      </c>
      <c r="F784" s="10">
        <f t="shared" si="124"/>
        <v>54485.599999999999</v>
      </c>
      <c r="G784" s="10">
        <f t="shared" si="124"/>
        <v>54485.599999999999</v>
      </c>
      <c r="H784" s="10">
        <f t="shared" si="124"/>
        <v>54485.599999999999</v>
      </c>
      <c r="I784" s="10">
        <f t="shared" si="123"/>
        <v>0</v>
      </c>
      <c r="J784" s="5">
        <f t="shared" si="113"/>
        <v>1</v>
      </c>
    </row>
    <row r="785" spans="1:10" ht="31" x14ac:dyDescent="0.4">
      <c r="A785" s="18" t="s">
        <v>33</v>
      </c>
      <c r="B785" s="8" t="s">
        <v>86</v>
      </c>
      <c r="C785" s="8" t="s">
        <v>16</v>
      </c>
      <c r="D785" s="8" t="s">
        <v>508</v>
      </c>
      <c r="E785" s="8" t="s">
        <v>32</v>
      </c>
      <c r="F785" s="19">
        <v>54485.599999999999</v>
      </c>
      <c r="G785" s="21">
        <v>54485.599999999999</v>
      </c>
      <c r="H785" s="21">
        <v>54485.599999999999</v>
      </c>
      <c r="I785" s="21">
        <f t="shared" si="123"/>
        <v>0</v>
      </c>
      <c r="J785" s="17">
        <f t="shared" si="113"/>
        <v>1</v>
      </c>
    </row>
    <row r="786" spans="1:10" ht="45" x14ac:dyDescent="0.4">
      <c r="A786" s="14" t="s">
        <v>41</v>
      </c>
      <c r="B786" s="1" t="s">
        <v>86</v>
      </c>
      <c r="C786" s="1" t="s">
        <v>16</v>
      </c>
      <c r="D786" s="1" t="s">
        <v>40</v>
      </c>
      <c r="E786" s="1"/>
      <c r="F786" s="27">
        <v>32196.799999999999</v>
      </c>
      <c r="G786" s="20">
        <f>G787+G794</f>
        <v>32196.800000000003</v>
      </c>
      <c r="H786" s="20">
        <f>H787+H794</f>
        <v>32190.699999999997</v>
      </c>
      <c r="I786" s="20">
        <f t="shared" si="123"/>
        <v>6.1000000000058208</v>
      </c>
      <c r="J786" s="7">
        <f t="shared" si="113"/>
        <v>0.99981054017790572</v>
      </c>
    </row>
    <row r="787" spans="1:10" ht="46.5" x14ac:dyDescent="0.4">
      <c r="A787" s="16" t="s">
        <v>275</v>
      </c>
      <c r="B787" s="3" t="s">
        <v>86</v>
      </c>
      <c r="C787" s="3" t="s">
        <v>16</v>
      </c>
      <c r="D787" s="3" t="s">
        <v>274</v>
      </c>
      <c r="E787" s="3"/>
      <c r="F787" s="26">
        <v>18248.400000000001</v>
      </c>
      <c r="G787" s="10">
        <f>G788+G791</f>
        <v>18248.400000000001</v>
      </c>
      <c r="H787" s="10">
        <f>H788+H791</f>
        <v>18242.3</v>
      </c>
      <c r="I787" s="10">
        <f t="shared" si="123"/>
        <v>6.1000000000021828</v>
      </c>
      <c r="J787" s="5">
        <f t="shared" si="113"/>
        <v>0.9996657241182787</v>
      </c>
    </row>
    <row r="788" spans="1:10" ht="46.5" x14ac:dyDescent="0.4">
      <c r="A788" s="16" t="s">
        <v>277</v>
      </c>
      <c r="B788" s="3" t="s">
        <v>86</v>
      </c>
      <c r="C788" s="3" t="s">
        <v>16</v>
      </c>
      <c r="D788" s="3" t="s">
        <v>276</v>
      </c>
      <c r="E788" s="3"/>
      <c r="F788" s="26">
        <v>2830.3</v>
      </c>
      <c r="G788" s="10">
        <f>G789</f>
        <v>2830.3</v>
      </c>
      <c r="H788" s="10">
        <f>H789</f>
        <v>2824.3</v>
      </c>
      <c r="I788" s="10">
        <f t="shared" si="123"/>
        <v>6</v>
      </c>
      <c r="J788" s="5">
        <f t="shared" si="113"/>
        <v>0.99788008338338696</v>
      </c>
    </row>
    <row r="789" spans="1:10" ht="31" x14ac:dyDescent="0.4">
      <c r="A789" s="16" t="s">
        <v>198</v>
      </c>
      <c r="B789" s="3" t="s">
        <v>86</v>
      </c>
      <c r="C789" s="3" t="s">
        <v>16</v>
      </c>
      <c r="D789" s="3" t="s">
        <v>276</v>
      </c>
      <c r="E789" s="3" t="s">
        <v>197</v>
      </c>
      <c r="F789" s="10">
        <f>F790</f>
        <v>2830.3</v>
      </c>
      <c r="G789" s="10">
        <f>G790</f>
        <v>2830.3</v>
      </c>
      <c r="H789" s="10">
        <f>H790</f>
        <v>2824.3</v>
      </c>
      <c r="I789" s="10">
        <f t="shared" si="123"/>
        <v>6</v>
      </c>
      <c r="J789" s="5">
        <f t="shared" si="113"/>
        <v>0.99788008338338696</v>
      </c>
    </row>
    <row r="790" spans="1:10" ht="18" x14ac:dyDescent="0.4">
      <c r="A790" s="18" t="s">
        <v>200</v>
      </c>
      <c r="B790" s="8" t="s">
        <v>86</v>
      </c>
      <c r="C790" s="8" t="s">
        <v>16</v>
      </c>
      <c r="D790" s="8" t="s">
        <v>276</v>
      </c>
      <c r="E790" s="8" t="s">
        <v>199</v>
      </c>
      <c r="F790" s="19">
        <v>2830.3</v>
      </c>
      <c r="G790" s="21">
        <v>2830.3</v>
      </c>
      <c r="H790" s="21">
        <v>2824.3</v>
      </c>
      <c r="I790" s="21">
        <f t="shared" si="123"/>
        <v>6</v>
      </c>
      <c r="J790" s="17">
        <f t="shared" si="113"/>
        <v>0.99788008338338696</v>
      </c>
    </row>
    <row r="791" spans="1:10" ht="46.5" x14ac:dyDescent="0.4">
      <c r="A791" s="16" t="s">
        <v>511</v>
      </c>
      <c r="B791" s="3" t="s">
        <v>86</v>
      </c>
      <c r="C791" s="3" t="s">
        <v>16</v>
      </c>
      <c r="D791" s="3" t="s">
        <v>510</v>
      </c>
      <c r="E791" s="3"/>
      <c r="F791" s="26">
        <v>15418.1</v>
      </c>
      <c r="G791" s="10">
        <f>G792</f>
        <v>15418.1</v>
      </c>
      <c r="H791" s="10">
        <f>H792</f>
        <v>15418</v>
      </c>
      <c r="I791" s="10">
        <f t="shared" si="123"/>
        <v>0.1000000000003638</v>
      </c>
      <c r="J791" s="5">
        <f t="shared" si="113"/>
        <v>0.99999351411652537</v>
      </c>
    </row>
    <row r="792" spans="1:10" ht="31" x14ac:dyDescent="0.4">
      <c r="A792" s="16" t="s">
        <v>198</v>
      </c>
      <c r="B792" s="3" t="s">
        <v>86</v>
      </c>
      <c r="C792" s="3" t="s">
        <v>16</v>
      </c>
      <c r="D792" s="3" t="s">
        <v>510</v>
      </c>
      <c r="E792" s="3" t="s">
        <v>197</v>
      </c>
      <c r="F792" s="10">
        <f>F793</f>
        <v>15418.1</v>
      </c>
      <c r="G792" s="10">
        <f>G793</f>
        <v>15418.1</v>
      </c>
      <c r="H792" s="10">
        <f>H793</f>
        <v>15418</v>
      </c>
      <c r="I792" s="10">
        <f t="shared" si="123"/>
        <v>0.1000000000003638</v>
      </c>
      <c r="J792" s="5">
        <f t="shared" si="113"/>
        <v>0.99999351411652537</v>
      </c>
    </row>
    <row r="793" spans="1:10" ht="18" x14ac:dyDescent="0.4">
      <c r="A793" s="18" t="s">
        <v>200</v>
      </c>
      <c r="B793" s="8" t="s">
        <v>86</v>
      </c>
      <c r="C793" s="8" t="s">
        <v>16</v>
      </c>
      <c r="D793" s="8" t="s">
        <v>510</v>
      </c>
      <c r="E793" s="8" t="s">
        <v>199</v>
      </c>
      <c r="F793" s="19">
        <v>15418.1</v>
      </c>
      <c r="G793" s="21">
        <v>15418.1</v>
      </c>
      <c r="H793" s="21">
        <v>15418</v>
      </c>
      <c r="I793" s="21">
        <f t="shared" si="123"/>
        <v>0.1000000000003638</v>
      </c>
      <c r="J793" s="17">
        <f t="shared" si="113"/>
        <v>0.99999351411652537</v>
      </c>
    </row>
    <row r="794" spans="1:10" ht="62" x14ac:dyDescent="0.4">
      <c r="A794" s="16" t="s">
        <v>43</v>
      </c>
      <c r="B794" s="3" t="s">
        <v>86</v>
      </c>
      <c r="C794" s="3" t="s">
        <v>16</v>
      </c>
      <c r="D794" s="3" t="s">
        <v>42</v>
      </c>
      <c r="E794" s="3"/>
      <c r="F794" s="26">
        <v>13948.4</v>
      </c>
      <c r="G794" s="10">
        <f t="shared" ref="G794:H796" si="125">G795</f>
        <v>13948.4</v>
      </c>
      <c r="H794" s="10">
        <f t="shared" si="125"/>
        <v>13948.4</v>
      </c>
      <c r="I794" s="10">
        <f t="shared" si="123"/>
        <v>0</v>
      </c>
      <c r="J794" s="5">
        <f t="shared" si="113"/>
        <v>1</v>
      </c>
    </row>
    <row r="795" spans="1:10" ht="31" x14ac:dyDescent="0.4">
      <c r="A795" s="16" t="s">
        <v>45</v>
      </c>
      <c r="B795" s="3" t="s">
        <v>86</v>
      </c>
      <c r="C795" s="3" t="s">
        <v>16</v>
      </c>
      <c r="D795" s="3" t="s">
        <v>44</v>
      </c>
      <c r="E795" s="3"/>
      <c r="F795" s="26">
        <v>13948.4</v>
      </c>
      <c r="G795" s="10">
        <f t="shared" si="125"/>
        <v>13948.4</v>
      </c>
      <c r="H795" s="10">
        <f t="shared" si="125"/>
        <v>13948.4</v>
      </c>
      <c r="I795" s="10">
        <f t="shared" si="123"/>
        <v>0</v>
      </c>
      <c r="J795" s="5">
        <f t="shared" si="113"/>
        <v>1</v>
      </c>
    </row>
    <row r="796" spans="1:10" ht="31" x14ac:dyDescent="0.4">
      <c r="A796" s="16" t="s">
        <v>31</v>
      </c>
      <c r="B796" s="3" t="s">
        <v>86</v>
      </c>
      <c r="C796" s="3" t="s">
        <v>16</v>
      </c>
      <c r="D796" s="3" t="s">
        <v>44</v>
      </c>
      <c r="E796" s="3" t="s">
        <v>30</v>
      </c>
      <c r="F796" s="10">
        <f>F797</f>
        <v>13948.4</v>
      </c>
      <c r="G796" s="10">
        <f t="shared" si="125"/>
        <v>13948.4</v>
      </c>
      <c r="H796" s="10">
        <f t="shared" si="125"/>
        <v>13948.4</v>
      </c>
      <c r="I796" s="10">
        <f t="shared" si="123"/>
        <v>0</v>
      </c>
      <c r="J796" s="5">
        <f t="shared" si="113"/>
        <v>1</v>
      </c>
    </row>
    <row r="797" spans="1:10" ht="31" x14ac:dyDescent="0.4">
      <c r="A797" s="18" t="s">
        <v>33</v>
      </c>
      <c r="B797" s="8" t="s">
        <v>86</v>
      </c>
      <c r="C797" s="8" t="s">
        <v>16</v>
      </c>
      <c r="D797" s="8" t="s">
        <v>44</v>
      </c>
      <c r="E797" s="8" t="s">
        <v>32</v>
      </c>
      <c r="F797" s="19">
        <v>13948.4</v>
      </c>
      <c r="G797" s="21">
        <v>13948.4</v>
      </c>
      <c r="H797" s="21">
        <v>13948.4</v>
      </c>
      <c r="I797" s="21">
        <f t="shared" si="123"/>
        <v>0</v>
      </c>
      <c r="J797" s="17">
        <f t="shared" si="113"/>
        <v>1</v>
      </c>
    </row>
    <row r="798" spans="1:10" ht="30" x14ac:dyDescent="0.4">
      <c r="A798" s="14" t="s">
        <v>513</v>
      </c>
      <c r="B798" s="1" t="s">
        <v>86</v>
      </c>
      <c r="C798" s="1" t="s">
        <v>16</v>
      </c>
      <c r="D798" s="1" t="s">
        <v>512</v>
      </c>
      <c r="E798" s="1"/>
      <c r="F798" s="27">
        <v>194734.6</v>
      </c>
      <c r="G798" s="20">
        <f t="shared" ref="G798:H800" si="126">G799</f>
        <v>194734.6</v>
      </c>
      <c r="H798" s="20">
        <f t="shared" si="126"/>
        <v>47964.9</v>
      </c>
      <c r="I798" s="20">
        <f t="shared" si="123"/>
        <v>146769.70000000001</v>
      </c>
      <c r="J798" s="7">
        <f t="shared" si="113"/>
        <v>0.24630907912615427</v>
      </c>
    </row>
    <row r="799" spans="1:10" ht="77.5" x14ac:dyDescent="0.4">
      <c r="A799" s="16" t="s">
        <v>515</v>
      </c>
      <c r="B799" s="3" t="s">
        <v>86</v>
      </c>
      <c r="C799" s="3" t="s">
        <v>16</v>
      </c>
      <c r="D799" s="3" t="s">
        <v>514</v>
      </c>
      <c r="E799" s="3"/>
      <c r="F799" s="26">
        <v>194734.6</v>
      </c>
      <c r="G799" s="10">
        <f t="shared" si="126"/>
        <v>194734.6</v>
      </c>
      <c r="H799" s="10">
        <f t="shared" si="126"/>
        <v>47964.9</v>
      </c>
      <c r="I799" s="10">
        <f t="shared" si="123"/>
        <v>146769.70000000001</v>
      </c>
      <c r="J799" s="5">
        <f t="shared" si="113"/>
        <v>0.24630907912615427</v>
      </c>
    </row>
    <row r="800" spans="1:10" ht="77.5" x14ac:dyDescent="0.4">
      <c r="A800" s="16" t="s">
        <v>515</v>
      </c>
      <c r="B800" s="3" t="s">
        <v>86</v>
      </c>
      <c r="C800" s="3" t="s">
        <v>16</v>
      </c>
      <c r="D800" s="3" t="s">
        <v>516</v>
      </c>
      <c r="E800" s="3"/>
      <c r="F800" s="26">
        <v>194734.6</v>
      </c>
      <c r="G800" s="10">
        <f t="shared" si="126"/>
        <v>194734.6</v>
      </c>
      <c r="H800" s="10">
        <f t="shared" si="126"/>
        <v>47964.9</v>
      </c>
      <c r="I800" s="10">
        <f t="shared" si="123"/>
        <v>146769.70000000001</v>
      </c>
      <c r="J800" s="5">
        <f t="shared" si="113"/>
        <v>0.24630907912615427</v>
      </c>
    </row>
    <row r="801" spans="1:10" ht="31" x14ac:dyDescent="0.4">
      <c r="A801" s="16" t="s">
        <v>31</v>
      </c>
      <c r="B801" s="3" t="s">
        <v>86</v>
      </c>
      <c r="C801" s="3" t="s">
        <v>16</v>
      </c>
      <c r="D801" s="3" t="s">
        <v>516</v>
      </c>
      <c r="E801" s="3" t="s">
        <v>30</v>
      </c>
      <c r="F801" s="10">
        <f>F802</f>
        <v>194734.6</v>
      </c>
      <c r="G801" s="10">
        <f>G802</f>
        <v>194734.6</v>
      </c>
      <c r="H801" s="10">
        <f>H802</f>
        <v>47964.9</v>
      </c>
      <c r="I801" s="10">
        <f t="shared" si="123"/>
        <v>146769.70000000001</v>
      </c>
      <c r="J801" s="5">
        <f t="shared" si="113"/>
        <v>0.24630907912615427</v>
      </c>
    </row>
    <row r="802" spans="1:10" ht="31" x14ac:dyDescent="0.4">
      <c r="A802" s="18" t="s">
        <v>33</v>
      </c>
      <c r="B802" s="8" t="s">
        <v>86</v>
      </c>
      <c r="C802" s="8" t="s">
        <v>16</v>
      </c>
      <c r="D802" s="8" t="s">
        <v>516</v>
      </c>
      <c r="E802" s="8" t="s">
        <v>32</v>
      </c>
      <c r="F802" s="19">
        <v>194734.6</v>
      </c>
      <c r="G802" s="21">
        <v>194734.6</v>
      </c>
      <c r="H802" s="21">
        <v>47964.9</v>
      </c>
      <c r="I802" s="21">
        <f t="shared" si="123"/>
        <v>146769.70000000001</v>
      </c>
      <c r="J802" s="17">
        <f t="shared" si="113"/>
        <v>0.24630907912615427</v>
      </c>
    </row>
    <row r="803" spans="1:10" ht="45" x14ac:dyDescent="0.4">
      <c r="A803" s="14" t="s">
        <v>110</v>
      </c>
      <c r="B803" s="1" t="s">
        <v>86</v>
      </c>
      <c r="C803" s="1" t="s">
        <v>16</v>
      </c>
      <c r="D803" s="1" t="s">
        <v>109</v>
      </c>
      <c r="E803" s="1"/>
      <c r="F803" s="20">
        <f t="shared" ref="F803:H806" si="127">F804</f>
        <v>1763</v>
      </c>
      <c r="G803" s="20">
        <f t="shared" si="127"/>
        <v>1763</v>
      </c>
      <c r="H803" s="20">
        <f t="shared" si="127"/>
        <v>1763</v>
      </c>
      <c r="I803" s="20">
        <f t="shared" si="123"/>
        <v>0</v>
      </c>
      <c r="J803" s="7">
        <f t="shared" si="113"/>
        <v>1</v>
      </c>
    </row>
    <row r="804" spans="1:10" ht="46.5" x14ac:dyDescent="0.4">
      <c r="A804" s="16" t="s">
        <v>260</v>
      </c>
      <c r="B804" s="3" t="s">
        <v>86</v>
      </c>
      <c r="C804" s="3" t="s">
        <v>16</v>
      </c>
      <c r="D804" s="3" t="s">
        <v>259</v>
      </c>
      <c r="E804" s="3"/>
      <c r="F804" s="10">
        <f t="shared" si="127"/>
        <v>1763</v>
      </c>
      <c r="G804" s="10">
        <f t="shared" si="127"/>
        <v>1763</v>
      </c>
      <c r="H804" s="10">
        <f t="shared" si="127"/>
        <v>1763</v>
      </c>
      <c r="I804" s="10">
        <f t="shared" si="123"/>
        <v>0</v>
      </c>
      <c r="J804" s="5">
        <f t="shared" si="113"/>
        <v>1</v>
      </c>
    </row>
    <row r="805" spans="1:10" ht="31" x14ac:dyDescent="0.4">
      <c r="A805" s="16" t="s">
        <v>262</v>
      </c>
      <c r="B805" s="3" t="s">
        <v>86</v>
      </c>
      <c r="C805" s="3" t="s">
        <v>16</v>
      </c>
      <c r="D805" s="3" t="s">
        <v>261</v>
      </c>
      <c r="E805" s="3"/>
      <c r="F805" s="10">
        <f t="shared" si="127"/>
        <v>1763</v>
      </c>
      <c r="G805" s="10">
        <f t="shared" si="127"/>
        <v>1763</v>
      </c>
      <c r="H805" s="10">
        <f t="shared" si="127"/>
        <v>1763</v>
      </c>
      <c r="I805" s="10">
        <f t="shared" si="123"/>
        <v>0</v>
      </c>
      <c r="J805" s="5">
        <f t="shared" si="113"/>
        <v>1</v>
      </c>
    </row>
    <row r="806" spans="1:10" ht="31" x14ac:dyDescent="0.4">
      <c r="A806" s="16" t="s">
        <v>31</v>
      </c>
      <c r="B806" s="3" t="s">
        <v>86</v>
      </c>
      <c r="C806" s="3" t="s">
        <v>16</v>
      </c>
      <c r="D806" s="3" t="s">
        <v>261</v>
      </c>
      <c r="E806" s="3" t="s">
        <v>30</v>
      </c>
      <c r="F806" s="10">
        <f t="shared" si="127"/>
        <v>1763</v>
      </c>
      <c r="G806" s="10">
        <f t="shared" si="127"/>
        <v>1763</v>
      </c>
      <c r="H806" s="10">
        <f t="shared" si="127"/>
        <v>1763</v>
      </c>
      <c r="I806" s="10">
        <f t="shared" si="123"/>
        <v>0</v>
      </c>
      <c r="J806" s="5">
        <f t="shared" si="113"/>
        <v>1</v>
      </c>
    </row>
    <row r="807" spans="1:10" ht="31" x14ac:dyDescent="0.4">
      <c r="A807" s="18" t="s">
        <v>33</v>
      </c>
      <c r="B807" s="8" t="s">
        <v>86</v>
      </c>
      <c r="C807" s="8" t="s">
        <v>16</v>
      </c>
      <c r="D807" s="8" t="s">
        <v>261</v>
      </c>
      <c r="E807" s="8" t="s">
        <v>32</v>
      </c>
      <c r="F807" s="21">
        <v>1763</v>
      </c>
      <c r="G807" s="21">
        <v>1763</v>
      </c>
      <c r="H807" s="21">
        <v>1763</v>
      </c>
      <c r="I807" s="21">
        <f t="shared" si="123"/>
        <v>0</v>
      </c>
      <c r="J807" s="17">
        <f t="shared" si="113"/>
        <v>1</v>
      </c>
    </row>
    <row r="808" spans="1:10" ht="30" x14ac:dyDescent="0.4">
      <c r="A808" s="14" t="s">
        <v>517</v>
      </c>
      <c r="B808" s="1" t="s">
        <v>86</v>
      </c>
      <c r="C808" s="1" t="s">
        <v>86</v>
      </c>
      <c r="D808" s="1"/>
      <c r="E808" s="1"/>
      <c r="F808" s="20">
        <f>F809+F828+F856+F861+F892+F887+F897</f>
        <v>468441.19999999995</v>
      </c>
      <c r="G808" s="20">
        <f>G809+G828+G856+G861+G892+G887+G897</f>
        <v>472275.59999999992</v>
      </c>
      <c r="H808" s="20">
        <f>H809+H828+H856+H861+H892+H887+H897</f>
        <v>446073.8000000001</v>
      </c>
      <c r="I808" s="20">
        <f t="shared" si="123"/>
        <v>26201.799999999814</v>
      </c>
      <c r="J808" s="7">
        <f t="shared" ref="J808:J871" si="128">H808/G808</f>
        <v>0.94452010648019968</v>
      </c>
    </row>
    <row r="809" spans="1:10" ht="30" x14ac:dyDescent="0.4">
      <c r="A809" s="14" t="s">
        <v>120</v>
      </c>
      <c r="B809" s="1" t="s">
        <v>86</v>
      </c>
      <c r="C809" s="1" t="s">
        <v>86</v>
      </c>
      <c r="D809" s="1" t="s">
        <v>119</v>
      </c>
      <c r="E809" s="1"/>
      <c r="F809" s="20">
        <v>157753.20000000001</v>
      </c>
      <c r="G809" s="20">
        <f>G810+G824</f>
        <v>157677.1</v>
      </c>
      <c r="H809" s="20">
        <f>H810+H824</f>
        <v>147603.50000000003</v>
      </c>
      <c r="I809" s="20">
        <f t="shared" si="123"/>
        <v>10073.599999999977</v>
      </c>
      <c r="J809" s="7">
        <f t="shared" si="128"/>
        <v>0.93611247289555699</v>
      </c>
    </row>
    <row r="810" spans="1:10" ht="46.5" x14ac:dyDescent="0.4">
      <c r="A810" s="16" t="s">
        <v>358</v>
      </c>
      <c r="B810" s="3" t="s">
        <v>86</v>
      </c>
      <c r="C810" s="3" t="s">
        <v>86</v>
      </c>
      <c r="D810" s="3" t="s">
        <v>357</v>
      </c>
      <c r="E810" s="3"/>
      <c r="F810" s="10">
        <v>152263.70000000001</v>
      </c>
      <c r="G810" s="10">
        <f>G811+G821</f>
        <v>156069.30000000002</v>
      </c>
      <c r="H810" s="10">
        <f>H811+H821</f>
        <v>145995.90000000002</v>
      </c>
      <c r="I810" s="10">
        <f t="shared" si="123"/>
        <v>10073.399999999994</v>
      </c>
      <c r="J810" s="5">
        <f t="shared" si="128"/>
        <v>0.93545559568730052</v>
      </c>
    </row>
    <row r="811" spans="1:10" ht="46.5" x14ac:dyDescent="0.4">
      <c r="A811" s="16" t="s">
        <v>519</v>
      </c>
      <c r="B811" s="3" t="s">
        <v>86</v>
      </c>
      <c r="C811" s="3" t="s">
        <v>86</v>
      </c>
      <c r="D811" s="3" t="s">
        <v>518</v>
      </c>
      <c r="E811" s="3"/>
      <c r="F811" s="10">
        <v>150200.5</v>
      </c>
      <c r="G811" s="10">
        <f>G812+G814+G816+G818</f>
        <v>153144.1</v>
      </c>
      <c r="H811" s="10">
        <f>H812+H814+H816+H818</f>
        <v>143070.70000000001</v>
      </c>
      <c r="I811" s="10">
        <f t="shared" si="123"/>
        <v>10073.399999999994</v>
      </c>
      <c r="J811" s="5">
        <f t="shared" si="128"/>
        <v>0.93422273531921896</v>
      </c>
    </row>
    <row r="812" spans="1:10" ht="77.5" x14ac:dyDescent="0.4">
      <c r="A812" s="16" t="s">
        <v>13</v>
      </c>
      <c r="B812" s="3" t="s">
        <v>86</v>
      </c>
      <c r="C812" s="3" t="s">
        <v>86</v>
      </c>
      <c r="D812" s="3" t="s">
        <v>518</v>
      </c>
      <c r="E812" s="3" t="s">
        <v>12</v>
      </c>
      <c r="F812" s="10">
        <f>F813</f>
        <v>123904.5</v>
      </c>
      <c r="G812" s="10">
        <f>G813</f>
        <v>125568</v>
      </c>
      <c r="H812" s="10">
        <f>H813</f>
        <v>117641.7</v>
      </c>
      <c r="I812" s="10">
        <f t="shared" si="123"/>
        <v>7926.3000000000029</v>
      </c>
      <c r="J812" s="5">
        <f t="shared" si="128"/>
        <v>0.9368764334862385</v>
      </c>
    </row>
    <row r="813" spans="1:10" ht="31" x14ac:dyDescent="0.4">
      <c r="A813" s="18" t="s">
        <v>15</v>
      </c>
      <c r="B813" s="8" t="s">
        <v>86</v>
      </c>
      <c r="C813" s="8" t="s">
        <v>86</v>
      </c>
      <c r="D813" s="8" t="s">
        <v>518</v>
      </c>
      <c r="E813" s="8" t="s">
        <v>14</v>
      </c>
      <c r="F813" s="21">
        <v>123904.5</v>
      </c>
      <c r="G813" s="21">
        <v>125568</v>
      </c>
      <c r="H813" s="21">
        <v>117641.7</v>
      </c>
      <c r="I813" s="21">
        <f t="shared" si="123"/>
        <v>7926.3000000000029</v>
      </c>
      <c r="J813" s="17">
        <f t="shared" si="128"/>
        <v>0.9368764334862385</v>
      </c>
    </row>
    <row r="814" spans="1:10" ht="31" x14ac:dyDescent="0.4">
      <c r="A814" s="16" t="s">
        <v>31</v>
      </c>
      <c r="B814" s="3" t="s">
        <v>86</v>
      </c>
      <c r="C814" s="3" t="s">
        <v>86</v>
      </c>
      <c r="D814" s="3" t="s">
        <v>518</v>
      </c>
      <c r="E814" s="3" t="s">
        <v>30</v>
      </c>
      <c r="F814" s="10">
        <f>F815</f>
        <v>24744.5</v>
      </c>
      <c r="G814" s="10">
        <f>G815</f>
        <v>25494.3</v>
      </c>
      <c r="H814" s="10">
        <f>H815</f>
        <v>23347.4</v>
      </c>
      <c r="I814" s="10">
        <f t="shared" si="123"/>
        <v>2146.8999999999978</v>
      </c>
      <c r="J814" s="5">
        <f t="shared" si="128"/>
        <v>0.91578901950632108</v>
      </c>
    </row>
    <row r="815" spans="1:10" ht="31" x14ac:dyDescent="0.4">
      <c r="A815" s="18" t="s">
        <v>33</v>
      </c>
      <c r="B815" s="8" t="s">
        <v>86</v>
      </c>
      <c r="C815" s="8" t="s">
        <v>86</v>
      </c>
      <c r="D815" s="8" t="s">
        <v>518</v>
      </c>
      <c r="E815" s="8" t="s">
        <v>32</v>
      </c>
      <c r="F815" s="21">
        <v>24744.5</v>
      </c>
      <c r="G815" s="21">
        <v>25494.3</v>
      </c>
      <c r="H815" s="21">
        <v>23347.4</v>
      </c>
      <c r="I815" s="21">
        <f t="shared" si="123"/>
        <v>2146.8999999999978</v>
      </c>
      <c r="J815" s="17">
        <f t="shared" si="128"/>
        <v>0.91578901950632108</v>
      </c>
    </row>
    <row r="816" spans="1:10" ht="18" x14ac:dyDescent="0.4">
      <c r="A816" s="16" t="s">
        <v>35</v>
      </c>
      <c r="B816" s="3" t="s">
        <v>86</v>
      </c>
      <c r="C816" s="3" t="s">
        <v>86</v>
      </c>
      <c r="D816" s="3" t="s">
        <v>518</v>
      </c>
      <c r="E816" s="3" t="s">
        <v>34</v>
      </c>
      <c r="F816" s="10">
        <f>F817</f>
        <v>86.2</v>
      </c>
      <c r="G816" s="10">
        <f>G817</f>
        <v>182.7</v>
      </c>
      <c r="H816" s="10">
        <f>H817</f>
        <v>182.6</v>
      </c>
      <c r="I816" s="10">
        <f t="shared" si="123"/>
        <v>9.9999999999994316E-2</v>
      </c>
      <c r="J816" s="5">
        <f t="shared" si="128"/>
        <v>0.99945265462506849</v>
      </c>
    </row>
    <row r="817" spans="1:10" ht="31" x14ac:dyDescent="0.4">
      <c r="A817" s="18" t="s">
        <v>37</v>
      </c>
      <c r="B817" s="8" t="s">
        <v>86</v>
      </c>
      <c r="C817" s="8" t="s">
        <v>86</v>
      </c>
      <c r="D817" s="8" t="s">
        <v>518</v>
      </c>
      <c r="E817" s="8" t="s">
        <v>36</v>
      </c>
      <c r="F817" s="21">
        <v>86.2</v>
      </c>
      <c r="G817" s="21">
        <v>182.7</v>
      </c>
      <c r="H817" s="21">
        <v>182.6</v>
      </c>
      <c r="I817" s="21">
        <f t="shared" si="123"/>
        <v>9.9999999999994316E-2</v>
      </c>
      <c r="J817" s="17">
        <f t="shared" si="128"/>
        <v>0.99945265462506849</v>
      </c>
    </row>
    <row r="818" spans="1:10" ht="18" x14ac:dyDescent="0.4">
      <c r="A818" s="16" t="s">
        <v>73</v>
      </c>
      <c r="B818" s="3" t="s">
        <v>86</v>
      </c>
      <c r="C818" s="3" t="s">
        <v>86</v>
      </c>
      <c r="D818" s="3" t="s">
        <v>518</v>
      </c>
      <c r="E818" s="3" t="s">
        <v>72</v>
      </c>
      <c r="F818" s="10">
        <f>F819+F820</f>
        <v>1465.3</v>
      </c>
      <c r="G818" s="10">
        <f>G819+G820</f>
        <v>1899.1</v>
      </c>
      <c r="H818" s="10">
        <f>H819+H820</f>
        <v>1899</v>
      </c>
      <c r="I818" s="10">
        <f t="shared" si="123"/>
        <v>9.9999999999909051E-2</v>
      </c>
      <c r="J818" s="5">
        <f t="shared" si="128"/>
        <v>0.9999473434784899</v>
      </c>
    </row>
    <row r="819" spans="1:10" ht="18" x14ac:dyDescent="0.4">
      <c r="A819" s="18" t="s">
        <v>218</v>
      </c>
      <c r="B819" s="8" t="s">
        <v>86</v>
      </c>
      <c r="C819" s="8" t="s">
        <v>86</v>
      </c>
      <c r="D819" s="8" t="s">
        <v>518</v>
      </c>
      <c r="E819" s="8" t="s">
        <v>217</v>
      </c>
      <c r="F819" s="21">
        <v>1065.3</v>
      </c>
      <c r="G819" s="21">
        <v>582.1</v>
      </c>
      <c r="H819" s="28">
        <v>582.1</v>
      </c>
      <c r="I819" s="28">
        <f t="shared" si="123"/>
        <v>0</v>
      </c>
      <c r="J819" s="17">
        <f t="shared" si="128"/>
        <v>1</v>
      </c>
    </row>
    <row r="820" spans="1:10" ht="18" x14ac:dyDescent="0.4">
      <c r="A820" s="18" t="s">
        <v>75</v>
      </c>
      <c r="B820" s="8" t="s">
        <v>86</v>
      </c>
      <c r="C820" s="8" t="s">
        <v>86</v>
      </c>
      <c r="D820" s="8" t="s">
        <v>518</v>
      </c>
      <c r="E820" s="8" t="s">
        <v>74</v>
      </c>
      <c r="F820" s="21">
        <v>400</v>
      </c>
      <c r="G820" s="21">
        <v>1317</v>
      </c>
      <c r="H820" s="29">
        <v>1316.9</v>
      </c>
      <c r="I820" s="29">
        <f t="shared" si="123"/>
        <v>9.9999999999909051E-2</v>
      </c>
      <c r="J820" s="17">
        <f t="shared" si="128"/>
        <v>0.99992406985573279</v>
      </c>
    </row>
    <row r="821" spans="1:10" ht="31" x14ac:dyDescent="0.4">
      <c r="A821" s="16" t="s">
        <v>521</v>
      </c>
      <c r="B821" s="3" t="s">
        <v>86</v>
      </c>
      <c r="C821" s="3" t="s">
        <v>86</v>
      </c>
      <c r="D821" s="3" t="s">
        <v>520</v>
      </c>
      <c r="E821" s="3"/>
      <c r="F821" s="10">
        <v>2063.1999999999998</v>
      </c>
      <c r="G821" s="10">
        <f>G822</f>
        <v>2925.2</v>
      </c>
      <c r="H821" s="10">
        <f>H822</f>
        <v>2925.2</v>
      </c>
      <c r="I821" s="10">
        <f t="shared" si="123"/>
        <v>0</v>
      </c>
      <c r="J821" s="5">
        <f t="shared" si="128"/>
        <v>1</v>
      </c>
    </row>
    <row r="822" spans="1:10" ht="31" x14ac:dyDescent="0.4">
      <c r="A822" s="16" t="s">
        <v>31</v>
      </c>
      <c r="B822" s="3" t="s">
        <v>86</v>
      </c>
      <c r="C822" s="3" t="s">
        <v>86</v>
      </c>
      <c r="D822" s="3" t="s">
        <v>520</v>
      </c>
      <c r="E822" s="3" t="s">
        <v>30</v>
      </c>
      <c r="F822" s="10">
        <f>F823</f>
        <v>2063.1999999999998</v>
      </c>
      <c r="G822" s="10">
        <f>G823</f>
        <v>2925.2</v>
      </c>
      <c r="H822" s="10">
        <f>H823</f>
        <v>2925.2</v>
      </c>
      <c r="I822" s="10">
        <f t="shared" si="123"/>
        <v>0</v>
      </c>
      <c r="J822" s="5">
        <f t="shared" si="128"/>
        <v>1</v>
      </c>
    </row>
    <row r="823" spans="1:10" ht="31" x14ac:dyDescent="0.4">
      <c r="A823" s="18" t="s">
        <v>33</v>
      </c>
      <c r="B823" s="8" t="s">
        <v>86</v>
      </c>
      <c r="C823" s="8" t="s">
        <v>86</v>
      </c>
      <c r="D823" s="8" t="s">
        <v>520</v>
      </c>
      <c r="E823" s="8" t="s">
        <v>32</v>
      </c>
      <c r="F823" s="21">
        <v>2063.1999999999998</v>
      </c>
      <c r="G823" s="21">
        <v>2925.2</v>
      </c>
      <c r="H823" s="21">
        <v>2925.2</v>
      </c>
      <c r="I823" s="21">
        <f t="shared" si="123"/>
        <v>0</v>
      </c>
      <c r="J823" s="17">
        <f t="shared" si="128"/>
        <v>1</v>
      </c>
    </row>
    <row r="824" spans="1:10" ht="31" x14ac:dyDescent="0.4">
      <c r="A824" s="16" t="s">
        <v>388</v>
      </c>
      <c r="B824" s="3" t="s">
        <v>86</v>
      </c>
      <c r="C824" s="3" t="s">
        <v>86</v>
      </c>
      <c r="D824" s="3" t="s">
        <v>387</v>
      </c>
      <c r="E824" s="3"/>
      <c r="F824" s="10">
        <f t="shared" ref="F824:H826" si="129">F825</f>
        <v>5489.5</v>
      </c>
      <c r="G824" s="10">
        <f t="shared" si="129"/>
        <v>1607.8</v>
      </c>
      <c r="H824" s="10">
        <f t="shared" si="129"/>
        <v>1607.6</v>
      </c>
      <c r="I824" s="10">
        <f t="shared" si="123"/>
        <v>0.20000000000004547</v>
      </c>
      <c r="J824" s="5">
        <f t="shared" si="128"/>
        <v>0.99987560641870876</v>
      </c>
    </row>
    <row r="825" spans="1:10" ht="31" x14ac:dyDescent="0.4">
      <c r="A825" s="16" t="s">
        <v>390</v>
      </c>
      <c r="B825" s="3" t="s">
        <v>86</v>
      </c>
      <c r="C825" s="3" t="s">
        <v>86</v>
      </c>
      <c r="D825" s="3" t="s">
        <v>389</v>
      </c>
      <c r="E825" s="3"/>
      <c r="F825" s="10">
        <f t="shared" si="129"/>
        <v>5489.5</v>
      </c>
      <c r="G825" s="10">
        <f t="shared" si="129"/>
        <v>1607.8</v>
      </c>
      <c r="H825" s="10">
        <f t="shared" si="129"/>
        <v>1607.6</v>
      </c>
      <c r="I825" s="10">
        <f t="shared" si="123"/>
        <v>0.20000000000004547</v>
      </c>
      <c r="J825" s="5">
        <f t="shared" si="128"/>
        <v>0.99987560641870876</v>
      </c>
    </row>
    <row r="826" spans="1:10" ht="31" x14ac:dyDescent="0.4">
      <c r="A826" s="16" t="s">
        <v>31</v>
      </c>
      <c r="B826" s="3" t="s">
        <v>86</v>
      </c>
      <c r="C826" s="3" t="s">
        <v>86</v>
      </c>
      <c r="D826" s="3" t="s">
        <v>389</v>
      </c>
      <c r="E826" s="3" t="s">
        <v>30</v>
      </c>
      <c r="F826" s="10">
        <f t="shared" si="129"/>
        <v>5489.5</v>
      </c>
      <c r="G826" s="10">
        <f t="shared" si="129"/>
        <v>1607.8</v>
      </c>
      <c r="H826" s="10">
        <f t="shared" si="129"/>
        <v>1607.6</v>
      </c>
      <c r="I826" s="10">
        <f t="shared" si="123"/>
        <v>0.20000000000004547</v>
      </c>
      <c r="J826" s="5">
        <f t="shared" si="128"/>
        <v>0.99987560641870876</v>
      </c>
    </row>
    <row r="827" spans="1:10" ht="31" x14ac:dyDescent="0.4">
      <c r="A827" s="18" t="s">
        <v>33</v>
      </c>
      <c r="B827" s="8" t="s">
        <v>86</v>
      </c>
      <c r="C827" s="8" t="s">
        <v>86</v>
      </c>
      <c r="D827" s="8" t="s">
        <v>389</v>
      </c>
      <c r="E827" s="8" t="s">
        <v>32</v>
      </c>
      <c r="F827" s="21">
        <v>5489.5</v>
      </c>
      <c r="G827" s="21">
        <v>1607.8</v>
      </c>
      <c r="H827" s="21">
        <v>1607.6</v>
      </c>
      <c r="I827" s="21">
        <f t="shared" si="123"/>
        <v>0.20000000000004547</v>
      </c>
      <c r="J827" s="17">
        <f t="shared" si="128"/>
        <v>0.99987560641870876</v>
      </c>
    </row>
    <row r="828" spans="1:10" ht="45" x14ac:dyDescent="0.4">
      <c r="A828" s="14" t="s">
        <v>398</v>
      </c>
      <c r="B828" s="1" t="s">
        <v>86</v>
      </c>
      <c r="C828" s="1" t="s">
        <v>86</v>
      </c>
      <c r="D828" s="1" t="s">
        <v>397</v>
      </c>
      <c r="E828" s="1"/>
      <c r="F828" s="20">
        <f>F829+F832+F847</f>
        <v>147259.79999999999</v>
      </c>
      <c r="G828" s="20">
        <f>G829+G832+G847</f>
        <v>146889.49999999997</v>
      </c>
      <c r="H828" s="20">
        <f>H829+H832+H847</f>
        <v>136962.79999999999</v>
      </c>
      <c r="I828" s="20">
        <f t="shared" si="123"/>
        <v>9926.6999999999825</v>
      </c>
      <c r="J828" s="7">
        <f t="shared" si="128"/>
        <v>0.93242062911236012</v>
      </c>
    </row>
    <row r="829" spans="1:10" ht="62" x14ac:dyDescent="0.4">
      <c r="A829" s="16" t="s">
        <v>523</v>
      </c>
      <c r="B829" s="3" t="s">
        <v>86</v>
      </c>
      <c r="C829" s="3" t="s">
        <v>86</v>
      </c>
      <c r="D829" s="3" t="s">
        <v>522</v>
      </c>
      <c r="E829" s="3"/>
      <c r="F829" s="10">
        <f t="shared" ref="F829:H830" si="130">F830</f>
        <v>1464.9</v>
      </c>
      <c r="G829" s="10">
        <f t="shared" si="130"/>
        <v>1464.9</v>
      </c>
      <c r="H829" s="10">
        <f t="shared" si="130"/>
        <v>1283.4000000000001</v>
      </c>
      <c r="I829" s="10">
        <f t="shared" si="123"/>
        <v>181.5</v>
      </c>
      <c r="J829" s="5">
        <f t="shared" si="128"/>
        <v>0.87610075773090312</v>
      </c>
    </row>
    <row r="830" spans="1:10" ht="31" x14ac:dyDescent="0.4">
      <c r="A830" s="16" t="s">
        <v>31</v>
      </c>
      <c r="B830" s="3" t="s">
        <v>86</v>
      </c>
      <c r="C830" s="3" t="s">
        <v>86</v>
      </c>
      <c r="D830" s="3" t="s">
        <v>522</v>
      </c>
      <c r="E830" s="3" t="s">
        <v>30</v>
      </c>
      <c r="F830" s="10">
        <f t="shared" si="130"/>
        <v>1464.9</v>
      </c>
      <c r="G830" s="10">
        <f t="shared" si="130"/>
        <v>1464.9</v>
      </c>
      <c r="H830" s="10">
        <f t="shared" si="130"/>
        <v>1283.4000000000001</v>
      </c>
      <c r="I830" s="10">
        <f t="shared" si="123"/>
        <v>181.5</v>
      </c>
      <c r="J830" s="5">
        <f t="shared" si="128"/>
        <v>0.87610075773090312</v>
      </c>
    </row>
    <row r="831" spans="1:10" ht="31" x14ac:dyDescent="0.4">
      <c r="A831" s="18" t="s">
        <v>33</v>
      </c>
      <c r="B831" s="8" t="s">
        <v>86</v>
      </c>
      <c r="C831" s="8" t="s">
        <v>86</v>
      </c>
      <c r="D831" s="8" t="s">
        <v>522</v>
      </c>
      <c r="E831" s="8" t="s">
        <v>32</v>
      </c>
      <c r="F831" s="21">
        <v>1464.9</v>
      </c>
      <c r="G831" s="21">
        <v>1464.9</v>
      </c>
      <c r="H831" s="21">
        <v>1283.4000000000001</v>
      </c>
      <c r="I831" s="21">
        <f t="shared" si="123"/>
        <v>181.5</v>
      </c>
      <c r="J831" s="17">
        <f t="shared" si="128"/>
        <v>0.87610075773090312</v>
      </c>
    </row>
    <row r="832" spans="1:10" ht="31" x14ac:dyDescent="0.4">
      <c r="A832" s="16" t="s">
        <v>525</v>
      </c>
      <c r="B832" s="3" t="s">
        <v>86</v>
      </c>
      <c r="C832" s="3" t="s">
        <v>86</v>
      </c>
      <c r="D832" s="3" t="s">
        <v>524</v>
      </c>
      <c r="E832" s="3"/>
      <c r="F832" s="10">
        <f>F833+F837</f>
        <v>2190.1</v>
      </c>
      <c r="G832" s="10">
        <f>G833+G837</f>
        <v>1998.1000000000001</v>
      </c>
      <c r="H832" s="10">
        <f>H833+H837</f>
        <v>615.5</v>
      </c>
      <c r="I832" s="10">
        <f t="shared" si="123"/>
        <v>1382.6000000000001</v>
      </c>
      <c r="J832" s="5">
        <f t="shared" si="128"/>
        <v>0.30804264050848301</v>
      </c>
    </row>
    <row r="833" spans="1:10" ht="46.5" x14ac:dyDescent="0.4">
      <c r="A833" s="16" t="s">
        <v>527</v>
      </c>
      <c r="B833" s="3" t="s">
        <v>86</v>
      </c>
      <c r="C833" s="3" t="s">
        <v>86</v>
      </c>
      <c r="D833" s="3" t="s">
        <v>526</v>
      </c>
      <c r="E833" s="3"/>
      <c r="F833" s="10">
        <v>44.9</v>
      </c>
      <c r="G833" s="10">
        <f>G834</f>
        <v>44.9</v>
      </c>
      <c r="H833" s="10">
        <f>H834</f>
        <v>44.5</v>
      </c>
      <c r="I833" s="10">
        <f t="shared" si="123"/>
        <v>0.39999999999999858</v>
      </c>
      <c r="J833" s="5">
        <f t="shared" si="128"/>
        <v>0.99109131403118045</v>
      </c>
    </row>
    <row r="834" spans="1:10" ht="46.5" x14ac:dyDescent="0.4">
      <c r="A834" s="16" t="s">
        <v>529</v>
      </c>
      <c r="B834" s="3" t="s">
        <v>86</v>
      </c>
      <c r="C834" s="3" t="s">
        <v>86</v>
      </c>
      <c r="D834" s="3" t="s">
        <v>528</v>
      </c>
      <c r="E834" s="3"/>
      <c r="F834" s="10">
        <f t="shared" ref="F834:H835" si="131">F835</f>
        <v>44.9</v>
      </c>
      <c r="G834" s="10">
        <f t="shared" si="131"/>
        <v>44.9</v>
      </c>
      <c r="H834" s="10">
        <f t="shared" si="131"/>
        <v>44.5</v>
      </c>
      <c r="I834" s="10">
        <f t="shared" si="123"/>
        <v>0.39999999999999858</v>
      </c>
      <c r="J834" s="5">
        <f t="shared" si="128"/>
        <v>0.99109131403118045</v>
      </c>
    </row>
    <row r="835" spans="1:10" ht="31" x14ac:dyDescent="0.4">
      <c r="A835" s="16" t="s">
        <v>31</v>
      </c>
      <c r="B835" s="3" t="s">
        <v>86</v>
      </c>
      <c r="C835" s="3" t="s">
        <v>86</v>
      </c>
      <c r="D835" s="3" t="s">
        <v>528</v>
      </c>
      <c r="E835" s="3" t="s">
        <v>30</v>
      </c>
      <c r="F835" s="10">
        <f t="shared" si="131"/>
        <v>44.9</v>
      </c>
      <c r="G835" s="10">
        <f t="shared" si="131"/>
        <v>44.9</v>
      </c>
      <c r="H835" s="10">
        <f t="shared" si="131"/>
        <v>44.5</v>
      </c>
      <c r="I835" s="10">
        <f t="shared" si="123"/>
        <v>0.39999999999999858</v>
      </c>
      <c r="J835" s="5">
        <f t="shared" si="128"/>
        <v>0.99109131403118045</v>
      </c>
    </row>
    <row r="836" spans="1:10" ht="31" x14ac:dyDescent="0.4">
      <c r="A836" s="18" t="s">
        <v>33</v>
      </c>
      <c r="B836" s="8" t="s">
        <v>86</v>
      </c>
      <c r="C836" s="8" t="s">
        <v>86</v>
      </c>
      <c r="D836" s="8" t="s">
        <v>528</v>
      </c>
      <c r="E836" s="8" t="s">
        <v>32</v>
      </c>
      <c r="F836" s="21">
        <v>44.9</v>
      </c>
      <c r="G836" s="21">
        <v>44.9</v>
      </c>
      <c r="H836" s="21">
        <v>44.5</v>
      </c>
      <c r="I836" s="21">
        <f t="shared" si="123"/>
        <v>0.39999999999999858</v>
      </c>
      <c r="J836" s="17">
        <f t="shared" si="128"/>
        <v>0.99109131403118045</v>
      </c>
    </row>
    <row r="837" spans="1:10" ht="46.5" x14ac:dyDescent="0.4">
      <c r="A837" s="16" t="s">
        <v>531</v>
      </c>
      <c r="B837" s="3" t="s">
        <v>86</v>
      </c>
      <c r="C837" s="3" t="s">
        <v>86</v>
      </c>
      <c r="D837" s="3" t="s">
        <v>530</v>
      </c>
      <c r="E837" s="3"/>
      <c r="F837" s="10">
        <f>F838+F841+F844</f>
        <v>2145.1999999999998</v>
      </c>
      <c r="G837" s="10">
        <f>G838+G841+G844</f>
        <v>1953.2</v>
      </c>
      <c r="H837" s="10">
        <f>H838+H841+H844</f>
        <v>571</v>
      </c>
      <c r="I837" s="10">
        <f t="shared" si="123"/>
        <v>1382.2</v>
      </c>
      <c r="J837" s="5">
        <f t="shared" si="128"/>
        <v>0.292340774114274</v>
      </c>
    </row>
    <row r="838" spans="1:10" ht="77.5" x14ac:dyDescent="0.4">
      <c r="A838" s="16" t="s">
        <v>533</v>
      </c>
      <c r="B838" s="3" t="s">
        <v>86</v>
      </c>
      <c r="C838" s="3" t="s">
        <v>86</v>
      </c>
      <c r="D838" s="3" t="s">
        <v>532</v>
      </c>
      <c r="E838" s="3"/>
      <c r="F838" s="10">
        <f t="shared" ref="F838:H839" si="132">F839</f>
        <v>180</v>
      </c>
      <c r="G838" s="10">
        <f t="shared" si="132"/>
        <v>180</v>
      </c>
      <c r="H838" s="10">
        <f t="shared" si="132"/>
        <v>79.599999999999994</v>
      </c>
      <c r="I838" s="10">
        <f t="shared" si="123"/>
        <v>100.4</v>
      </c>
      <c r="J838" s="5">
        <f t="shared" si="128"/>
        <v>0.44222222222222218</v>
      </c>
    </row>
    <row r="839" spans="1:10" ht="18" x14ac:dyDescent="0.4">
      <c r="A839" s="16" t="s">
        <v>35</v>
      </c>
      <c r="B839" s="3" t="s">
        <v>86</v>
      </c>
      <c r="C839" s="3" t="s">
        <v>86</v>
      </c>
      <c r="D839" s="3" t="s">
        <v>532</v>
      </c>
      <c r="E839" s="3" t="s">
        <v>34</v>
      </c>
      <c r="F839" s="10">
        <f t="shared" si="132"/>
        <v>180</v>
      </c>
      <c r="G839" s="10">
        <f t="shared" si="132"/>
        <v>180</v>
      </c>
      <c r="H839" s="10">
        <f t="shared" si="132"/>
        <v>79.599999999999994</v>
      </c>
      <c r="I839" s="10">
        <f t="shared" si="123"/>
        <v>100.4</v>
      </c>
      <c r="J839" s="5">
        <f t="shared" si="128"/>
        <v>0.44222222222222218</v>
      </c>
    </row>
    <row r="840" spans="1:10" ht="31" x14ac:dyDescent="0.4">
      <c r="A840" s="18" t="s">
        <v>37</v>
      </c>
      <c r="B840" s="8" t="s">
        <v>86</v>
      </c>
      <c r="C840" s="8" t="s">
        <v>86</v>
      </c>
      <c r="D840" s="8" t="s">
        <v>532</v>
      </c>
      <c r="E840" s="8" t="s">
        <v>36</v>
      </c>
      <c r="F840" s="21">
        <v>180</v>
      </c>
      <c r="G840" s="21">
        <v>180</v>
      </c>
      <c r="H840" s="21">
        <v>79.599999999999994</v>
      </c>
      <c r="I840" s="21">
        <f t="shared" si="123"/>
        <v>100.4</v>
      </c>
      <c r="J840" s="17">
        <f t="shared" si="128"/>
        <v>0.44222222222222218</v>
      </c>
    </row>
    <row r="841" spans="1:10" ht="62" x14ac:dyDescent="0.4">
      <c r="A841" s="16" t="s">
        <v>535</v>
      </c>
      <c r="B841" s="3" t="s">
        <v>86</v>
      </c>
      <c r="C841" s="3" t="s">
        <v>86</v>
      </c>
      <c r="D841" s="3" t="s">
        <v>534</v>
      </c>
      <c r="E841" s="3"/>
      <c r="F841" s="10">
        <f t="shared" ref="F841:H842" si="133">F842</f>
        <v>1770.7</v>
      </c>
      <c r="G841" s="10">
        <f t="shared" si="133"/>
        <v>1578.7</v>
      </c>
      <c r="H841" s="10">
        <f t="shared" si="133"/>
        <v>297</v>
      </c>
      <c r="I841" s="10">
        <f t="shared" si="123"/>
        <v>1281.7</v>
      </c>
      <c r="J841" s="5">
        <f t="shared" si="128"/>
        <v>0.1881294736175334</v>
      </c>
    </row>
    <row r="842" spans="1:10" ht="31" x14ac:dyDescent="0.4">
      <c r="A842" s="16" t="s">
        <v>31</v>
      </c>
      <c r="B842" s="3" t="s">
        <v>86</v>
      </c>
      <c r="C842" s="3" t="s">
        <v>86</v>
      </c>
      <c r="D842" s="3" t="s">
        <v>534</v>
      </c>
      <c r="E842" s="3" t="s">
        <v>30</v>
      </c>
      <c r="F842" s="10">
        <f t="shared" si="133"/>
        <v>1770.7</v>
      </c>
      <c r="G842" s="10">
        <f t="shared" si="133"/>
        <v>1578.7</v>
      </c>
      <c r="H842" s="10">
        <f t="shared" si="133"/>
        <v>297</v>
      </c>
      <c r="I842" s="10">
        <f t="shared" si="123"/>
        <v>1281.7</v>
      </c>
      <c r="J842" s="5">
        <f t="shared" si="128"/>
        <v>0.1881294736175334</v>
      </c>
    </row>
    <row r="843" spans="1:10" ht="31" x14ac:dyDescent="0.4">
      <c r="A843" s="18" t="s">
        <v>33</v>
      </c>
      <c r="B843" s="8" t="s">
        <v>86</v>
      </c>
      <c r="C843" s="8" t="s">
        <v>86</v>
      </c>
      <c r="D843" s="8" t="s">
        <v>534</v>
      </c>
      <c r="E843" s="8" t="s">
        <v>32</v>
      </c>
      <c r="F843" s="21">
        <v>1770.7</v>
      </c>
      <c r="G843" s="21">
        <v>1578.7</v>
      </c>
      <c r="H843" s="21">
        <v>297</v>
      </c>
      <c r="I843" s="21">
        <f t="shared" ref="I843:I906" si="134">G843-H843</f>
        <v>1281.7</v>
      </c>
      <c r="J843" s="17">
        <f t="shared" si="128"/>
        <v>0.1881294736175334</v>
      </c>
    </row>
    <row r="844" spans="1:10" ht="62" x14ac:dyDescent="0.4">
      <c r="A844" s="16" t="s">
        <v>537</v>
      </c>
      <c r="B844" s="3" t="s">
        <v>86</v>
      </c>
      <c r="C844" s="3" t="s">
        <v>86</v>
      </c>
      <c r="D844" s="3" t="s">
        <v>536</v>
      </c>
      <c r="E844" s="3"/>
      <c r="F844" s="10">
        <f t="shared" ref="F844:H845" si="135">F845</f>
        <v>194.5</v>
      </c>
      <c r="G844" s="10">
        <f t="shared" si="135"/>
        <v>194.5</v>
      </c>
      <c r="H844" s="10">
        <f t="shared" si="135"/>
        <v>194.4</v>
      </c>
      <c r="I844" s="10">
        <f t="shared" si="134"/>
        <v>9.9999999999994316E-2</v>
      </c>
      <c r="J844" s="5">
        <f t="shared" si="128"/>
        <v>0.99948586118251936</v>
      </c>
    </row>
    <row r="845" spans="1:10" ht="31" x14ac:dyDescent="0.4">
      <c r="A845" s="16" t="s">
        <v>31</v>
      </c>
      <c r="B845" s="3" t="s">
        <v>86</v>
      </c>
      <c r="C845" s="3" t="s">
        <v>86</v>
      </c>
      <c r="D845" s="3" t="s">
        <v>536</v>
      </c>
      <c r="E845" s="3" t="s">
        <v>30</v>
      </c>
      <c r="F845" s="10">
        <f t="shared" si="135"/>
        <v>194.5</v>
      </c>
      <c r="G845" s="10">
        <f t="shared" si="135"/>
        <v>194.5</v>
      </c>
      <c r="H845" s="10">
        <f t="shared" si="135"/>
        <v>194.4</v>
      </c>
      <c r="I845" s="10">
        <f t="shared" si="134"/>
        <v>9.9999999999994316E-2</v>
      </c>
      <c r="J845" s="5">
        <f t="shared" si="128"/>
        <v>0.99948586118251936</v>
      </c>
    </row>
    <row r="846" spans="1:10" ht="31" x14ac:dyDescent="0.4">
      <c r="A846" s="18" t="s">
        <v>33</v>
      </c>
      <c r="B846" s="8" t="s">
        <v>86</v>
      </c>
      <c r="C846" s="8" t="s">
        <v>86</v>
      </c>
      <c r="D846" s="8" t="s">
        <v>536</v>
      </c>
      <c r="E846" s="8" t="s">
        <v>32</v>
      </c>
      <c r="F846" s="21">
        <v>194.5</v>
      </c>
      <c r="G846" s="21">
        <v>194.5</v>
      </c>
      <c r="H846" s="21">
        <v>194.4</v>
      </c>
      <c r="I846" s="21">
        <f t="shared" si="134"/>
        <v>9.9999999999994316E-2</v>
      </c>
      <c r="J846" s="17">
        <f t="shared" si="128"/>
        <v>0.99948586118251936</v>
      </c>
    </row>
    <row r="847" spans="1:10" ht="46.5" x14ac:dyDescent="0.4">
      <c r="A847" s="16" t="s">
        <v>539</v>
      </c>
      <c r="B847" s="3" t="s">
        <v>86</v>
      </c>
      <c r="C847" s="3" t="s">
        <v>86</v>
      </c>
      <c r="D847" s="3" t="s">
        <v>538</v>
      </c>
      <c r="E847" s="3"/>
      <c r="F847" s="10">
        <v>143604.79999999999</v>
      </c>
      <c r="G847" s="10">
        <f>G848+G850+G852+G854</f>
        <v>143426.49999999997</v>
      </c>
      <c r="H847" s="10">
        <f>H848+H850+H852+H854</f>
        <v>135063.9</v>
      </c>
      <c r="I847" s="10">
        <f t="shared" si="134"/>
        <v>8362.5999999999767</v>
      </c>
      <c r="J847" s="5">
        <f t="shared" si="128"/>
        <v>0.94169417785416243</v>
      </c>
    </row>
    <row r="848" spans="1:10" ht="77.5" x14ac:dyDescent="0.4">
      <c r="A848" s="16" t="s">
        <v>13</v>
      </c>
      <c r="B848" s="3" t="s">
        <v>86</v>
      </c>
      <c r="C848" s="3" t="s">
        <v>86</v>
      </c>
      <c r="D848" s="3" t="s">
        <v>538</v>
      </c>
      <c r="E848" s="3" t="s">
        <v>12</v>
      </c>
      <c r="F848" s="10">
        <f>F849</f>
        <v>123462.5</v>
      </c>
      <c r="G848" s="10">
        <f>G849</f>
        <v>122786.3</v>
      </c>
      <c r="H848" s="10">
        <f>H849</f>
        <v>117670.6</v>
      </c>
      <c r="I848" s="10">
        <f t="shared" si="134"/>
        <v>5115.6999999999971</v>
      </c>
      <c r="J848" s="5">
        <f t="shared" si="128"/>
        <v>0.95833655709146703</v>
      </c>
    </row>
    <row r="849" spans="1:10" ht="18" x14ac:dyDescent="0.4">
      <c r="A849" s="18" t="s">
        <v>140</v>
      </c>
      <c r="B849" s="8" t="s">
        <v>86</v>
      </c>
      <c r="C849" s="8" t="s">
        <v>86</v>
      </c>
      <c r="D849" s="8" t="s">
        <v>538</v>
      </c>
      <c r="E849" s="8" t="s">
        <v>139</v>
      </c>
      <c r="F849" s="21">
        <v>123462.5</v>
      </c>
      <c r="G849" s="21">
        <v>122786.3</v>
      </c>
      <c r="H849" s="21">
        <v>117670.6</v>
      </c>
      <c r="I849" s="21">
        <f t="shared" si="134"/>
        <v>5115.6999999999971</v>
      </c>
      <c r="J849" s="17">
        <f t="shared" si="128"/>
        <v>0.95833655709146703</v>
      </c>
    </row>
    <row r="850" spans="1:10" ht="31" x14ac:dyDescent="0.4">
      <c r="A850" s="16" t="s">
        <v>31</v>
      </c>
      <c r="B850" s="3" t="s">
        <v>86</v>
      </c>
      <c r="C850" s="3" t="s">
        <v>86</v>
      </c>
      <c r="D850" s="3" t="s">
        <v>538</v>
      </c>
      <c r="E850" s="3" t="s">
        <v>30</v>
      </c>
      <c r="F850" s="10">
        <f>F851</f>
        <v>19956.8</v>
      </c>
      <c r="G850" s="10">
        <f>G851</f>
        <v>19778.5</v>
      </c>
      <c r="H850" s="10">
        <f>H851</f>
        <v>16611.8</v>
      </c>
      <c r="I850" s="10">
        <f t="shared" si="134"/>
        <v>3166.7000000000007</v>
      </c>
      <c r="J850" s="5">
        <f t="shared" si="128"/>
        <v>0.83989180170387034</v>
      </c>
    </row>
    <row r="851" spans="1:10" ht="31" x14ac:dyDescent="0.4">
      <c r="A851" s="18" t="s">
        <v>33</v>
      </c>
      <c r="B851" s="8" t="s">
        <v>86</v>
      </c>
      <c r="C851" s="8" t="s">
        <v>86</v>
      </c>
      <c r="D851" s="8" t="s">
        <v>538</v>
      </c>
      <c r="E851" s="8" t="s">
        <v>32</v>
      </c>
      <c r="F851" s="21">
        <v>19956.8</v>
      </c>
      <c r="G851" s="21">
        <v>19778.5</v>
      </c>
      <c r="H851" s="21">
        <v>16611.8</v>
      </c>
      <c r="I851" s="21">
        <f t="shared" si="134"/>
        <v>3166.7000000000007</v>
      </c>
      <c r="J851" s="17">
        <f t="shared" si="128"/>
        <v>0.83989180170387034</v>
      </c>
    </row>
    <row r="852" spans="1:10" ht="18" x14ac:dyDescent="0.4">
      <c r="A852" s="16" t="s">
        <v>35</v>
      </c>
      <c r="B852" s="3" t="s">
        <v>86</v>
      </c>
      <c r="C852" s="3" t="s">
        <v>86</v>
      </c>
      <c r="D852" s="3" t="s">
        <v>538</v>
      </c>
      <c r="E852" s="3" t="s">
        <v>34</v>
      </c>
      <c r="F852" s="10">
        <f>F853</f>
        <v>75.2</v>
      </c>
      <c r="G852" s="10">
        <f>G853</f>
        <v>751.4</v>
      </c>
      <c r="H852" s="10">
        <f>H853</f>
        <v>746.3</v>
      </c>
      <c r="I852" s="10">
        <f t="shared" si="134"/>
        <v>5.1000000000000227</v>
      </c>
      <c r="J852" s="5">
        <f t="shared" si="128"/>
        <v>0.99321266968325794</v>
      </c>
    </row>
    <row r="853" spans="1:10" ht="31" x14ac:dyDescent="0.4">
      <c r="A853" s="18" t="s">
        <v>37</v>
      </c>
      <c r="B853" s="8" t="s">
        <v>86</v>
      </c>
      <c r="C853" s="8" t="s">
        <v>86</v>
      </c>
      <c r="D853" s="8" t="s">
        <v>538</v>
      </c>
      <c r="E853" s="8" t="s">
        <v>36</v>
      </c>
      <c r="F853" s="21">
        <v>75.2</v>
      </c>
      <c r="G853" s="21">
        <v>751.4</v>
      </c>
      <c r="H853" s="21">
        <v>746.3</v>
      </c>
      <c r="I853" s="21">
        <f t="shared" si="134"/>
        <v>5.1000000000000227</v>
      </c>
      <c r="J853" s="17">
        <f t="shared" si="128"/>
        <v>0.99321266968325794</v>
      </c>
    </row>
    <row r="854" spans="1:10" ht="18" x14ac:dyDescent="0.4">
      <c r="A854" s="16" t="s">
        <v>73</v>
      </c>
      <c r="B854" s="3" t="s">
        <v>86</v>
      </c>
      <c r="C854" s="3" t="s">
        <v>86</v>
      </c>
      <c r="D854" s="3" t="s">
        <v>538</v>
      </c>
      <c r="E854" s="3" t="s">
        <v>72</v>
      </c>
      <c r="F854" s="10">
        <f>F855</f>
        <v>110.3</v>
      </c>
      <c r="G854" s="10">
        <f>G855</f>
        <v>110.3</v>
      </c>
      <c r="H854" s="10">
        <f>H855</f>
        <v>35.200000000000003</v>
      </c>
      <c r="I854" s="10">
        <f t="shared" si="134"/>
        <v>75.099999999999994</v>
      </c>
      <c r="J854" s="5">
        <f t="shared" si="128"/>
        <v>0.31912964641885772</v>
      </c>
    </row>
    <row r="855" spans="1:10" ht="18" x14ac:dyDescent="0.4">
      <c r="A855" s="18" t="s">
        <v>75</v>
      </c>
      <c r="B855" s="8" t="s">
        <v>86</v>
      </c>
      <c r="C855" s="8" t="s">
        <v>86</v>
      </c>
      <c r="D855" s="8" t="s">
        <v>538</v>
      </c>
      <c r="E855" s="8" t="s">
        <v>74</v>
      </c>
      <c r="F855" s="21">
        <v>110.3</v>
      </c>
      <c r="G855" s="21">
        <v>110.3</v>
      </c>
      <c r="H855" s="21">
        <v>35.200000000000003</v>
      </c>
      <c r="I855" s="21">
        <f t="shared" si="134"/>
        <v>75.099999999999994</v>
      </c>
      <c r="J855" s="17">
        <f t="shared" si="128"/>
        <v>0.31912964641885772</v>
      </c>
    </row>
    <row r="856" spans="1:10" ht="45" x14ac:dyDescent="0.4">
      <c r="A856" s="14" t="s">
        <v>41</v>
      </c>
      <c r="B856" s="1" t="s">
        <v>86</v>
      </c>
      <c r="C856" s="1" t="s">
        <v>86</v>
      </c>
      <c r="D856" s="1" t="s">
        <v>40</v>
      </c>
      <c r="E856" s="1"/>
      <c r="F856" s="20">
        <v>161.1</v>
      </c>
      <c r="G856" s="20">
        <f t="shared" ref="G856:H858" si="136">G857</f>
        <v>161.1</v>
      </c>
      <c r="H856" s="20">
        <f t="shared" si="136"/>
        <v>161</v>
      </c>
      <c r="I856" s="20">
        <f t="shared" si="134"/>
        <v>9.9999999999994316E-2</v>
      </c>
      <c r="J856" s="7">
        <f t="shared" si="128"/>
        <v>0.99937926753569217</v>
      </c>
    </row>
    <row r="857" spans="1:10" ht="62" x14ac:dyDescent="0.4">
      <c r="A857" s="16" t="s">
        <v>43</v>
      </c>
      <c r="B857" s="3" t="s">
        <v>86</v>
      </c>
      <c r="C857" s="3" t="s">
        <v>86</v>
      </c>
      <c r="D857" s="3" t="s">
        <v>42</v>
      </c>
      <c r="E857" s="3"/>
      <c r="F857" s="10">
        <v>161.1</v>
      </c>
      <c r="G857" s="10">
        <f t="shared" si="136"/>
        <v>161.1</v>
      </c>
      <c r="H857" s="10">
        <f t="shared" si="136"/>
        <v>161</v>
      </c>
      <c r="I857" s="10">
        <f t="shared" si="134"/>
        <v>9.9999999999994316E-2</v>
      </c>
      <c r="J857" s="5">
        <f t="shared" si="128"/>
        <v>0.99937926753569217</v>
      </c>
    </row>
    <row r="858" spans="1:10" ht="31" x14ac:dyDescent="0.4">
      <c r="A858" s="16" t="s">
        <v>45</v>
      </c>
      <c r="B858" s="3" t="s">
        <v>86</v>
      </c>
      <c r="C858" s="3" t="s">
        <v>86</v>
      </c>
      <c r="D858" s="3" t="s">
        <v>44</v>
      </c>
      <c r="E858" s="3"/>
      <c r="F858" s="10">
        <v>161.1</v>
      </c>
      <c r="G858" s="10">
        <f t="shared" si="136"/>
        <v>161.1</v>
      </c>
      <c r="H858" s="10">
        <f t="shared" si="136"/>
        <v>161</v>
      </c>
      <c r="I858" s="10">
        <f t="shared" si="134"/>
        <v>9.9999999999994316E-2</v>
      </c>
      <c r="J858" s="5">
        <f t="shared" si="128"/>
        <v>0.99937926753569217</v>
      </c>
    </row>
    <row r="859" spans="1:10" ht="31" x14ac:dyDescent="0.4">
      <c r="A859" s="16" t="s">
        <v>31</v>
      </c>
      <c r="B859" s="3" t="s">
        <v>86</v>
      </c>
      <c r="C859" s="3" t="s">
        <v>86</v>
      </c>
      <c r="D859" s="3" t="s">
        <v>44</v>
      </c>
      <c r="E859" s="3" t="s">
        <v>30</v>
      </c>
      <c r="F859" s="10">
        <f>F860</f>
        <v>161.1</v>
      </c>
      <c r="G859" s="10">
        <f>G860</f>
        <v>161.1</v>
      </c>
      <c r="H859" s="10">
        <f>H860</f>
        <v>161</v>
      </c>
      <c r="I859" s="10">
        <f t="shared" si="134"/>
        <v>9.9999999999994316E-2</v>
      </c>
      <c r="J859" s="5">
        <f t="shared" si="128"/>
        <v>0.99937926753569217</v>
      </c>
    </row>
    <row r="860" spans="1:10" ht="31" x14ac:dyDescent="0.4">
      <c r="A860" s="18" t="s">
        <v>33</v>
      </c>
      <c r="B860" s="8" t="s">
        <v>86</v>
      </c>
      <c r="C860" s="8" t="s">
        <v>86</v>
      </c>
      <c r="D860" s="8" t="s">
        <v>44</v>
      </c>
      <c r="E860" s="8" t="s">
        <v>32</v>
      </c>
      <c r="F860" s="21">
        <v>161.1</v>
      </c>
      <c r="G860" s="21">
        <v>161.1</v>
      </c>
      <c r="H860" s="21">
        <v>161</v>
      </c>
      <c r="I860" s="21">
        <f t="shared" si="134"/>
        <v>9.9999999999994316E-2</v>
      </c>
      <c r="J860" s="17">
        <f t="shared" si="128"/>
        <v>0.99937926753569217</v>
      </c>
    </row>
    <row r="861" spans="1:10" ht="45" x14ac:dyDescent="0.4">
      <c r="A861" s="14" t="s">
        <v>210</v>
      </c>
      <c r="B861" s="1" t="s">
        <v>86</v>
      </c>
      <c r="C861" s="1" t="s">
        <v>86</v>
      </c>
      <c r="D861" s="1" t="s">
        <v>209</v>
      </c>
      <c r="E861" s="1"/>
      <c r="F861" s="20">
        <v>159210.1</v>
      </c>
      <c r="G861" s="20">
        <f>G862</f>
        <v>160789.6</v>
      </c>
      <c r="H861" s="20">
        <f>H862</f>
        <v>157092.80000000002</v>
      </c>
      <c r="I861" s="20">
        <f t="shared" si="134"/>
        <v>3696.7999999999884</v>
      </c>
      <c r="J861" s="7">
        <f t="shared" si="128"/>
        <v>0.97700846323394053</v>
      </c>
    </row>
    <row r="862" spans="1:10" ht="31" x14ac:dyDescent="0.4">
      <c r="A862" s="16" t="s">
        <v>212</v>
      </c>
      <c r="B862" s="3" t="s">
        <v>86</v>
      </c>
      <c r="C862" s="3" t="s">
        <v>86</v>
      </c>
      <c r="D862" s="3" t="s">
        <v>211</v>
      </c>
      <c r="E862" s="3"/>
      <c r="F862" s="10">
        <v>159210.1</v>
      </c>
      <c r="G862" s="10">
        <f>G863</f>
        <v>160789.6</v>
      </c>
      <c r="H862" s="10">
        <f>H863</f>
        <v>157092.80000000002</v>
      </c>
      <c r="I862" s="10">
        <f t="shared" si="134"/>
        <v>3696.7999999999884</v>
      </c>
      <c r="J862" s="5">
        <f t="shared" si="128"/>
        <v>0.97700846323394053</v>
      </c>
    </row>
    <row r="863" spans="1:10" ht="31" x14ac:dyDescent="0.4">
      <c r="A863" s="16" t="s">
        <v>541</v>
      </c>
      <c r="B863" s="3" t="s">
        <v>86</v>
      </c>
      <c r="C863" s="3" t="s">
        <v>86</v>
      </c>
      <c r="D863" s="3" t="s">
        <v>540</v>
      </c>
      <c r="E863" s="3"/>
      <c r="F863" s="10">
        <v>159210.1</v>
      </c>
      <c r="G863" s="10">
        <f>G864+G871+G876</f>
        <v>160789.6</v>
      </c>
      <c r="H863" s="10">
        <f>H864+H871+H876</f>
        <v>157092.80000000002</v>
      </c>
      <c r="I863" s="10">
        <f t="shared" si="134"/>
        <v>3696.7999999999884</v>
      </c>
      <c r="J863" s="5">
        <f t="shared" si="128"/>
        <v>0.97700846323394053</v>
      </c>
    </row>
    <row r="864" spans="1:10" ht="46.5" x14ac:dyDescent="0.4">
      <c r="A864" s="16" t="s">
        <v>543</v>
      </c>
      <c r="B864" s="3" t="s">
        <v>86</v>
      </c>
      <c r="C864" s="3" t="s">
        <v>86</v>
      </c>
      <c r="D864" s="3" t="s">
        <v>542</v>
      </c>
      <c r="E864" s="3"/>
      <c r="F864" s="10">
        <v>129358.3</v>
      </c>
      <c r="G864" s="10">
        <f>G865+G867+G869</f>
        <v>130502.8</v>
      </c>
      <c r="H864" s="10">
        <f>H865+H867+H869</f>
        <v>128437.40000000001</v>
      </c>
      <c r="I864" s="10">
        <f t="shared" si="134"/>
        <v>2065.3999999999942</v>
      </c>
      <c r="J864" s="5">
        <f t="shared" si="128"/>
        <v>0.98417351964862065</v>
      </c>
    </row>
    <row r="865" spans="1:10" ht="77.5" x14ac:dyDescent="0.4">
      <c r="A865" s="16" t="s">
        <v>13</v>
      </c>
      <c r="B865" s="3" t="s">
        <v>86</v>
      </c>
      <c r="C865" s="3" t="s">
        <v>86</v>
      </c>
      <c r="D865" s="3" t="s">
        <v>542</v>
      </c>
      <c r="E865" s="3" t="s">
        <v>12</v>
      </c>
      <c r="F865" s="10">
        <f>F866</f>
        <v>112654.39999999999</v>
      </c>
      <c r="G865" s="10">
        <f>G866</f>
        <v>114458.8</v>
      </c>
      <c r="H865" s="10">
        <f>H866</f>
        <v>114036.3</v>
      </c>
      <c r="I865" s="10">
        <f t="shared" si="134"/>
        <v>422.5</v>
      </c>
      <c r="J865" s="5">
        <f t="shared" si="128"/>
        <v>0.9963087154504503</v>
      </c>
    </row>
    <row r="866" spans="1:10" ht="31" x14ac:dyDescent="0.4">
      <c r="A866" s="18" t="s">
        <v>15</v>
      </c>
      <c r="B866" s="8" t="s">
        <v>86</v>
      </c>
      <c r="C866" s="8" t="s">
        <v>86</v>
      </c>
      <c r="D866" s="8" t="s">
        <v>542</v>
      </c>
      <c r="E866" s="8" t="s">
        <v>14</v>
      </c>
      <c r="F866" s="21">
        <v>112654.39999999999</v>
      </c>
      <c r="G866" s="21">
        <v>114458.8</v>
      </c>
      <c r="H866" s="21">
        <v>114036.3</v>
      </c>
      <c r="I866" s="21">
        <f t="shared" si="134"/>
        <v>422.5</v>
      </c>
      <c r="J866" s="17">
        <f t="shared" si="128"/>
        <v>0.9963087154504503</v>
      </c>
    </row>
    <row r="867" spans="1:10" ht="31" x14ac:dyDescent="0.4">
      <c r="A867" s="16" t="s">
        <v>31</v>
      </c>
      <c r="B867" s="3" t="s">
        <v>86</v>
      </c>
      <c r="C867" s="3" t="s">
        <v>86</v>
      </c>
      <c r="D867" s="3" t="s">
        <v>542</v>
      </c>
      <c r="E867" s="3" t="s">
        <v>30</v>
      </c>
      <c r="F867" s="10">
        <f>F868</f>
        <v>16633.900000000001</v>
      </c>
      <c r="G867" s="10">
        <f>G868</f>
        <v>15979</v>
      </c>
      <c r="H867" s="10">
        <f>H868</f>
        <v>14336.1</v>
      </c>
      <c r="I867" s="10">
        <f t="shared" si="134"/>
        <v>1642.8999999999996</v>
      </c>
      <c r="J867" s="5">
        <f t="shared" si="128"/>
        <v>0.89718380374241191</v>
      </c>
    </row>
    <row r="868" spans="1:10" ht="31" x14ac:dyDescent="0.4">
      <c r="A868" s="18" t="s">
        <v>33</v>
      </c>
      <c r="B868" s="8" t="s">
        <v>86</v>
      </c>
      <c r="C868" s="8" t="s">
        <v>86</v>
      </c>
      <c r="D868" s="8" t="s">
        <v>542</v>
      </c>
      <c r="E868" s="8" t="s">
        <v>32</v>
      </c>
      <c r="F868" s="21">
        <v>16633.900000000001</v>
      </c>
      <c r="G868" s="21">
        <v>15979</v>
      </c>
      <c r="H868" s="21">
        <v>14336.1</v>
      </c>
      <c r="I868" s="21">
        <f t="shared" si="134"/>
        <v>1642.8999999999996</v>
      </c>
      <c r="J868" s="17">
        <f t="shared" si="128"/>
        <v>0.89718380374241191</v>
      </c>
    </row>
    <row r="869" spans="1:10" ht="18" x14ac:dyDescent="0.4">
      <c r="A869" s="16" t="s">
        <v>35</v>
      </c>
      <c r="B869" s="3" t="s">
        <v>86</v>
      </c>
      <c r="C869" s="3" t="s">
        <v>86</v>
      </c>
      <c r="D869" s="3" t="s">
        <v>542</v>
      </c>
      <c r="E869" s="3" t="s">
        <v>34</v>
      </c>
      <c r="F869" s="10">
        <f>F870</f>
        <v>70</v>
      </c>
      <c r="G869" s="10">
        <f>G870</f>
        <v>65</v>
      </c>
      <c r="H869" s="10">
        <f>H870</f>
        <v>65</v>
      </c>
      <c r="I869" s="10">
        <f t="shared" si="134"/>
        <v>0</v>
      </c>
      <c r="J869" s="5">
        <f t="shared" si="128"/>
        <v>1</v>
      </c>
    </row>
    <row r="870" spans="1:10" ht="31" x14ac:dyDescent="0.4">
      <c r="A870" s="18" t="s">
        <v>37</v>
      </c>
      <c r="B870" s="8" t="s">
        <v>86</v>
      </c>
      <c r="C870" s="8" t="s">
        <v>86</v>
      </c>
      <c r="D870" s="8" t="s">
        <v>542</v>
      </c>
      <c r="E870" s="8" t="s">
        <v>36</v>
      </c>
      <c r="F870" s="21">
        <v>70</v>
      </c>
      <c r="G870" s="21">
        <v>65</v>
      </c>
      <c r="H870" s="21">
        <v>65</v>
      </c>
      <c r="I870" s="21">
        <f t="shared" si="134"/>
        <v>0</v>
      </c>
      <c r="J870" s="17">
        <f t="shared" si="128"/>
        <v>1</v>
      </c>
    </row>
    <row r="871" spans="1:10" ht="46.5" x14ac:dyDescent="0.4">
      <c r="A871" s="16" t="s">
        <v>545</v>
      </c>
      <c r="B871" s="3" t="s">
        <v>86</v>
      </c>
      <c r="C871" s="3" t="s">
        <v>86</v>
      </c>
      <c r="D871" s="3" t="s">
        <v>544</v>
      </c>
      <c r="E871" s="3"/>
      <c r="F871" s="10">
        <v>12106.6</v>
      </c>
      <c r="G871" s="10">
        <f>G872+G874</f>
        <v>12541.6</v>
      </c>
      <c r="H871" s="10">
        <f>H872+H874</f>
        <v>12188.8</v>
      </c>
      <c r="I871" s="10">
        <f t="shared" si="134"/>
        <v>352.80000000000109</v>
      </c>
      <c r="J871" s="5">
        <f t="shared" si="128"/>
        <v>0.9718696179115901</v>
      </c>
    </row>
    <row r="872" spans="1:10" ht="31" x14ac:dyDescent="0.4">
      <c r="A872" s="16" t="s">
        <v>31</v>
      </c>
      <c r="B872" s="3" t="s">
        <v>86</v>
      </c>
      <c r="C872" s="3" t="s">
        <v>86</v>
      </c>
      <c r="D872" s="3" t="s">
        <v>544</v>
      </c>
      <c r="E872" s="3" t="s">
        <v>30</v>
      </c>
      <c r="F872" s="10">
        <f>F873</f>
        <v>11975.7</v>
      </c>
      <c r="G872" s="10">
        <f>G873</f>
        <v>12300.7</v>
      </c>
      <c r="H872" s="10">
        <f>H873</f>
        <v>11948.4</v>
      </c>
      <c r="I872" s="10">
        <f t="shared" si="134"/>
        <v>352.30000000000109</v>
      </c>
      <c r="J872" s="5">
        <f t="shared" ref="J872:J945" si="137">H872/G872</f>
        <v>0.97135935353272573</v>
      </c>
    </row>
    <row r="873" spans="1:10" ht="31" x14ac:dyDescent="0.4">
      <c r="A873" s="18" t="s">
        <v>33</v>
      </c>
      <c r="B873" s="8" t="s">
        <v>86</v>
      </c>
      <c r="C873" s="8" t="s">
        <v>86</v>
      </c>
      <c r="D873" s="8" t="s">
        <v>544</v>
      </c>
      <c r="E873" s="8" t="s">
        <v>32</v>
      </c>
      <c r="F873" s="21">
        <v>11975.7</v>
      </c>
      <c r="G873" s="21">
        <v>12300.7</v>
      </c>
      <c r="H873" s="21">
        <v>11948.4</v>
      </c>
      <c r="I873" s="21">
        <f t="shared" si="134"/>
        <v>352.30000000000109</v>
      </c>
      <c r="J873" s="17">
        <f t="shared" si="137"/>
        <v>0.97135935353272573</v>
      </c>
    </row>
    <row r="874" spans="1:10" ht="18" x14ac:dyDescent="0.4">
      <c r="A874" s="16" t="s">
        <v>73</v>
      </c>
      <c r="B874" s="3" t="s">
        <v>86</v>
      </c>
      <c r="C874" s="3" t="s">
        <v>86</v>
      </c>
      <c r="D874" s="3" t="s">
        <v>544</v>
      </c>
      <c r="E874" s="3" t="s">
        <v>72</v>
      </c>
      <c r="F874" s="10">
        <f>F875</f>
        <v>130.9</v>
      </c>
      <c r="G874" s="10">
        <f>G875</f>
        <v>240.9</v>
      </c>
      <c r="H874" s="10">
        <f>H875</f>
        <v>240.4</v>
      </c>
      <c r="I874" s="10">
        <f t="shared" si="134"/>
        <v>0.5</v>
      </c>
      <c r="J874" s="5">
        <f t="shared" si="137"/>
        <v>0.99792444997924445</v>
      </c>
    </row>
    <row r="875" spans="1:10" ht="18" x14ac:dyDescent="0.4">
      <c r="A875" s="18" t="s">
        <v>218</v>
      </c>
      <c r="B875" s="8" t="s">
        <v>86</v>
      </c>
      <c r="C875" s="8" t="s">
        <v>86</v>
      </c>
      <c r="D875" s="8" t="s">
        <v>544</v>
      </c>
      <c r="E875" s="8" t="s">
        <v>217</v>
      </c>
      <c r="F875" s="21">
        <v>130.9</v>
      </c>
      <c r="G875" s="21">
        <v>240.9</v>
      </c>
      <c r="H875" s="21">
        <v>240.4</v>
      </c>
      <c r="I875" s="21">
        <f t="shared" si="134"/>
        <v>0.5</v>
      </c>
      <c r="J875" s="17">
        <f t="shared" si="137"/>
        <v>0.99792444997924445</v>
      </c>
    </row>
    <row r="876" spans="1:10" ht="46.5" x14ac:dyDescent="0.4">
      <c r="A876" s="16" t="s">
        <v>547</v>
      </c>
      <c r="B876" s="3" t="s">
        <v>86</v>
      </c>
      <c r="C876" s="3" t="s">
        <v>86</v>
      </c>
      <c r="D876" s="3" t="s">
        <v>546</v>
      </c>
      <c r="E876" s="3"/>
      <c r="F876" s="10">
        <v>17745.2</v>
      </c>
      <c r="G876" s="10">
        <f>G877+G882</f>
        <v>17745.2</v>
      </c>
      <c r="H876" s="10">
        <f>H877+H882</f>
        <v>16466.600000000002</v>
      </c>
      <c r="I876" s="10">
        <f t="shared" si="134"/>
        <v>1278.5999999999985</v>
      </c>
      <c r="J876" s="5">
        <f t="shared" si="137"/>
        <v>0.92794671235038217</v>
      </c>
    </row>
    <row r="877" spans="1:10" ht="77.5" x14ac:dyDescent="0.4">
      <c r="A877" s="16" t="s">
        <v>549</v>
      </c>
      <c r="B877" s="3" t="s">
        <v>86</v>
      </c>
      <c r="C877" s="3" t="s">
        <v>86</v>
      </c>
      <c r="D877" s="3" t="s">
        <v>548</v>
      </c>
      <c r="E877" s="3"/>
      <c r="F877" s="10">
        <v>17715.5</v>
      </c>
      <c r="G877" s="10">
        <f>G878+G880</f>
        <v>17715.5</v>
      </c>
      <c r="H877" s="10">
        <f>H878+H880</f>
        <v>16436.900000000001</v>
      </c>
      <c r="I877" s="10">
        <f t="shared" si="134"/>
        <v>1278.5999999999985</v>
      </c>
      <c r="J877" s="5">
        <f t="shared" si="137"/>
        <v>0.92782591515904156</v>
      </c>
    </row>
    <row r="878" spans="1:10" ht="77.5" x14ac:dyDescent="0.4">
      <c r="A878" s="16" t="s">
        <v>13</v>
      </c>
      <c r="B878" s="3" t="s">
        <v>86</v>
      </c>
      <c r="C878" s="3" t="s">
        <v>86</v>
      </c>
      <c r="D878" s="3" t="s">
        <v>548</v>
      </c>
      <c r="E878" s="3" t="s">
        <v>12</v>
      </c>
      <c r="F878" s="10">
        <f>F879</f>
        <v>17501.7</v>
      </c>
      <c r="G878" s="10">
        <f>G879</f>
        <v>17550</v>
      </c>
      <c r="H878" s="10">
        <f>H879</f>
        <v>16271.6</v>
      </c>
      <c r="I878" s="10">
        <f t="shared" si="134"/>
        <v>1278.3999999999996</v>
      </c>
      <c r="J878" s="5">
        <f t="shared" si="137"/>
        <v>0.92715669515669519</v>
      </c>
    </row>
    <row r="879" spans="1:10" ht="31" x14ac:dyDescent="0.4">
      <c r="A879" s="18" t="s">
        <v>15</v>
      </c>
      <c r="B879" s="8" t="s">
        <v>86</v>
      </c>
      <c r="C879" s="8" t="s">
        <v>86</v>
      </c>
      <c r="D879" s="8" t="s">
        <v>548</v>
      </c>
      <c r="E879" s="8" t="s">
        <v>14</v>
      </c>
      <c r="F879" s="21">
        <v>17501.7</v>
      </c>
      <c r="G879" s="21">
        <v>17550</v>
      </c>
      <c r="H879" s="21">
        <v>16271.6</v>
      </c>
      <c r="I879" s="21">
        <f t="shared" si="134"/>
        <v>1278.3999999999996</v>
      </c>
      <c r="J879" s="17">
        <f t="shared" si="137"/>
        <v>0.92715669515669519</v>
      </c>
    </row>
    <row r="880" spans="1:10" ht="31" x14ac:dyDescent="0.4">
      <c r="A880" s="16" t="s">
        <v>31</v>
      </c>
      <c r="B880" s="3" t="s">
        <v>86</v>
      </c>
      <c r="C880" s="3" t="s">
        <v>86</v>
      </c>
      <c r="D880" s="3" t="s">
        <v>548</v>
      </c>
      <c r="E880" s="3" t="s">
        <v>30</v>
      </c>
      <c r="F880" s="10">
        <f>F881</f>
        <v>213.8</v>
      </c>
      <c r="G880" s="10">
        <f>G881</f>
        <v>165.5</v>
      </c>
      <c r="H880" s="10">
        <f>H881</f>
        <v>165.3</v>
      </c>
      <c r="I880" s="10">
        <f t="shared" si="134"/>
        <v>0.19999999999998863</v>
      </c>
      <c r="J880" s="5">
        <f t="shared" si="137"/>
        <v>0.99879154078549859</v>
      </c>
    </row>
    <row r="881" spans="1:10" ht="31" x14ac:dyDescent="0.4">
      <c r="A881" s="18" t="s">
        <v>33</v>
      </c>
      <c r="B881" s="8" t="s">
        <v>86</v>
      </c>
      <c r="C881" s="8" t="s">
        <v>86</v>
      </c>
      <c r="D881" s="8" t="s">
        <v>548</v>
      </c>
      <c r="E881" s="8" t="s">
        <v>32</v>
      </c>
      <c r="F881" s="21">
        <v>213.8</v>
      </c>
      <c r="G881" s="21">
        <v>165.5</v>
      </c>
      <c r="H881" s="21">
        <v>165.3</v>
      </c>
      <c r="I881" s="21">
        <f t="shared" si="134"/>
        <v>0.19999999999998863</v>
      </c>
      <c r="J881" s="17">
        <f t="shared" si="137"/>
        <v>0.99879154078549859</v>
      </c>
    </row>
    <row r="882" spans="1:10" ht="108.5" x14ac:dyDescent="0.4">
      <c r="A882" s="16" t="s">
        <v>551</v>
      </c>
      <c r="B882" s="3" t="s">
        <v>86</v>
      </c>
      <c r="C882" s="3" t="s">
        <v>86</v>
      </c>
      <c r="D882" s="3" t="s">
        <v>550</v>
      </c>
      <c r="E882" s="3"/>
      <c r="F882" s="10">
        <v>29.7</v>
      </c>
      <c r="G882" s="10">
        <f>G883+G885</f>
        <v>29.7</v>
      </c>
      <c r="H882" s="10">
        <f>H883+H885</f>
        <v>29.7</v>
      </c>
      <c r="I882" s="10">
        <f t="shared" si="134"/>
        <v>0</v>
      </c>
      <c r="J882" s="5">
        <f t="shared" si="137"/>
        <v>1</v>
      </c>
    </row>
    <row r="883" spans="1:10" ht="77.5" x14ac:dyDescent="0.4">
      <c r="A883" s="16" t="s">
        <v>13</v>
      </c>
      <c r="B883" s="3" t="s">
        <v>86</v>
      </c>
      <c r="C883" s="3" t="s">
        <v>86</v>
      </c>
      <c r="D883" s="3" t="s">
        <v>550</v>
      </c>
      <c r="E883" s="3" t="s">
        <v>12</v>
      </c>
      <c r="F883" s="10">
        <f>F884</f>
        <v>0.9</v>
      </c>
      <c r="G883" s="10">
        <f>G884</f>
        <v>29.4</v>
      </c>
      <c r="H883" s="10">
        <f>H884</f>
        <v>29.4</v>
      </c>
      <c r="I883" s="10">
        <f t="shared" si="134"/>
        <v>0</v>
      </c>
      <c r="J883" s="5">
        <f t="shared" si="137"/>
        <v>1</v>
      </c>
    </row>
    <row r="884" spans="1:10" ht="31" x14ac:dyDescent="0.4">
      <c r="A884" s="18" t="s">
        <v>15</v>
      </c>
      <c r="B884" s="8" t="s">
        <v>86</v>
      </c>
      <c r="C884" s="8" t="s">
        <v>86</v>
      </c>
      <c r="D884" s="8" t="s">
        <v>550</v>
      </c>
      <c r="E884" s="8" t="s">
        <v>14</v>
      </c>
      <c r="F884" s="21">
        <v>0.9</v>
      </c>
      <c r="G884" s="21">
        <v>29.4</v>
      </c>
      <c r="H884" s="21">
        <v>29.4</v>
      </c>
      <c r="I884" s="21">
        <f t="shared" si="134"/>
        <v>0</v>
      </c>
      <c r="J884" s="17">
        <f t="shared" si="137"/>
        <v>1</v>
      </c>
    </row>
    <row r="885" spans="1:10" ht="31" x14ac:dyDescent="0.4">
      <c r="A885" s="16" t="s">
        <v>31</v>
      </c>
      <c r="B885" s="3" t="s">
        <v>86</v>
      </c>
      <c r="C885" s="3" t="s">
        <v>86</v>
      </c>
      <c r="D885" s="3" t="s">
        <v>550</v>
      </c>
      <c r="E885" s="3" t="s">
        <v>30</v>
      </c>
      <c r="F885" s="10">
        <f>F886</f>
        <v>28.8</v>
      </c>
      <c r="G885" s="10">
        <f>G886</f>
        <v>0.3</v>
      </c>
      <c r="H885" s="10">
        <f>H886</f>
        <v>0.3</v>
      </c>
      <c r="I885" s="10">
        <f t="shared" si="134"/>
        <v>0</v>
      </c>
      <c r="J885" s="5">
        <f t="shared" si="137"/>
        <v>1</v>
      </c>
    </row>
    <row r="886" spans="1:10" ht="31" x14ac:dyDescent="0.4">
      <c r="A886" s="18" t="s">
        <v>33</v>
      </c>
      <c r="B886" s="8" t="s">
        <v>86</v>
      </c>
      <c r="C886" s="8" t="s">
        <v>86</v>
      </c>
      <c r="D886" s="8" t="s">
        <v>550</v>
      </c>
      <c r="E886" s="8" t="s">
        <v>32</v>
      </c>
      <c r="F886" s="21">
        <v>28.8</v>
      </c>
      <c r="G886" s="21">
        <v>0.3</v>
      </c>
      <c r="H886" s="21">
        <v>0.3</v>
      </c>
      <c r="I886" s="21">
        <f t="shared" si="134"/>
        <v>0</v>
      </c>
      <c r="J886" s="17">
        <f t="shared" si="137"/>
        <v>1</v>
      </c>
    </row>
    <row r="887" spans="1:10" ht="45" x14ac:dyDescent="0.4">
      <c r="A887" s="14" t="s">
        <v>63</v>
      </c>
      <c r="B887" s="1" t="s">
        <v>86</v>
      </c>
      <c r="C887" s="1" t="s">
        <v>86</v>
      </c>
      <c r="D887" s="1" t="s">
        <v>62</v>
      </c>
      <c r="E887" s="1"/>
      <c r="F887" s="20">
        <f>F888</f>
        <v>0</v>
      </c>
      <c r="G887" s="20">
        <f t="shared" ref="F887:H890" si="138">G888</f>
        <v>2649</v>
      </c>
      <c r="H887" s="20">
        <f t="shared" si="138"/>
        <v>2649</v>
      </c>
      <c r="I887" s="20">
        <f t="shared" si="134"/>
        <v>0</v>
      </c>
      <c r="J887" s="7">
        <f t="shared" si="137"/>
        <v>1</v>
      </c>
    </row>
    <row r="888" spans="1:10" ht="31" x14ac:dyDescent="0.4">
      <c r="A888" s="16" t="s">
        <v>65</v>
      </c>
      <c r="B888" s="3" t="s">
        <v>86</v>
      </c>
      <c r="C888" s="3" t="s">
        <v>86</v>
      </c>
      <c r="D888" s="3" t="s">
        <v>64</v>
      </c>
      <c r="E888" s="3"/>
      <c r="F888" s="10">
        <f>F889</f>
        <v>0</v>
      </c>
      <c r="G888" s="10">
        <f t="shared" si="138"/>
        <v>2649</v>
      </c>
      <c r="H888" s="10">
        <f t="shared" si="138"/>
        <v>2649</v>
      </c>
      <c r="I888" s="10">
        <f t="shared" si="134"/>
        <v>0</v>
      </c>
      <c r="J888" s="5">
        <f t="shared" si="137"/>
        <v>1</v>
      </c>
    </row>
    <row r="889" spans="1:10" ht="201.75" customHeight="1" x14ac:dyDescent="0.4">
      <c r="A889" s="16" t="s">
        <v>923</v>
      </c>
      <c r="B889" s="3" t="s">
        <v>86</v>
      </c>
      <c r="C889" s="3" t="s">
        <v>86</v>
      </c>
      <c r="D889" s="3" t="s">
        <v>916</v>
      </c>
      <c r="E889" s="3"/>
      <c r="F889" s="10">
        <f>F890</f>
        <v>0</v>
      </c>
      <c r="G889" s="10">
        <f t="shared" si="138"/>
        <v>2649</v>
      </c>
      <c r="H889" s="10">
        <f t="shared" si="138"/>
        <v>2649</v>
      </c>
      <c r="I889" s="10">
        <f t="shared" si="134"/>
        <v>0</v>
      </c>
      <c r="J889" s="5">
        <f t="shared" si="137"/>
        <v>1</v>
      </c>
    </row>
    <row r="890" spans="1:10" ht="77.5" x14ac:dyDescent="0.4">
      <c r="A890" s="16" t="s">
        <v>13</v>
      </c>
      <c r="B890" s="3" t="s">
        <v>86</v>
      </c>
      <c r="C890" s="3" t="s">
        <v>86</v>
      </c>
      <c r="D890" s="3" t="s">
        <v>916</v>
      </c>
      <c r="E890" s="3" t="s">
        <v>12</v>
      </c>
      <c r="F890" s="10">
        <f t="shared" si="138"/>
        <v>0</v>
      </c>
      <c r="G890" s="10">
        <f t="shared" si="138"/>
        <v>2649</v>
      </c>
      <c r="H890" s="10">
        <f t="shared" si="138"/>
        <v>2649</v>
      </c>
      <c r="I890" s="10">
        <f t="shared" si="134"/>
        <v>0</v>
      </c>
      <c r="J890" s="5">
        <f t="shared" si="137"/>
        <v>1</v>
      </c>
    </row>
    <row r="891" spans="1:10" ht="31" x14ac:dyDescent="0.4">
      <c r="A891" s="18" t="s">
        <v>15</v>
      </c>
      <c r="B891" s="8" t="s">
        <v>86</v>
      </c>
      <c r="C891" s="8" t="s">
        <v>86</v>
      </c>
      <c r="D891" s="8" t="s">
        <v>916</v>
      </c>
      <c r="E891" s="8" t="s">
        <v>14</v>
      </c>
      <c r="F891" s="21">
        <v>0</v>
      </c>
      <c r="G891" s="21">
        <v>2649</v>
      </c>
      <c r="H891" s="21">
        <v>2649</v>
      </c>
      <c r="I891" s="21">
        <f t="shared" si="134"/>
        <v>0</v>
      </c>
      <c r="J891" s="17">
        <f t="shared" si="137"/>
        <v>1</v>
      </c>
    </row>
    <row r="892" spans="1:10" ht="45" x14ac:dyDescent="0.4">
      <c r="A892" s="14" t="s">
        <v>246</v>
      </c>
      <c r="B892" s="1" t="s">
        <v>86</v>
      </c>
      <c r="C892" s="1" t="s">
        <v>86</v>
      </c>
      <c r="D892" s="1" t="s">
        <v>245</v>
      </c>
      <c r="E892" s="1"/>
      <c r="F892" s="20">
        <v>4057</v>
      </c>
      <c r="G892" s="20">
        <f t="shared" ref="G892:H894" si="139">G893</f>
        <v>4057</v>
      </c>
      <c r="H892" s="20">
        <f t="shared" si="139"/>
        <v>1552.4</v>
      </c>
      <c r="I892" s="20">
        <f t="shared" si="134"/>
        <v>2504.6</v>
      </c>
      <c r="J892" s="7">
        <f t="shared" si="137"/>
        <v>0.38264727631254625</v>
      </c>
    </row>
    <row r="893" spans="1:10" ht="46.5" x14ac:dyDescent="0.4">
      <c r="A893" s="16" t="s">
        <v>252</v>
      </c>
      <c r="B893" s="3" t="s">
        <v>86</v>
      </c>
      <c r="C893" s="3" t="s">
        <v>86</v>
      </c>
      <c r="D893" s="3" t="s">
        <v>251</v>
      </c>
      <c r="E893" s="3"/>
      <c r="F893" s="10">
        <v>4057</v>
      </c>
      <c r="G893" s="10">
        <f t="shared" si="139"/>
        <v>4057</v>
      </c>
      <c r="H893" s="10">
        <f t="shared" si="139"/>
        <v>1552.4</v>
      </c>
      <c r="I893" s="10">
        <f t="shared" si="134"/>
        <v>2504.6</v>
      </c>
      <c r="J893" s="5">
        <f t="shared" si="137"/>
        <v>0.38264727631254625</v>
      </c>
    </row>
    <row r="894" spans="1:10" ht="31" x14ac:dyDescent="0.4">
      <c r="A894" s="16" t="s">
        <v>254</v>
      </c>
      <c r="B894" s="3" t="s">
        <v>86</v>
      </c>
      <c r="C894" s="3" t="s">
        <v>86</v>
      </c>
      <c r="D894" s="3" t="s">
        <v>253</v>
      </c>
      <c r="E894" s="3"/>
      <c r="F894" s="10">
        <v>4057</v>
      </c>
      <c r="G894" s="10">
        <f t="shared" si="139"/>
        <v>4057</v>
      </c>
      <c r="H894" s="10">
        <f t="shared" si="139"/>
        <v>1552.4</v>
      </c>
      <c r="I894" s="10">
        <f t="shared" si="134"/>
        <v>2504.6</v>
      </c>
      <c r="J894" s="5">
        <f t="shared" si="137"/>
        <v>0.38264727631254625</v>
      </c>
    </row>
    <row r="895" spans="1:10" ht="31" x14ac:dyDescent="0.4">
      <c r="A895" s="16" t="s">
        <v>31</v>
      </c>
      <c r="B895" s="3" t="s">
        <v>86</v>
      </c>
      <c r="C895" s="3" t="s">
        <v>86</v>
      </c>
      <c r="D895" s="3" t="s">
        <v>253</v>
      </c>
      <c r="E895" s="3" t="s">
        <v>30</v>
      </c>
      <c r="F895" s="10">
        <f>F896</f>
        <v>4057</v>
      </c>
      <c r="G895" s="10">
        <f>G896</f>
        <v>4057</v>
      </c>
      <c r="H895" s="10">
        <f>H896</f>
        <v>1552.4</v>
      </c>
      <c r="I895" s="10">
        <f t="shared" si="134"/>
        <v>2504.6</v>
      </c>
      <c r="J895" s="5">
        <f t="shared" si="137"/>
        <v>0.38264727631254625</v>
      </c>
    </row>
    <row r="896" spans="1:10" ht="31" x14ac:dyDescent="0.4">
      <c r="A896" s="18" t="s">
        <v>33</v>
      </c>
      <c r="B896" s="8" t="s">
        <v>86</v>
      </c>
      <c r="C896" s="8" t="s">
        <v>86</v>
      </c>
      <c r="D896" s="8" t="s">
        <v>253</v>
      </c>
      <c r="E896" s="8" t="s">
        <v>32</v>
      </c>
      <c r="F896" s="21">
        <v>4057</v>
      </c>
      <c r="G896" s="21">
        <v>4057</v>
      </c>
      <c r="H896" s="21">
        <v>1552.4</v>
      </c>
      <c r="I896" s="21">
        <f t="shared" si="134"/>
        <v>2504.6</v>
      </c>
      <c r="J896" s="17">
        <f t="shared" si="137"/>
        <v>0.38264727631254625</v>
      </c>
    </row>
    <row r="897" spans="1:10" ht="45" x14ac:dyDescent="0.4">
      <c r="A897" s="14" t="s">
        <v>110</v>
      </c>
      <c r="B897" s="1" t="s">
        <v>86</v>
      </c>
      <c r="C897" s="1" t="s">
        <v>86</v>
      </c>
      <c r="D897" s="1" t="s">
        <v>109</v>
      </c>
      <c r="E897" s="1"/>
      <c r="F897" s="20">
        <f>F899</f>
        <v>0</v>
      </c>
      <c r="G897" s="20">
        <f t="shared" ref="F897:H900" si="140">G898</f>
        <v>52.3</v>
      </c>
      <c r="H897" s="20">
        <f t="shared" si="140"/>
        <v>52.3</v>
      </c>
      <c r="I897" s="20">
        <f t="shared" si="134"/>
        <v>0</v>
      </c>
      <c r="J897" s="7">
        <f t="shared" si="137"/>
        <v>1</v>
      </c>
    </row>
    <row r="898" spans="1:10" ht="46.5" x14ac:dyDescent="0.4">
      <c r="A898" s="16" t="s">
        <v>260</v>
      </c>
      <c r="B898" s="3" t="s">
        <v>86</v>
      </c>
      <c r="C898" s="3" t="s">
        <v>86</v>
      </c>
      <c r="D898" s="3" t="s">
        <v>259</v>
      </c>
      <c r="E898" s="3"/>
      <c r="F898" s="10">
        <f>F900</f>
        <v>0</v>
      </c>
      <c r="G898" s="10">
        <f t="shared" si="140"/>
        <v>52.3</v>
      </c>
      <c r="H898" s="10">
        <f t="shared" si="140"/>
        <v>52.3</v>
      </c>
      <c r="I898" s="10">
        <f t="shared" si="134"/>
        <v>0</v>
      </c>
      <c r="J898" s="5">
        <f t="shared" si="137"/>
        <v>1</v>
      </c>
    </row>
    <row r="899" spans="1:10" ht="31" x14ac:dyDescent="0.4">
      <c r="A899" s="16" t="s">
        <v>262</v>
      </c>
      <c r="B899" s="3" t="s">
        <v>86</v>
      </c>
      <c r="C899" s="3" t="s">
        <v>86</v>
      </c>
      <c r="D899" s="3" t="s">
        <v>261</v>
      </c>
      <c r="E899" s="3"/>
      <c r="F899" s="10">
        <f>F900</f>
        <v>0</v>
      </c>
      <c r="G899" s="10">
        <f>G900</f>
        <v>52.3</v>
      </c>
      <c r="H899" s="10">
        <f>H900</f>
        <v>52.3</v>
      </c>
      <c r="I899" s="10">
        <f t="shared" si="134"/>
        <v>0</v>
      </c>
      <c r="J899" s="5">
        <f t="shared" si="137"/>
        <v>1</v>
      </c>
    </row>
    <row r="900" spans="1:10" ht="18" x14ac:dyDescent="0.4">
      <c r="A900" s="16" t="s">
        <v>73</v>
      </c>
      <c r="B900" s="3" t="s">
        <v>86</v>
      </c>
      <c r="C900" s="3" t="s">
        <v>86</v>
      </c>
      <c r="D900" s="3" t="s">
        <v>261</v>
      </c>
      <c r="E900" s="3" t="s">
        <v>72</v>
      </c>
      <c r="F900" s="10">
        <f t="shared" si="140"/>
        <v>0</v>
      </c>
      <c r="G900" s="10">
        <f t="shared" si="140"/>
        <v>52.3</v>
      </c>
      <c r="H900" s="10">
        <f t="shared" si="140"/>
        <v>52.3</v>
      </c>
      <c r="I900" s="10">
        <f t="shared" si="134"/>
        <v>0</v>
      </c>
      <c r="J900" s="5">
        <f t="shared" si="137"/>
        <v>1</v>
      </c>
    </row>
    <row r="901" spans="1:10" ht="62" x14ac:dyDescent="0.4">
      <c r="A901" s="18" t="s">
        <v>132</v>
      </c>
      <c r="B901" s="8" t="s">
        <v>86</v>
      </c>
      <c r="C901" s="8" t="s">
        <v>86</v>
      </c>
      <c r="D901" s="8" t="s">
        <v>261</v>
      </c>
      <c r="E901" s="8" t="s">
        <v>131</v>
      </c>
      <c r="F901" s="21">
        <v>0</v>
      </c>
      <c r="G901" s="21">
        <v>52.3</v>
      </c>
      <c r="H901" s="21">
        <v>52.3</v>
      </c>
      <c r="I901" s="21">
        <f t="shared" si="134"/>
        <v>0</v>
      </c>
      <c r="J901" s="17">
        <f t="shared" si="137"/>
        <v>1</v>
      </c>
    </row>
    <row r="902" spans="1:10" ht="18" x14ac:dyDescent="0.4">
      <c r="A902" s="14" t="s">
        <v>552</v>
      </c>
      <c r="B902" s="1" t="s">
        <v>90</v>
      </c>
      <c r="C902" s="1" t="s">
        <v>913</v>
      </c>
      <c r="D902" s="1"/>
      <c r="E902" s="1"/>
      <c r="F902" s="20">
        <f>F903+F918+F926</f>
        <v>596233.89999999991</v>
      </c>
      <c r="G902" s="20">
        <f>G903+G918+G926</f>
        <v>596226.39999999991</v>
      </c>
      <c r="H902" s="20">
        <f>H903+H918+H926</f>
        <v>244899</v>
      </c>
      <c r="I902" s="20">
        <f t="shared" si="134"/>
        <v>351327.39999999991</v>
      </c>
      <c r="J902" s="7">
        <f t="shared" si="137"/>
        <v>0.41074833318350218</v>
      </c>
    </row>
    <row r="903" spans="1:10" ht="18" x14ac:dyDescent="0.4">
      <c r="A903" s="14" t="s">
        <v>553</v>
      </c>
      <c r="B903" s="1" t="s">
        <v>90</v>
      </c>
      <c r="C903" s="1" t="s">
        <v>4</v>
      </c>
      <c r="D903" s="1"/>
      <c r="E903" s="1"/>
      <c r="F903" s="20">
        <f>F904+F909</f>
        <v>533728.6</v>
      </c>
      <c r="G903" s="20">
        <f>G904+G909</f>
        <v>533728.6</v>
      </c>
      <c r="H903" s="20">
        <f>H904+H909</f>
        <v>191520.2</v>
      </c>
      <c r="I903" s="20">
        <f t="shared" si="134"/>
        <v>342208.39999999997</v>
      </c>
      <c r="J903" s="7">
        <f t="shared" si="137"/>
        <v>0.35883443383022762</v>
      </c>
    </row>
    <row r="904" spans="1:10" ht="30" x14ac:dyDescent="0.4">
      <c r="A904" s="14" t="s">
        <v>476</v>
      </c>
      <c r="B904" s="1" t="s">
        <v>90</v>
      </c>
      <c r="C904" s="1" t="s">
        <v>4</v>
      </c>
      <c r="D904" s="1" t="s">
        <v>475</v>
      </c>
      <c r="E904" s="1"/>
      <c r="F904" s="20">
        <v>399.2</v>
      </c>
      <c r="G904" s="20">
        <f t="shared" ref="G904:H906" si="141">G905</f>
        <v>399.2</v>
      </c>
      <c r="H904" s="20">
        <f t="shared" si="141"/>
        <v>0</v>
      </c>
      <c r="I904" s="20">
        <f t="shared" si="134"/>
        <v>399.2</v>
      </c>
      <c r="J904" s="7">
        <f t="shared" si="137"/>
        <v>0</v>
      </c>
    </row>
    <row r="905" spans="1:10" ht="31" x14ac:dyDescent="0.4">
      <c r="A905" s="16" t="s">
        <v>478</v>
      </c>
      <c r="B905" s="3" t="s">
        <v>90</v>
      </c>
      <c r="C905" s="3" t="s">
        <v>4</v>
      </c>
      <c r="D905" s="3" t="s">
        <v>477</v>
      </c>
      <c r="E905" s="3"/>
      <c r="F905" s="10">
        <v>399.2</v>
      </c>
      <c r="G905" s="10">
        <f t="shared" si="141"/>
        <v>399.2</v>
      </c>
      <c r="H905" s="10">
        <f t="shared" si="141"/>
        <v>0</v>
      </c>
      <c r="I905" s="10">
        <f t="shared" si="134"/>
        <v>399.2</v>
      </c>
      <c r="J905" s="5">
        <f t="shared" si="137"/>
        <v>0</v>
      </c>
    </row>
    <row r="906" spans="1:10" ht="31" x14ac:dyDescent="0.4">
      <c r="A906" s="16" t="s">
        <v>480</v>
      </c>
      <c r="B906" s="3" t="s">
        <v>90</v>
      </c>
      <c r="C906" s="3" t="s">
        <v>4</v>
      </c>
      <c r="D906" s="3" t="s">
        <v>479</v>
      </c>
      <c r="E906" s="3"/>
      <c r="F906" s="10">
        <v>399.2</v>
      </c>
      <c r="G906" s="10">
        <f t="shared" si="141"/>
        <v>399.2</v>
      </c>
      <c r="H906" s="10">
        <f t="shared" si="141"/>
        <v>0</v>
      </c>
      <c r="I906" s="10">
        <f t="shared" si="134"/>
        <v>399.2</v>
      </c>
      <c r="J906" s="5">
        <f t="shared" si="137"/>
        <v>0</v>
      </c>
    </row>
    <row r="907" spans="1:10" ht="31" x14ac:dyDescent="0.4">
      <c r="A907" s="16" t="s">
        <v>31</v>
      </c>
      <c r="B907" s="3" t="s">
        <v>90</v>
      </c>
      <c r="C907" s="3" t="s">
        <v>4</v>
      </c>
      <c r="D907" s="3" t="s">
        <v>479</v>
      </c>
      <c r="E907" s="3" t="s">
        <v>30</v>
      </c>
      <c r="F907" s="10">
        <f>F908</f>
        <v>399.2</v>
      </c>
      <c r="G907" s="10">
        <f>G908</f>
        <v>399.2</v>
      </c>
      <c r="H907" s="10">
        <f>H908</f>
        <v>0</v>
      </c>
      <c r="I907" s="10">
        <f t="shared" ref="I907:I970" si="142">G907-H907</f>
        <v>399.2</v>
      </c>
      <c r="J907" s="5">
        <f t="shared" si="137"/>
        <v>0</v>
      </c>
    </row>
    <row r="908" spans="1:10" ht="31" x14ac:dyDescent="0.4">
      <c r="A908" s="18" t="s">
        <v>33</v>
      </c>
      <c r="B908" s="8" t="s">
        <v>90</v>
      </c>
      <c r="C908" s="8" t="s">
        <v>4</v>
      </c>
      <c r="D908" s="8" t="s">
        <v>479</v>
      </c>
      <c r="E908" s="8" t="s">
        <v>32</v>
      </c>
      <c r="F908" s="21">
        <v>399.2</v>
      </c>
      <c r="G908" s="21">
        <v>399.2</v>
      </c>
      <c r="H908" s="21">
        <v>0</v>
      </c>
      <c r="I908" s="21">
        <f t="shared" si="142"/>
        <v>399.2</v>
      </c>
      <c r="J908" s="17">
        <f t="shared" si="137"/>
        <v>0</v>
      </c>
    </row>
    <row r="909" spans="1:10" ht="30" x14ac:dyDescent="0.4">
      <c r="A909" s="14" t="s">
        <v>513</v>
      </c>
      <c r="B909" s="1" t="s">
        <v>90</v>
      </c>
      <c r="C909" s="1" t="s">
        <v>4</v>
      </c>
      <c r="D909" s="1" t="s">
        <v>512</v>
      </c>
      <c r="E909" s="1"/>
      <c r="F909" s="20">
        <v>533329.4</v>
      </c>
      <c r="G909" s="20">
        <f>G910+G914</f>
        <v>533329.4</v>
      </c>
      <c r="H909" s="20">
        <f>H910+H914</f>
        <v>191520.2</v>
      </c>
      <c r="I909" s="20">
        <f t="shared" si="142"/>
        <v>341809.2</v>
      </c>
      <c r="J909" s="7">
        <f t="shared" si="137"/>
        <v>0.35910302338479749</v>
      </c>
    </row>
    <row r="910" spans="1:10" ht="31" x14ac:dyDescent="0.4">
      <c r="A910" s="16" t="s">
        <v>555</v>
      </c>
      <c r="B910" s="3" t="s">
        <v>90</v>
      </c>
      <c r="C910" s="3" t="s">
        <v>4</v>
      </c>
      <c r="D910" s="3" t="s">
        <v>554</v>
      </c>
      <c r="E910" s="3"/>
      <c r="F910" s="10">
        <v>533329.4</v>
      </c>
      <c r="G910" s="10">
        <f t="shared" ref="G910:H912" si="143">G911</f>
        <v>533329.4</v>
      </c>
      <c r="H910" s="10">
        <f t="shared" si="143"/>
        <v>191520.2</v>
      </c>
      <c r="I910" s="10">
        <f t="shared" si="142"/>
        <v>341809.2</v>
      </c>
      <c r="J910" s="5">
        <f t="shared" si="137"/>
        <v>0.35910302338479749</v>
      </c>
    </row>
    <row r="911" spans="1:10" ht="31" x14ac:dyDescent="0.4">
      <c r="A911" s="16" t="s">
        <v>555</v>
      </c>
      <c r="B911" s="3" t="s">
        <v>90</v>
      </c>
      <c r="C911" s="3" t="s">
        <v>4</v>
      </c>
      <c r="D911" s="3" t="s">
        <v>556</v>
      </c>
      <c r="E911" s="3"/>
      <c r="F911" s="10">
        <v>533329.4</v>
      </c>
      <c r="G911" s="10">
        <f t="shared" si="143"/>
        <v>533329.4</v>
      </c>
      <c r="H911" s="10">
        <f t="shared" si="143"/>
        <v>191520.2</v>
      </c>
      <c r="I911" s="10">
        <f t="shared" si="142"/>
        <v>341809.2</v>
      </c>
      <c r="J911" s="5">
        <f t="shared" si="137"/>
        <v>0.35910302338479749</v>
      </c>
    </row>
    <row r="912" spans="1:10" ht="31" x14ac:dyDescent="0.4">
      <c r="A912" s="16" t="s">
        <v>31</v>
      </c>
      <c r="B912" s="3" t="s">
        <v>90</v>
      </c>
      <c r="C912" s="3" t="s">
        <v>4</v>
      </c>
      <c r="D912" s="3" t="s">
        <v>556</v>
      </c>
      <c r="E912" s="3" t="s">
        <v>30</v>
      </c>
      <c r="F912" s="10">
        <f>F913</f>
        <v>533329.4</v>
      </c>
      <c r="G912" s="10">
        <f t="shared" si="143"/>
        <v>533329.4</v>
      </c>
      <c r="H912" s="10">
        <f t="shared" si="143"/>
        <v>191520.2</v>
      </c>
      <c r="I912" s="10">
        <f t="shared" si="142"/>
        <v>341809.2</v>
      </c>
      <c r="J912" s="5">
        <f t="shared" si="137"/>
        <v>0.35910302338479749</v>
      </c>
    </row>
    <row r="913" spans="1:10" ht="31" x14ac:dyDescent="0.4">
      <c r="A913" s="18" t="s">
        <v>33</v>
      </c>
      <c r="B913" s="8" t="s">
        <v>90</v>
      </c>
      <c r="C913" s="8" t="s">
        <v>4</v>
      </c>
      <c r="D913" s="8" t="s">
        <v>556</v>
      </c>
      <c r="E913" s="8" t="s">
        <v>32</v>
      </c>
      <c r="F913" s="21">
        <v>533329.4</v>
      </c>
      <c r="G913" s="21">
        <v>533329.4</v>
      </c>
      <c r="H913" s="21">
        <v>191520.2</v>
      </c>
      <c r="I913" s="21">
        <f t="shared" si="142"/>
        <v>341809.2</v>
      </c>
      <c r="J913" s="17">
        <f t="shared" si="137"/>
        <v>0.35910302338479749</v>
      </c>
    </row>
    <row r="914" spans="1:10" ht="77.5" x14ac:dyDescent="0.4">
      <c r="A914" s="16" t="s">
        <v>515</v>
      </c>
      <c r="B914" s="3" t="s">
        <v>90</v>
      </c>
      <c r="C914" s="3" t="s">
        <v>4</v>
      </c>
      <c r="D914" s="3" t="s">
        <v>514</v>
      </c>
      <c r="E914" s="3"/>
      <c r="F914" s="10">
        <f t="shared" ref="F914:H916" si="144">F915</f>
        <v>0</v>
      </c>
      <c r="G914" s="10">
        <f t="shared" si="144"/>
        <v>0</v>
      </c>
      <c r="H914" s="10">
        <f t="shared" si="144"/>
        <v>0</v>
      </c>
      <c r="I914" s="10">
        <f t="shared" si="142"/>
        <v>0</v>
      </c>
      <c r="J914" s="17">
        <v>0</v>
      </c>
    </row>
    <row r="915" spans="1:10" ht="77.5" x14ac:dyDescent="0.4">
      <c r="A915" s="16" t="s">
        <v>515</v>
      </c>
      <c r="B915" s="3" t="s">
        <v>90</v>
      </c>
      <c r="C915" s="3" t="s">
        <v>4</v>
      </c>
      <c r="D915" s="3" t="s">
        <v>516</v>
      </c>
      <c r="E915" s="3"/>
      <c r="F915" s="10">
        <f t="shared" si="144"/>
        <v>0</v>
      </c>
      <c r="G915" s="10">
        <f t="shared" si="144"/>
        <v>0</v>
      </c>
      <c r="H915" s="10">
        <f t="shared" si="144"/>
        <v>0</v>
      </c>
      <c r="I915" s="10">
        <f t="shared" si="142"/>
        <v>0</v>
      </c>
      <c r="J915" s="17">
        <v>0</v>
      </c>
    </row>
    <row r="916" spans="1:10" ht="31" x14ac:dyDescent="0.4">
      <c r="A916" s="16" t="s">
        <v>31</v>
      </c>
      <c r="B916" s="3" t="s">
        <v>90</v>
      </c>
      <c r="C916" s="3" t="s">
        <v>4</v>
      </c>
      <c r="D916" s="3" t="s">
        <v>516</v>
      </c>
      <c r="E916" s="3" t="s">
        <v>30</v>
      </c>
      <c r="F916" s="10">
        <f t="shared" si="144"/>
        <v>0</v>
      </c>
      <c r="G916" s="10">
        <f t="shared" si="144"/>
        <v>0</v>
      </c>
      <c r="H916" s="10">
        <f t="shared" si="144"/>
        <v>0</v>
      </c>
      <c r="I916" s="10">
        <f t="shared" si="142"/>
        <v>0</v>
      </c>
      <c r="J916" s="17">
        <v>0</v>
      </c>
    </row>
    <row r="917" spans="1:10" ht="31" x14ac:dyDescent="0.4">
      <c r="A917" s="18" t="s">
        <v>33</v>
      </c>
      <c r="B917" s="8" t="s">
        <v>90</v>
      </c>
      <c r="C917" s="8" t="s">
        <v>4</v>
      </c>
      <c r="D917" s="8" t="s">
        <v>516</v>
      </c>
      <c r="E917" s="8" t="s">
        <v>32</v>
      </c>
      <c r="F917" s="21">
        <v>0</v>
      </c>
      <c r="G917" s="21">
        <v>0</v>
      </c>
      <c r="H917" s="21">
        <v>0</v>
      </c>
      <c r="I917" s="21">
        <f t="shared" si="142"/>
        <v>0</v>
      </c>
      <c r="J917" s="17">
        <v>0</v>
      </c>
    </row>
    <row r="918" spans="1:10" ht="30" x14ac:dyDescent="0.4">
      <c r="A918" s="14" t="s">
        <v>557</v>
      </c>
      <c r="B918" s="1" t="s">
        <v>90</v>
      </c>
      <c r="C918" s="1" t="s">
        <v>16</v>
      </c>
      <c r="D918" s="1"/>
      <c r="E918" s="1"/>
      <c r="F918" s="20">
        <f t="shared" ref="F918:H920" si="145">F919</f>
        <v>18144.2</v>
      </c>
      <c r="G918" s="20">
        <f t="shared" si="145"/>
        <v>18144.2</v>
      </c>
      <c r="H918" s="20">
        <f t="shared" si="145"/>
        <v>17121.8</v>
      </c>
      <c r="I918" s="20">
        <f t="shared" si="142"/>
        <v>1022.4000000000015</v>
      </c>
      <c r="J918" s="7">
        <f t="shared" si="137"/>
        <v>0.94365141477717385</v>
      </c>
    </row>
    <row r="919" spans="1:10" ht="30" x14ac:dyDescent="0.4">
      <c r="A919" s="14" t="s">
        <v>513</v>
      </c>
      <c r="B919" s="1" t="s">
        <v>90</v>
      </c>
      <c r="C919" s="1" t="s">
        <v>16</v>
      </c>
      <c r="D919" s="1" t="s">
        <v>512</v>
      </c>
      <c r="E919" s="1"/>
      <c r="F919" s="20">
        <f t="shared" si="145"/>
        <v>18144.2</v>
      </c>
      <c r="G919" s="20">
        <f t="shared" si="145"/>
        <v>18144.2</v>
      </c>
      <c r="H919" s="20">
        <f t="shared" si="145"/>
        <v>17121.8</v>
      </c>
      <c r="I919" s="20">
        <f t="shared" si="142"/>
        <v>1022.4000000000015</v>
      </c>
      <c r="J919" s="7">
        <f t="shared" si="137"/>
        <v>0.94365141477717385</v>
      </c>
    </row>
    <row r="920" spans="1:10" ht="31" x14ac:dyDescent="0.4">
      <c r="A920" s="16" t="s">
        <v>559</v>
      </c>
      <c r="B920" s="3" t="s">
        <v>90</v>
      </c>
      <c r="C920" s="3" t="s">
        <v>16</v>
      </c>
      <c r="D920" s="3" t="s">
        <v>558</v>
      </c>
      <c r="E920" s="3"/>
      <c r="F920" s="10">
        <f t="shared" si="145"/>
        <v>18144.2</v>
      </c>
      <c r="G920" s="10">
        <f t="shared" si="145"/>
        <v>18144.2</v>
      </c>
      <c r="H920" s="10">
        <f t="shared" si="145"/>
        <v>17121.8</v>
      </c>
      <c r="I920" s="10">
        <f t="shared" si="142"/>
        <v>1022.4000000000015</v>
      </c>
      <c r="J920" s="5">
        <f t="shared" si="137"/>
        <v>0.94365141477717385</v>
      </c>
    </row>
    <row r="921" spans="1:10" ht="62" x14ac:dyDescent="0.4">
      <c r="A921" s="16" t="s">
        <v>561</v>
      </c>
      <c r="B921" s="3" t="s">
        <v>90</v>
      </c>
      <c r="C921" s="3" t="s">
        <v>16</v>
      </c>
      <c r="D921" s="3" t="s">
        <v>560</v>
      </c>
      <c r="E921" s="3"/>
      <c r="F921" s="10">
        <f>F922+F924</f>
        <v>18144.2</v>
      </c>
      <c r="G921" s="10">
        <f>G922+G924</f>
        <v>18144.2</v>
      </c>
      <c r="H921" s="10">
        <f>H922+H924</f>
        <v>17121.8</v>
      </c>
      <c r="I921" s="10">
        <f t="shared" si="142"/>
        <v>1022.4000000000015</v>
      </c>
      <c r="J921" s="5">
        <f t="shared" si="137"/>
        <v>0.94365141477717385</v>
      </c>
    </row>
    <row r="922" spans="1:10" ht="77.5" x14ac:dyDescent="0.4">
      <c r="A922" s="16" t="s">
        <v>13</v>
      </c>
      <c r="B922" s="3" t="s">
        <v>90</v>
      </c>
      <c r="C922" s="3" t="s">
        <v>16</v>
      </c>
      <c r="D922" s="3" t="s">
        <v>560</v>
      </c>
      <c r="E922" s="3" t="s">
        <v>12</v>
      </c>
      <c r="F922" s="10">
        <f>F923</f>
        <v>980.2</v>
      </c>
      <c r="G922" s="10">
        <f>G923</f>
        <v>980.2</v>
      </c>
      <c r="H922" s="10">
        <f>H923</f>
        <v>0</v>
      </c>
      <c r="I922" s="10">
        <f t="shared" si="142"/>
        <v>980.2</v>
      </c>
      <c r="J922" s="5">
        <f t="shared" si="137"/>
        <v>0</v>
      </c>
    </row>
    <row r="923" spans="1:10" ht="18" x14ac:dyDescent="0.4">
      <c r="A923" s="18" t="s">
        <v>140</v>
      </c>
      <c r="B923" s="8" t="s">
        <v>90</v>
      </c>
      <c r="C923" s="8" t="s">
        <v>16</v>
      </c>
      <c r="D923" s="8" t="s">
        <v>560</v>
      </c>
      <c r="E923" s="8" t="s">
        <v>139</v>
      </c>
      <c r="F923" s="21">
        <v>980.2</v>
      </c>
      <c r="G923" s="21">
        <v>980.2</v>
      </c>
      <c r="H923" s="21">
        <v>0</v>
      </c>
      <c r="I923" s="21">
        <f t="shared" si="142"/>
        <v>980.2</v>
      </c>
      <c r="J923" s="17">
        <f t="shared" si="137"/>
        <v>0</v>
      </c>
    </row>
    <row r="924" spans="1:10" ht="31" x14ac:dyDescent="0.4">
      <c r="A924" s="16" t="s">
        <v>31</v>
      </c>
      <c r="B924" s="3" t="s">
        <v>90</v>
      </c>
      <c r="C924" s="3" t="s">
        <v>16</v>
      </c>
      <c r="D924" s="3" t="s">
        <v>560</v>
      </c>
      <c r="E924" s="3" t="s">
        <v>30</v>
      </c>
      <c r="F924" s="10">
        <f>F925</f>
        <v>17164</v>
      </c>
      <c r="G924" s="10">
        <f>G925</f>
        <v>17164</v>
      </c>
      <c r="H924" s="10">
        <f>H925</f>
        <v>17121.8</v>
      </c>
      <c r="I924" s="10">
        <f t="shared" si="142"/>
        <v>42.200000000000728</v>
      </c>
      <c r="J924" s="5">
        <f t="shared" si="137"/>
        <v>0.99754136564903284</v>
      </c>
    </row>
    <row r="925" spans="1:10" ht="31" x14ac:dyDescent="0.4">
      <c r="A925" s="18" t="s">
        <v>33</v>
      </c>
      <c r="B925" s="8" t="s">
        <v>90</v>
      </c>
      <c r="C925" s="8" t="s">
        <v>16</v>
      </c>
      <c r="D925" s="8" t="s">
        <v>560</v>
      </c>
      <c r="E925" s="8" t="s">
        <v>32</v>
      </c>
      <c r="F925" s="21">
        <v>17164</v>
      </c>
      <c r="G925" s="21">
        <v>17164</v>
      </c>
      <c r="H925" s="21">
        <v>17121.8</v>
      </c>
      <c r="I925" s="21">
        <f t="shared" si="142"/>
        <v>42.200000000000728</v>
      </c>
      <c r="J925" s="17">
        <f t="shared" si="137"/>
        <v>0.99754136564903284</v>
      </c>
    </row>
    <row r="926" spans="1:10" ht="30" x14ac:dyDescent="0.4">
      <c r="A926" s="14" t="s">
        <v>562</v>
      </c>
      <c r="B926" s="1" t="s">
        <v>90</v>
      </c>
      <c r="C926" s="1" t="s">
        <v>86</v>
      </c>
      <c r="D926" s="1"/>
      <c r="E926" s="1"/>
      <c r="F926" s="20">
        <f t="shared" ref="F926:H928" si="146">F927</f>
        <v>44361.1</v>
      </c>
      <c r="G926" s="20">
        <f t="shared" si="146"/>
        <v>44353.599999999999</v>
      </c>
      <c r="H926" s="20">
        <f t="shared" si="146"/>
        <v>36257</v>
      </c>
      <c r="I926" s="20">
        <f t="shared" si="142"/>
        <v>8096.5999999999985</v>
      </c>
      <c r="J926" s="7">
        <f t="shared" si="137"/>
        <v>0.81745337469788248</v>
      </c>
    </row>
    <row r="927" spans="1:10" ht="30" x14ac:dyDescent="0.4">
      <c r="A927" s="14" t="s">
        <v>513</v>
      </c>
      <c r="B927" s="1" t="s">
        <v>90</v>
      </c>
      <c r="C927" s="1" t="s">
        <v>86</v>
      </c>
      <c r="D927" s="1" t="s">
        <v>512</v>
      </c>
      <c r="E927" s="1"/>
      <c r="F927" s="20">
        <v>44361.1</v>
      </c>
      <c r="G927" s="20">
        <f t="shared" si="146"/>
        <v>44353.599999999999</v>
      </c>
      <c r="H927" s="20">
        <f t="shared" si="146"/>
        <v>36257</v>
      </c>
      <c r="I927" s="20">
        <f t="shared" si="142"/>
        <v>8096.5999999999985</v>
      </c>
      <c r="J927" s="7">
        <f t="shared" si="137"/>
        <v>0.81745337469788248</v>
      </c>
    </row>
    <row r="928" spans="1:10" ht="46.5" x14ac:dyDescent="0.4">
      <c r="A928" s="16" t="s">
        <v>564</v>
      </c>
      <c r="B928" s="3" t="s">
        <v>90</v>
      </c>
      <c r="C928" s="3" t="s">
        <v>86</v>
      </c>
      <c r="D928" s="3" t="s">
        <v>563</v>
      </c>
      <c r="E928" s="3"/>
      <c r="F928" s="10">
        <v>44361.1</v>
      </c>
      <c r="G928" s="10">
        <f t="shared" si="146"/>
        <v>44353.599999999999</v>
      </c>
      <c r="H928" s="10">
        <f t="shared" si="146"/>
        <v>36257</v>
      </c>
      <c r="I928" s="10">
        <f t="shared" si="142"/>
        <v>8096.5999999999985</v>
      </c>
      <c r="J928" s="5">
        <f t="shared" si="137"/>
        <v>0.81745337469788248</v>
      </c>
    </row>
    <row r="929" spans="1:10" ht="46.5" x14ac:dyDescent="0.4">
      <c r="A929" s="16" t="s">
        <v>566</v>
      </c>
      <c r="B929" s="3" t="s">
        <v>90</v>
      </c>
      <c r="C929" s="3" t="s">
        <v>86</v>
      </c>
      <c r="D929" s="3" t="s">
        <v>565</v>
      </c>
      <c r="E929" s="3"/>
      <c r="F929" s="10">
        <f>F930+F932</f>
        <v>44361.1</v>
      </c>
      <c r="G929" s="10">
        <f>G930+G932</f>
        <v>44353.599999999999</v>
      </c>
      <c r="H929" s="10">
        <f>H930+H932</f>
        <v>36257</v>
      </c>
      <c r="I929" s="10">
        <f t="shared" si="142"/>
        <v>8096.5999999999985</v>
      </c>
      <c r="J929" s="5">
        <f t="shared" si="137"/>
        <v>0.81745337469788248</v>
      </c>
    </row>
    <row r="930" spans="1:10" ht="77.5" x14ac:dyDescent="0.4">
      <c r="A930" s="16" t="s">
        <v>13</v>
      </c>
      <c r="B930" s="3" t="s">
        <v>90</v>
      </c>
      <c r="C930" s="3" t="s">
        <v>86</v>
      </c>
      <c r="D930" s="3" t="s">
        <v>565</v>
      </c>
      <c r="E930" s="3" t="s">
        <v>12</v>
      </c>
      <c r="F930" s="10">
        <f>F931</f>
        <v>36728.5</v>
      </c>
      <c r="G930" s="10">
        <f>G931</f>
        <v>36728.5</v>
      </c>
      <c r="H930" s="10">
        <f>H931</f>
        <v>30856.400000000001</v>
      </c>
      <c r="I930" s="10">
        <f t="shared" si="142"/>
        <v>5872.0999999999985</v>
      </c>
      <c r="J930" s="5">
        <f t="shared" si="137"/>
        <v>0.84012143158582575</v>
      </c>
    </row>
    <row r="931" spans="1:10" ht="18" x14ac:dyDescent="0.4">
      <c r="A931" s="18" t="s">
        <v>140</v>
      </c>
      <c r="B931" s="8" t="s">
        <v>90</v>
      </c>
      <c r="C931" s="8" t="s">
        <v>86</v>
      </c>
      <c r="D931" s="8" t="s">
        <v>565</v>
      </c>
      <c r="E931" s="8" t="s">
        <v>139</v>
      </c>
      <c r="F931" s="21">
        <v>36728.5</v>
      </c>
      <c r="G931" s="21">
        <v>36728.5</v>
      </c>
      <c r="H931" s="21">
        <v>30856.400000000001</v>
      </c>
      <c r="I931" s="21">
        <f t="shared" si="142"/>
        <v>5872.0999999999985</v>
      </c>
      <c r="J931" s="17">
        <f t="shared" si="137"/>
        <v>0.84012143158582575</v>
      </c>
    </row>
    <row r="932" spans="1:10" ht="31" x14ac:dyDescent="0.4">
      <c r="A932" s="16" t="s">
        <v>31</v>
      </c>
      <c r="B932" s="3" t="s">
        <v>90</v>
      </c>
      <c r="C932" s="3" t="s">
        <v>86</v>
      </c>
      <c r="D932" s="3" t="s">
        <v>565</v>
      </c>
      <c r="E932" s="3" t="s">
        <v>30</v>
      </c>
      <c r="F932" s="10">
        <f>F933</f>
        <v>7632.6</v>
      </c>
      <c r="G932" s="10">
        <f>G933</f>
        <v>7625.1</v>
      </c>
      <c r="H932" s="10">
        <f>H933</f>
        <v>5400.6</v>
      </c>
      <c r="I932" s="10">
        <f t="shared" si="142"/>
        <v>2224.5</v>
      </c>
      <c r="J932" s="5">
        <f t="shared" si="137"/>
        <v>0.70826612110005116</v>
      </c>
    </row>
    <row r="933" spans="1:10" ht="31" x14ac:dyDescent="0.4">
      <c r="A933" s="18" t="s">
        <v>33</v>
      </c>
      <c r="B933" s="8" t="s">
        <v>90</v>
      </c>
      <c r="C933" s="8" t="s">
        <v>86</v>
      </c>
      <c r="D933" s="8" t="s">
        <v>565</v>
      </c>
      <c r="E933" s="8" t="s">
        <v>32</v>
      </c>
      <c r="F933" s="21">
        <v>7632.6</v>
      </c>
      <c r="G933" s="21">
        <v>7625.1</v>
      </c>
      <c r="H933" s="21">
        <v>5400.6</v>
      </c>
      <c r="I933" s="21">
        <f t="shared" si="142"/>
        <v>2224.5</v>
      </c>
      <c r="J933" s="17">
        <f t="shared" si="137"/>
        <v>0.70826612110005116</v>
      </c>
    </row>
    <row r="934" spans="1:10" ht="18" x14ac:dyDescent="0.4">
      <c r="A934" s="14" t="s">
        <v>567</v>
      </c>
      <c r="B934" s="1" t="s">
        <v>568</v>
      </c>
      <c r="C934" s="1" t="s">
        <v>913</v>
      </c>
      <c r="D934" s="1"/>
      <c r="E934" s="1"/>
      <c r="F934" s="20">
        <f>F935+F987+F1050+F1129+F1234+F1307</f>
        <v>14389359.500000002</v>
      </c>
      <c r="G934" s="20">
        <f>G935+G987+G1050+G1129+G1234+G1307</f>
        <v>14636472.700000001</v>
      </c>
      <c r="H934" s="20">
        <f>H935+H987+H1050+H1129+H1234+H1307</f>
        <v>14143720.100000001</v>
      </c>
      <c r="I934" s="20">
        <f t="shared" si="142"/>
        <v>492752.59999999963</v>
      </c>
      <c r="J934" s="7">
        <f t="shared" si="137"/>
        <v>0.96633392415646702</v>
      </c>
    </row>
    <row r="935" spans="1:10" ht="18" x14ac:dyDescent="0.4">
      <c r="A935" s="14" t="s">
        <v>569</v>
      </c>
      <c r="B935" s="1" t="s">
        <v>568</v>
      </c>
      <c r="C935" s="1" t="s">
        <v>3</v>
      </c>
      <c r="D935" s="1"/>
      <c r="E935" s="1"/>
      <c r="F935" s="20">
        <f>F936+F955+F961+F982</f>
        <v>5097035.3</v>
      </c>
      <c r="G935" s="20">
        <f>G936+G955+G961+G982</f>
        <v>5297703</v>
      </c>
      <c r="H935" s="20">
        <f>H936+H955+H961+H982</f>
        <v>5172127.8999999994</v>
      </c>
      <c r="I935" s="20">
        <f t="shared" si="142"/>
        <v>125575.10000000056</v>
      </c>
      <c r="J935" s="7">
        <f t="shared" si="137"/>
        <v>0.97629631181664944</v>
      </c>
    </row>
    <row r="936" spans="1:10" ht="27.75" customHeight="1" x14ac:dyDescent="0.4">
      <c r="A936" s="14" t="s">
        <v>571</v>
      </c>
      <c r="B936" s="1" t="s">
        <v>568</v>
      </c>
      <c r="C936" s="1" t="s">
        <v>3</v>
      </c>
      <c r="D936" s="1" t="s">
        <v>570</v>
      </c>
      <c r="E936" s="1"/>
      <c r="F936" s="20">
        <f t="shared" ref="F936:H937" si="147">F937</f>
        <v>4790974.2</v>
      </c>
      <c r="G936" s="20">
        <f t="shared" si="147"/>
        <v>4991698.3</v>
      </c>
      <c r="H936" s="20">
        <f t="shared" si="147"/>
        <v>4915678.3999999994</v>
      </c>
      <c r="I936" s="20">
        <f t="shared" si="142"/>
        <v>76019.900000000373</v>
      </c>
      <c r="J936" s="7">
        <f t="shared" si="137"/>
        <v>0.98477073424088946</v>
      </c>
    </row>
    <row r="937" spans="1:10" ht="31" x14ac:dyDescent="0.4">
      <c r="A937" s="16" t="s">
        <v>573</v>
      </c>
      <c r="B937" s="3" t="s">
        <v>568</v>
      </c>
      <c r="C937" s="3" t="s">
        <v>3</v>
      </c>
      <c r="D937" s="3" t="s">
        <v>572</v>
      </c>
      <c r="E937" s="3"/>
      <c r="F937" s="10">
        <f>F938+F951</f>
        <v>4790974.2</v>
      </c>
      <c r="G937" s="10">
        <f t="shared" si="147"/>
        <v>4991698.3</v>
      </c>
      <c r="H937" s="10">
        <f t="shared" si="147"/>
        <v>4915678.3999999994</v>
      </c>
      <c r="I937" s="10">
        <f t="shared" si="142"/>
        <v>76019.900000000373</v>
      </c>
      <c r="J937" s="5">
        <f t="shared" si="137"/>
        <v>0.98477073424088946</v>
      </c>
    </row>
    <row r="938" spans="1:10" ht="31" x14ac:dyDescent="0.4">
      <c r="A938" s="16" t="s">
        <v>575</v>
      </c>
      <c r="B938" s="3" t="s">
        <v>568</v>
      </c>
      <c r="C938" s="3" t="s">
        <v>3</v>
      </c>
      <c r="D938" s="3" t="s">
        <v>574</v>
      </c>
      <c r="E938" s="3"/>
      <c r="F938" s="10">
        <f>F939+F943+F947</f>
        <v>4790817.4000000004</v>
      </c>
      <c r="G938" s="10">
        <f>G939+G943+G947+G951</f>
        <v>4991698.3</v>
      </c>
      <c r="H938" s="10">
        <f>H939+H943+H947+H951</f>
        <v>4915678.3999999994</v>
      </c>
      <c r="I938" s="10">
        <f t="shared" si="142"/>
        <v>76019.900000000373</v>
      </c>
      <c r="J938" s="5">
        <f t="shared" si="137"/>
        <v>0.98477073424088946</v>
      </c>
    </row>
    <row r="939" spans="1:10" ht="62" x14ac:dyDescent="0.4">
      <c r="A939" s="16" t="s">
        <v>577</v>
      </c>
      <c r="B939" s="3" t="s">
        <v>568</v>
      </c>
      <c r="C939" s="3" t="s">
        <v>3</v>
      </c>
      <c r="D939" s="3" t="s">
        <v>576</v>
      </c>
      <c r="E939" s="3"/>
      <c r="F939" s="10">
        <f>F940</f>
        <v>1508684.2</v>
      </c>
      <c r="G939" s="10">
        <f>G940</f>
        <v>1528198.4</v>
      </c>
      <c r="H939" s="10">
        <f>H940</f>
        <v>1459483.4</v>
      </c>
      <c r="I939" s="10">
        <f t="shared" si="142"/>
        <v>68715</v>
      </c>
      <c r="J939" s="5">
        <f t="shared" si="137"/>
        <v>0.95503528861174047</v>
      </c>
    </row>
    <row r="940" spans="1:10" ht="31" x14ac:dyDescent="0.4">
      <c r="A940" s="16" t="s">
        <v>168</v>
      </c>
      <c r="B940" s="3" t="s">
        <v>568</v>
      </c>
      <c r="C940" s="3" t="s">
        <v>3</v>
      </c>
      <c r="D940" s="3" t="s">
        <v>576</v>
      </c>
      <c r="E940" s="3" t="s">
        <v>167</v>
      </c>
      <c r="F940" s="10">
        <f>F941+F942</f>
        <v>1508684.2</v>
      </c>
      <c r="G940" s="10">
        <f>G941+G942</f>
        <v>1528198.4</v>
      </c>
      <c r="H940" s="10">
        <f>H941+H942</f>
        <v>1459483.4</v>
      </c>
      <c r="I940" s="10">
        <f t="shared" si="142"/>
        <v>68715</v>
      </c>
      <c r="J940" s="5">
        <f t="shared" si="137"/>
        <v>0.95503528861174047</v>
      </c>
    </row>
    <row r="941" spans="1:10" ht="18" x14ac:dyDescent="0.4">
      <c r="A941" s="18" t="s">
        <v>170</v>
      </c>
      <c r="B941" s="8" t="s">
        <v>568</v>
      </c>
      <c r="C941" s="8" t="s">
        <v>3</v>
      </c>
      <c r="D941" s="8" t="s">
        <v>576</v>
      </c>
      <c r="E941" s="8" t="s">
        <v>169</v>
      </c>
      <c r="F941" s="21">
        <v>1240570.8999999999</v>
      </c>
      <c r="G941" s="21">
        <v>1256449.8999999999</v>
      </c>
      <c r="H941" s="21">
        <v>1203918.7</v>
      </c>
      <c r="I941" s="21">
        <f t="shared" si="142"/>
        <v>52531.199999999953</v>
      </c>
      <c r="J941" s="17">
        <f t="shared" si="137"/>
        <v>0.95819077227034688</v>
      </c>
    </row>
    <row r="942" spans="1:10" ht="18" x14ac:dyDescent="0.4">
      <c r="A942" s="18" t="s">
        <v>182</v>
      </c>
      <c r="B942" s="8" t="s">
        <v>568</v>
      </c>
      <c r="C942" s="8" t="s">
        <v>3</v>
      </c>
      <c r="D942" s="8" t="s">
        <v>576</v>
      </c>
      <c r="E942" s="8" t="s">
        <v>181</v>
      </c>
      <c r="F942" s="21">
        <v>268113.3</v>
      </c>
      <c r="G942" s="21">
        <v>271748.5</v>
      </c>
      <c r="H942" s="21">
        <v>255564.7</v>
      </c>
      <c r="I942" s="21">
        <f t="shared" si="142"/>
        <v>16183.799999999988</v>
      </c>
      <c r="J942" s="17">
        <f t="shared" si="137"/>
        <v>0.94044566943331798</v>
      </c>
    </row>
    <row r="943" spans="1:10" ht="186" x14ac:dyDescent="0.4">
      <c r="A943" s="16" t="s">
        <v>579</v>
      </c>
      <c r="B943" s="3" t="s">
        <v>568</v>
      </c>
      <c r="C943" s="3" t="s">
        <v>3</v>
      </c>
      <c r="D943" s="3" t="s">
        <v>578</v>
      </c>
      <c r="E943" s="3"/>
      <c r="F943" s="10">
        <f>F944</f>
        <v>941475.60000000009</v>
      </c>
      <c r="G943" s="10">
        <f>G944</f>
        <v>989897.6</v>
      </c>
      <c r="H943" s="10">
        <f>H944</f>
        <v>982592.7</v>
      </c>
      <c r="I943" s="10">
        <f t="shared" si="142"/>
        <v>7304.9000000000233</v>
      </c>
      <c r="J943" s="5">
        <f t="shared" si="137"/>
        <v>0.99262054984273118</v>
      </c>
    </row>
    <row r="944" spans="1:10" ht="31" x14ac:dyDescent="0.4">
      <c r="A944" s="16" t="s">
        <v>168</v>
      </c>
      <c r="B944" s="3" t="s">
        <v>568</v>
      </c>
      <c r="C944" s="3" t="s">
        <v>3</v>
      </c>
      <c r="D944" s="3" t="s">
        <v>578</v>
      </c>
      <c r="E944" s="3" t="s">
        <v>167</v>
      </c>
      <c r="F944" s="10">
        <f>F945+F946</f>
        <v>941475.60000000009</v>
      </c>
      <c r="G944" s="10">
        <f>G945+G946</f>
        <v>989897.6</v>
      </c>
      <c r="H944" s="10">
        <f>H945+H946</f>
        <v>982592.7</v>
      </c>
      <c r="I944" s="10">
        <f t="shared" si="142"/>
        <v>7304.9000000000233</v>
      </c>
      <c r="J944" s="5">
        <f t="shared" si="137"/>
        <v>0.99262054984273118</v>
      </c>
    </row>
    <row r="945" spans="1:10" ht="18" x14ac:dyDescent="0.4">
      <c r="A945" s="18" t="s">
        <v>170</v>
      </c>
      <c r="B945" s="8" t="s">
        <v>568</v>
      </c>
      <c r="C945" s="8" t="s">
        <v>3</v>
      </c>
      <c r="D945" s="8" t="s">
        <v>578</v>
      </c>
      <c r="E945" s="8" t="s">
        <v>169</v>
      </c>
      <c r="F945" s="21">
        <v>803355.3</v>
      </c>
      <c r="G945" s="21">
        <v>838044</v>
      </c>
      <c r="H945" s="21">
        <v>831291.9</v>
      </c>
      <c r="I945" s="21">
        <f t="shared" si="142"/>
        <v>6752.0999999999767</v>
      </c>
      <c r="J945" s="17">
        <f t="shared" si="137"/>
        <v>0.99194302447126881</v>
      </c>
    </row>
    <row r="946" spans="1:10" ht="18" x14ac:dyDescent="0.4">
      <c r="A946" s="18" t="s">
        <v>182</v>
      </c>
      <c r="B946" s="8" t="s">
        <v>568</v>
      </c>
      <c r="C946" s="8" t="s">
        <v>3</v>
      </c>
      <c r="D946" s="8" t="s">
        <v>578</v>
      </c>
      <c r="E946" s="8" t="s">
        <v>181</v>
      </c>
      <c r="F946" s="21">
        <v>138120.29999999999</v>
      </c>
      <c r="G946" s="21">
        <v>151853.6</v>
      </c>
      <c r="H946" s="21">
        <v>151300.79999999999</v>
      </c>
      <c r="I946" s="21">
        <f t="shared" si="142"/>
        <v>552.80000000001746</v>
      </c>
      <c r="J946" s="17">
        <f t="shared" ref="J946:J1011" si="148">H946/G946</f>
        <v>0.9963596516644978</v>
      </c>
    </row>
    <row r="947" spans="1:10" ht="170.5" x14ac:dyDescent="0.4">
      <c r="A947" s="16" t="s">
        <v>581</v>
      </c>
      <c r="B947" s="3" t="s">
        <v>568</v>
      </c>
      <c r="C947" s="3" t="s">
        <v>3</v>
      </c>
      <c r="D947" s="3" t="s">
        <v>580</v>
      </c>
      <c r="E947" s="3"/>
      <c r="F947" s="10">
        <f>F948</f>
        <v>2340657.6</v>
      </c>
      <c r="G947" s="10">
        <f>G948</f>
        <v>2473445.5</v>
      </c>
      <c r="H947" s="10">
        <f>H948</f>
        <v>2473445.5</v>
      </c>
      <c r="I947" s="10">
        <f t="shared" si="142"/>
        <v>0</v>
      </c>
      <c r="J947" s="5">
        <f t="shared" si="148"/>
        <v>1</v>
      </c>
    </row>
    <row r="948" spans="1:10" ht="31" x14ac:dyDescent="0.4">
      <c r="A948" s="16" t="s">
        <v>168</v>
      </c>
      <c r="B948" s="3" t="s">
        <v>568</v>
      </c>
      <c r="C948" s="3" t="s">
        <v>3</v>
      </c>
      <c r="D948" s="3" t="s">
        <v>580</v>
      </c>
      <c r="E948" s="3" t="s">
        <v>167</v>
      </c>
      <c r="F948" s="10">
        <f>F949+F950</f>
        <v>2340657.6</v>
      </c>
      <c r="G948" s="10">
        <f>G949+G950</f>
        <v>2473445.5</v>
      </c>
      <c r="H948" s="10">
        <f>H949+H950</f>
        <v>2473445.5</v>
      </c>
      <c r="I948" s="10">
        <f t="shared" si="142"/>
        <v>0</v>
      </c>
      <c r="J948" s="5">
        <f t="shared" si="148"/>
        <v>1</v>
      </c>
    </row>
    <row r="949" spans="1:10" ht="18" x14ac:dyDescent="0.4">
      <c r="A949" s="18" t="s">
        <v>170</v>
      </c>
      <c r="B949" s="8" t="s">
        <v>568</v>
      </c>
      <c r="C949" s="8" t="s">
        <v>3</v>
      </c>
      <c r="D949" s="8" t="s">
        <v>580</v>
      </c>
      <c r="E949" s="8" t="s">
        <v>169</v>
      </c>
      <c r="F949" s="21">
        <v>1982411</v>
      </c>
      <c r="G949" s="21">
        <v>2090582.9</v>
      </c>
      <c r="H949" s="21">
        <v>2090582.9</v>
      </c>
      <c r="I949" s="21">
        <f t="shared" si="142"/>
        <v>0</v>
      </c>
      <c r="J949" s="17">
        <f t="shared" si="148"/>
        <v>1</v>
      </c>
    </row>
    <row r="950" spans="1:10" ht="18" x14ac:dyDescent="0.4">
      <c r="A950" s="18" t="s">
        <v>182</v>
      </c>
      <c r="B950" s="8" t="s">
        <v>568</v>
      </c>
      <c r="C950" s="8" t="s">
        <v>3</v>
      </c>
      <c r="D950" s="8" t="s">
        <v>580</v>
      </c>
      <c r="E950" s="8" t="s">
        <v>181</v>
      </c>
      <c r="F950" s="21">
        <v>358246.6</v>
      </c>
      <c r="G950" s="21">
        <v>382862.6</v>
      </c>
      <c r="H950" s="21">
        <v>382862.6</v>
      </c>
      <c r="I950" s="21">
        <f t="shared" si="142"/>
        <v>0</v>
      </c>
      <c r="J950" s="17">
        <f t="shared" si="148"/>
        <v>1</v>
      </c>
    </row>
    <row r="951" spans="1:10" ht="31" x14ac:dyDescent="0.4">
      <c r="A951" s="16" t="s">
        <v>583</v>
      </c>
      <c r="B951" s="3" t="s">
        <v>568</v>
      </c>
      <c r="C951" s="3" t="s">
        <v>3</v>
      </c>
      <c r="D951" s="3" t="s">
        <v>582</v>
      </c>
      <c r="E951" s="3"/>
      <c r="F951" s="10">
        <v>156.80000000000001</v>
      </c>
      <c r="G951" s="10">
        <f t="shared" ref="G951:H953" si="149">G952</f>
        <v>156.80000000000001</v>
      </c>
      <c r="H951" s="10">
        <f t="shared" si="149"/>
        <v>156.80000000000001</v>
      </c>
      <c r="I951" s="10">
        <f t="shared" si="142"/>
        <v>0</v>
      </c>
      <c r="J951" s="5">
        <f t="shared" si="148"/>
        <v>1</v>
      </c>
    </row>
    <row r="952" spans="1:10" ht="31" x14ac:dyDescent="0.4">
      <c r="A952" s="16" t="s">
        <v>585</v>
      </c>
      <c r="B952" s="3" t="s">
        <v>568</v>
      </c>
      <c r="C952" s="3" t="s">
        <v>3</v>
      </c>
      <c r="D952" s="3" t="s">
        <v>584</v>
      </c>
      <c r="E952" s="3"/>
      <c r="F952" s="10">
        <v>156.80000000000001</v>
      </c>
      <c r="G952" s="10">
        <f t="shared" si="149"/>
        <v>156.80000000000001</v>
      </c>
      <c r="H952" s="10">
        <f t="shared" si="149"/>
        <v>156.80000000000001</v>
      </c>
      <c r="I952" s="10">
        <f t="shared" si="142"/>
        <v>0</v>
      </c>
      <c r="J952" s="5">
        <f t="shared" si="148"/>
        <v>1</v>
      </c>
    </row>
    <row r="953" spans="1:10" ht="31" x14ac:dyDescent="0.4">
      <c r="A953" s="16" t="s">
        <v>168</v>
      </c>
      <c r="B953" s="3" t="s">
        <v>568</v>
      </c>
      <c r="C953" s="3" t="s">
        <v>3</v>
      </c>
      <c r="D953" s="3" t="s">
        <v>584</v>
      </c>
      <c r="E953" s="3" t="s">
        <v>167</v>
      </c>
      <c r="F953" s="10">
        <f>F954</f>
        <v>156.80000000000001</v>
      </c>
      <c r="G953" s="10">
        <f t="shared" si="149"/>
        <v>156.80000000000001</v>
      </c>
      <c r="H953" s="10">
        <f t="shared" si="149"/>
        <v>156.80000000000001</v>
      </c>
      <c r="I953" s="10">
        <f t="shared" si="142"/>
        <v>0</v>
      </c>
      <c r="J953" s="5">
        <f t="shared" si="148"/>
        <v>1</v>
      </c>
    </row>
    <row r="954" spans="1:10" ht="18" x14ac:dyDescent="0.4">
      <c r="A954" s="18" t="s">
        <v>170</v>
      </c>
      <c r="B954" s="8" t="s">
        <v>568</v>
      </c>
      <c r="C954" s="8" t="s">
        <v>3</v>
      </c>
      <c r="D954" s="8" t="s">
        <v>584</v>
      </c>
      <c r="E954" s="8" t="s">
        <v>169</v>
      </c>
      <c r="F954" s="21">
        <v>156.80000000000001</v>
      </c>
      <c r="G954" s="21">
        <v>156.80000000000001</v>
      </c>
      <c r="H954" s="21">
        <v>156.80000000000001</v>
      </c>
      <c r="I954" s="21">
        <f t="shared" si="142"/>
        <v>0</v>
      </c>
      <c r="J954" s="17">
        <f t="shared" si="148"/>
        <v>1</v>
      </c>
    </row>
    <row r="955" spans="1:10" ht="27.75" customHeight="1" x14ac:dyDescent="0.4">
      <c r="A955" s="14" t="s">
        <v>398</v>
      </c>
      <c r="B955" s="1" t="s">
        <v>568</v>
      </c>
      <c r="C955" s="1" t="s">
        <v>3</v>
      </c>
      <c r="D955" s="1" t="s">
        <v>397</v>
      </c>
      <c r="E955" s="1"/>
      <c r="F955" s="20">
        <v>146</v>
      </c>
      <c r="G955" s="20">
        <f t="shared" ref="G955:H957" si="150">G956</f>
        <v>146</v>
      </c>
      <c r="H955" s="20">
        <f t="shared" si="150"/>
        <v>108.2</v>
      </c>
      <c r="I955" s="20">
        <f t="shared" si="142"/>
        <v>37.799999999999997</v>
      </c>
      <c r="J955" s="7">
        <f t="shared" si="148"/>
        <v>0.74109589041095891</v>
      </c>
    </row>
    <row r="956" spans="1:10" ht="31" x14ac:dyDescent="0.4">
      <c r="A956" s="16" t="s">
        <v>525</v>
      </c>
      <c r="B956" s="3" t="s">
        <v>568</v>
      </c>
      <c r="C956" s="3" t="s">
        <v>3</v>
      </c>
      <c r="D956" s="3" t="s">
        <v>524</v>
      </c>
      <c r="E956" s="3"/>
      <c r="F956" s="10">
        <v>146</v>
      </c>
      <c r="G956" s="10">
        <f t="shared" si="150"/>
        <v>146</v>
      </c>
      <c r="H956" s="10">
        <f t="shared" si="150"/>
        <v>108.2</v>
      </c>
      <c r="I956" s="10">
        <f t="shared" si="142"/>
        <v>37.799999999999997</v>
      </c>
      <c r="J956" s="5">
        <f t="shared" si="148"/>
        <v>0.74109589041095891</v>
      </c>
    </row>
    <row r="957" spans="1:10" ht="46.5" x14ac:dyDescent="0.4">
      <c r="A957" s="16" t="s">
        <v>527</v>
      </c>
      <c r="B957" s="3" t="s">
        <v>568</v>
      </c>
      <c r="C957" s="3" t="s">
        <v>3</v>
      </c>
      <c r="D957" s="3" t="s">
        <v>526</v>
      </c>
      <c r="E957" s="3"/>
      <c r="F957" s="10">
        <v>146</v>
      </c>
      <c r="G957" s="10">
        <f t="shared" si="150"/>
        <v>146</v>
      </c>
      <c r="H957" s="10">
        <f t="shared" si="150"/>
        <v>108.2</v>
      </c>
      <c r="I957" s="10">
        <f t="shared" si="142"/>
        <v>37.799999999999997</v>
      </c>
      <c r="J957" s="5">
        <f t="shared" si="148"/>
        <v>0.74109589041095891</v>
      </c>
    </row>
    <row r="958" spans="1:10" ht="46.5" x14ac:dyDescent="0.4">
      <c r="A958" s="16" t="s">
        <v>529</v>
      </c>
      <c r="B958" s="3" t="s">
        <v>568</v>
      </c>
      <c r="C958" s="3" t="s">
        <v>3</v>
      </c>
      <c r="D958" s="3" t="s">
        <v>528</v>
      </c>
      <c r="E958" s="3"/>
      <c r="F958" s="10">
        <f t="shared" ref="F958:H959" si="151">F959</f>
        <v>146</v>
      </c>
      <c r="G958" s="10">
        <f t="shared" si="151"/>
        <v>146</v>
      </c>
      <c r="H958" s="10">
        <f t="shared" si="151"/>
        <v>108.2</v>
      </c>
      <c r="I958" s="10">
        <f t="shared" si="142"/>
        <v>37.799999999999997</v>
      </c>
      <c r="J958" s="5">
        <f t="shared" si="148"/>
        <v>0.74109589041095891</v>
      </c>
    </row>
    <row r="959" spans="1:10" ht="31" x14ac:dyDescent="0.4">
      <c r="A959" s="16" t="s">
        <v>168</v>
      </c>
      <c r="B959" s="3" t="s">
        <v>568</v>
      </c>
      <c r="C959" s="3" t="s">
        <v>3</v>
      </c>
      <c r="D959" s="3" t="s">
        <v>528</v>
      </c>
      <c r="E959" s="3" t="s">
        <v>167</v>
      </c>
      <c r="F959" s="10">
        <f t="shared" si="151"/>
        <v>146</v>
      </c>
      <c r="G959" s="10">
        <f t="shared" si="151"/>
        <v>146</v>
      </c>
      <c r="H959" s="10">
        <f t="shared" si="151"/>
        <v>108.2</v>
      </c>
      <c r="I959" s="10">
        <f t="shared" si="142"/>
        <v>37.799999999999997</v>
      </c>
      <c r="J959" s="5">
        <f t="shared" si="148"/>
        <v>0.74109589041095891</v>
      </c>
    </row>
    <row r="960" spans="1:10" ht="18" x14ac:dyDescent="0.4">
      <c r="A960" s="18" t="s">
        <v>170</v>
      </c>
      <c r="B960" s="8" t="s">
        <v>568</v>
      </c>
      <c r="C960" s="8" t="s">
        <v>3</v>
      </c>
      <c r="D960" s="8" t="s">
        <v>528</v>
      </c>
      <c r="E960" s="8" t="s">
        <v>169</v>
      </c>
      <c r="F960" s="21">
        <v>146</v>
      </c>
      <c r="G960" s="21">
        <v>146</v>
      </c>
      <c r="H960" s="21">
        <v>108.2</v>
      </c>
      <c r="I960" s="21">
        <f t="shared" si="142"/>
        <v>37.799999999999997</v>
      </c>
      <c r="J960" s="17">
        <f t="shared" si="148"/>
        <v>0.74109589041095891</v>
      </c>
    </row>
    <row r="961" spans="1:10" ht="27.75" customHeight="1" x14ac:dyDescent="0.4">
      <c r="A961" s="14" t="s">
        <v>41</v>
      </c>
      <c r="B961" s="1" t="s">
        <v>568</v>
      </c>
      <c r="C961" s="1" t="s">
        <v>3</v>
      </c>
      <c r="D961" s="1" t="s">
        <v>40</v>
      </c>
      <c r="E961" s="1"/>
      <c r="F961" s="20">
        <f>F962+F975</f>
        <v>304268.5</v>
      </c>
      <c r="G961" s="20">
        <f>G962+G975</f>
        <v>304268.5</v>
      </c>
      <c r="H961" s="20">
        <f>H962+H975</f>
        <v>255518</v>
      </c>
      <c r="I961" s="20">
        <f t="shared" si="142"/>
        <v>48750.5</v>
      </c>
      <c r="J961" s="7">
        <f t="shared" si="148"/>
        <v>0.83977802500094489</v>
      </c>
    </row>
    <row r="962" spans="1:10" ht="46.5" x14ac:dyDescent="0.4">
      <c r="A962" s="16" t="s">
        <v>587</v>
      </c>
      <c r="B962" s="3" t="s">
        <v>568</v>
      </c>
      <c r="C962" s="3" t="s">
        <v>3</v>
      </c>
      <c r="D962" s="3" t="s">
        <v>586</v>
      </c>
      <c r="E962" s="3"/>
      <c r="F962" s="10">
        <f>F963+F966+F969+F972</f>
        <v>270247.7</v>
      </c>
      <c r="G962" s="10">
        <f>G963+G966+G969+G972</f>
        <v>270247.7</v>
      </c>
      <c r="H962" s="10">
        <f>H963+H966+H969+H972</f>
        <v>237310.3</v>
      </c>
      <c r="I962" s="10">
        <f t="shared" si="142"/>
        <v>32937.400000000023</v>
      </c>
      <c r="J962" s="5">
        <f t="shared" si="148"/>
        <v>0.87812144192161479</v>
      </c>
    </row>
    <row r="963" spans="1:10" ht="46.5" x14ac:dyDescent="0.4">
      <c r="A963" s="16" t="s">
        <v>589</v>
      </c>
      <c r="B963" s="3" t="s">
        <v>568</v>
      </c>
      <c r="C963" s="3" t="s">
        <v>3</v>
      </c>
      <c r="D963" s="3" t="s">
        <v>588</v>
      </c>
      <c r="E963" s="3"/>
      <c r="F963" s="10">
        <f t="shared" ref="F963:H964" si="152">F964</f>
        <v>258.3</v>
      </c>
      <c r="G963" s="10">
        <f t="shared" si="152"/>
        <v>258.3</v>
      </c>
      <c r="H963" s="10">
        <f t="shared" si="152"/>
        <v>169.2</v>
      </c>
      <c r="I963" s="10">
        <f t="shared" si="142"/>
        <v>89.100000000000023</v>
      </c>
      <c r="J963" s="5">
        <f t="shared" si="148"/>
        <v>0.65505226480836232</v>
      </c>
    </row>
    <row r="964" spans="1:10" ht="31" x14ac:dyDescent="0.4">
      <c r="A964" s="16" t="s">
        <v>31</v>
      </c>
      <c r="B964" s="3" t="s">
        <v>568</v>
      </c>
      <c r="C964" s="3" t="s">
        <v>3</v>
      </c>
      <c r="D964" s="3" t="s">
        <v>588</v>
      </c>
      <c r="E964" s="3" t="s">
        <v>30</v>
      </c>
      <c r="F964" s="10">
        <f t="shared" si="152"/>
        <v>258.3</v>
      </c>
      <c r="G964" s="10">
        <f t="shared" si="152"/>
        <v>258.3</v>
      </c>
      <c r="H964" s="10">
        <f t="shared" si="152"/>
        <v>169.2</v>
      </c>
      <c r="I964" s="10">
        <f t="shared" si="142"/>
        <v>89.100000000000023</v>
      </c>
      <c r="J964" s="5">
        <f t="shared" si="148"/>
        <v>0.65505226480836232</v>
      </c>
    </row>
    <row r="965" spans="1:10" ht="31" x14ac:dyDescent="0.4">
      <c r="A965" s="18" t="s">
        <v>33</v>
      </c>
      <c r="B965" s="8" t="s">
        <v>568</v>
      </c>
      <c r="C965" s="8" t="s">
        <v>3</v>
      </c>
      <c r="D965" s="8" t="s">
        <v>588</v>
      </c>
      <c r="E965" s="8" t="s">
        <v>32</v>
      </c>
      <c r="F965" s="21">
        <v>258.3</v>
      </c>
      <c r="G965" s="21">
        <v>258.3</v>
      </c>
      <c r="H965" s="21">
        <v>169.2</v>
      </c>
      <c r="I965" s="21">
        <f t="shared" si="142"/>
        <v>89.100000000000023</v>
      </c>
      <c r="J965" s="17">
        <f t="shared" si="148"/>
        <v>0.65505226480836232</v>
      </c>
    </row>
    <row r="966" spans="1:10" ht="46.5" x14ac:dyDescent="0.4">
      <c r="A966" s="16" t="s">
        <v>591</v>
      </c>
      <c r="B966" s="3" t="s">
        <v>568</v>
      </c>
      <c r="C966" s="3" t="s">
        <v>3</v>
      </c>
      <c r="D966" s="3" t="s">
        <v>590</v>
      </c>
      <c r="E966" s="3"/>
      <c r="F966" s="10">
        <f t="shared" ref="F966:H967" si="153">F967</f>
        <v>37177.300000000003</v>
      </c>
      <c r="G966" s="10">
        <f t="shared" si="153"/>
        <v>37177.300000000003</v>
      </c>
      <c r="H966" s="10">
        <f t="shared" si="153"/>
        <v>21130.7</v>
      </c>
      <c r="I966" s="10">
        <f t="shared" si="142"/>
        <v>16046.600000000002</v>
      </c>
      <c r="J966" s="5">
        <f t="shared" si="148"/>
        <v>0.56837640172901205</v>
      </c>
    </row>
    <row r="967" spans="1:10" ht="31" x14ac:dyDescent="0.4">
      <c r="A967" s="16" t="s">
        <v>31</v>
      </c>
      <c r="B967" s="3" t="s">
        <v>568</v>
      </c>
      <c r="C967" s="3" t="s">
        <v>3</v>
      </c>
      <c r="D967" s="3" t="s">
        <v>590</v>
      </c>
      <c r="E967" s="3" t="s">
        <v>30</v>
      </c>
      <c r="F967" s="10">
        <f t="shared" si="153"/>
        <v>37177.300000000003</v>
      </c>
      <c r="G967" s="10">
        <f t="shared" si="153"/>
        <v>37177.300000000003</v>
      </c>
      <c r="H967" s="10">
        <f t="shared" si="153"/>
        <v>21130.7</v>
      </c>
      <c r="I967" s="10">
        <f t="shared" si="142"/>
        <v>16046.600000000002</v>
      </c>
      <c r="J967" s="5">
        <f t="shared" si="148"/>
        <v>0.56837640172901205</v>
      </c>
    </row>
    <row r="968" spans="1:10" ht="31" x14ac:dyDescent="0.4">
      <c r="A968" s="18" t="s">
        <v>33</v>
      </c>
      <c r="B968" s="8" t="s">
        <v>568</v>
      </c>
      <c r="C968" s="8" t="s">
        <v>3</v>
      </c>
      <c r="D968" s="8" t="s">
        <v>590</v>
      </c>
      <c r="E968" s="8" t="s">
        <v>32</v>
      </c>
      <c r="F968" s="21">
        <v>37177.300000000003</v>
      </c>
      <c r="G968" s="21">
        <v>37177.300000000003</v>
      </c>
      <c r="H968" s="21">
        <v>21130.7</v>
      </c>
      <c r="I968" s="21">
        <f t="shared" si="142"/>
        <v>16046.600000000002</v>
      </c>
      <c r="J968" s="17">
        <f t="shared" si="148"/>
        <v>0.56837640172901205</v>
      </c>
    </row>
    <row r="969" spans="1:10" ht="31" x14ac:dyDescent="0.4">
      <c r="A969" s="16" t="s">
        <v>593</v>
      </c>
      <c r="B969" s="3" t="s">
        <v>568</v>
      </c>
      <c r="C969" s="3" t="s">
        <v>3</v>
      </c>
      <c r="D969" s="3" t="s">
        <v>592</v>
      </c>
      <c r="E969" s="3"/>
      <c r="F969" s="10">
        <f t="shared" ref="F969:H970" si="154">F970</f>
        <v>229312.1</v>
      </c>
      <c r="G969" s="10">
        <f t="shared" si="154"/>
        <v>229312.1</v>
      </c>
      <c r="H969" s="10">
        <f>H970</f>
        <v>212510.4</v>
      </c>
      <c r="I969" s="10">
        <f t="shared" si="142"/>
        <v>16801.700000000012</v>
      </c>
      <c r="J969" s="5">
        <f t="shared" si="148"/>
        <v>0.92672998939000595</v>
      </c>
    </row>
    <row r="970" spans="1:10" ht="31" x14ac:dyDescent="0.4">
      <c r="A970" s="16" t="s">
        <v>31</v>
      </c>
      <c r="B970" s="3" t="s">
        <v>568</v>
      </c>
      <c r="C970" s="3" t="s">
        <v>3</v>
      </c>
      <c r="D970" s="3" t="s">
        <v>592</v>
      </c>
      <c r="E970" s="3" t="s">
        <v>30</v>
      </c>
      <c r="F970" s="10">
        <f t="shared" si="154"/>
        <v>229312.1</v>
      </c>
      <c r="G970" s="10">
        <f t="shared" si="154"/>
        <v>229312.1</v>
      </c>
      <c r="H970" s="10">
        <f t="shared" si="154"/>
        <v>212510.4</v>
      </c>
      <c r="I970" s="10">
        <f t="shared" si="142"/>
        <v>16801.700000000012</v>
      </c>
      <c r="J970" s="5">
        <f t="shared" si="148"/>
        <v>0.92672998939000595</v>
      </c>
    </row>
    <row r="971" spans="1:10" ht="31" x14ac:dyDescent="0.4">
      <c r="A971" s="18" t="s">
        <v>33</v>
      </c>
      <c r="B971" s="8" t="s">
        <v>568</v>
      </c>
      <c r="C971" s="8" t="s">
        <v>3</v>
      </c>
      <c r="D971" s="8" t="s">
        <v>592</v>
      </c>
      <c r="E971" s="8" t="s">
        <v>32</v>
      </c>
      <c r="F971" s="21">
        <v>229312.1</v>
      </c>
      <c r="G971" s="21">
        <v>229312.1</v>
      </c>
      <c r="H971" s="21">
        <v>212510.4</v>
      </c>
      <c r="I971" s="21">
        <f t="shared" ref="I971:I1034" si="155">G971-H971</f>
        <v>16801.700000000012</v>
      </c>
      <c r="J971" s="17">
        <f t="shared" si="148"/>
        <v>0.92672998939000595</v>
      </c>
    </row>
    <row r="972" spans="1:10" ht="186" x14ac:dyDescent="0.4">
      <c r="A972" s="16" t="s">
        <v>595</v>
      </c>
      <c r="B972" s="3" t="s">
        <v>568</v>
      </c>
      <c r="C972" s="3" t="s">
        <v>3</v>
      </c>
      <c r="D972" s="3" t="s">
        <v>594</v>
      </c>
      <c r="E972" s="3"/>
      <c r="F972" s="10">
        <f t="shared" ref="F972:H973" si="156">F973</f>
        <v>3500</v>
      </c>
      <c r="G972" s="10">
        <f t="shared" si="156"/>
        <v>3500</v>
      </c>
      <c r="H972" s="10">
        <f t="shared" si="156"/>
        <v>3500</v>
      </c>
      <c r="I972" s="10">
        <f t="shared" si="155"/>
        <v>0</v>
      </c>
      <c r="J972" s="5">
        <f t="shared" si="148"/>
        <v>1</v>
      </c>
    </row>
    <row r="973" spans="1:10" ht="31" x14ac:dyDescent="0.4">
      <c r="A973" s="16" t="s">
        <v>31</v>
      </c>
      <c r="B973" s="3" t="s">
        <v>568</v>
      </c>
      <c r="C973" s="3" t="s">
        <v>3</v>
      </c>
      <c r="D973" s="3" t="s">
        <v>594</v>
      </c>
      <c r="E973" s="3" t="s">
        <v>30</v>
      </c>
      <c r="F973" s="10">
        <f t="shared" si="156"/>
        <v>3500</v>
      </c>
      <c r="G973" s="10">
        <f t="shared" si="156"/>
        <v>3500</v>
      </c>
      <c r="H973" s="10">
        <f t="shared" si="156"/>
        <v>3500</v>
      </c>
      <c r="I973" s="10">
        <f t="shared" si="155"/>
        <v>0</v>
      </c>
      <c r="J973" s="5">
        <f t="shared" si="148"/>
        <v>1</v>
      </c>
    </row>
    <row r="974" spans="1:10" ht="31" x14ac:dyDescent="0.4">
      <c r="A974" s="18" t="s">
        <v>33</v>
      </c>
      <c r="B974" s="8" t="s">
        <v>568</v>
      </c>
      <c r="C974" s="8" t="s">
        <v>3</v>
      </c>
      <c r="D974" s="8" t="s">
        <v>594</v>
      </c>
      <c r="E974" s="8" t="s">
        <v>32</v>
      </c>
      <c r="F974" s="21">
        <v>3500</v>
      </c>
      <c r="G974" s="21">
        <v>3500</v>
      </c>
      <c r="H974" s="21">
        <v>3500</v>
      </c>
      <c r="I974" s="21">
        <f t="shared" si="155"/>
        <v>0</v>
      </c>
      <c r="J974" s="17">
        <f t="shared" si="148"/>
        <v>1</v>
      </c>
    </row>
    <row r="975" spans="1:10" ht="77.5" x14ac:dyDescent="0.4">
      <c r="A975" s="16" t="s">
        <v>47</v>
      </c>
      <c r="B975" s="3" t="s">
        <v>568</v>
      </c>
      <c r="C975" s="3" t="s">
        <v>3</v>
      </c>
      <c r="D975" s="3" t="s">
        <v>46</v>
      </c>
      <c r="E975" s="3"/>
      <c r="F975" s="10">
        <v>34020.800000000003</v>
      </c>
      <c r="G975" s="10">
        <f>G976+G979</f>
        <v>34020.800000000003</v>
      </c>
      <c r="H975" s="10">
        <f>H976+H979</f>
        <v>18207.7</v>
      </c>
      <c r="I975" s="10">
        <f t="shared" si="155"/>
        <v>15813.100000000002</v>
      </c>
      <c r="J975" s="5">
        <f t="shared" si="148"/>
        <v>0.53519317593942528</v>
      </c>
    </row>
    <row r="976" spans="1:10" ht="124" x14ac:dyDescent="0.4">
      <c r="A976" s="16" t="s">
        <v>49</v>
      </c>
      <c r="B976" s="3" t="s">
        <v>568</v>
      </c>
      <c r="C976" s="3" t="s">
        <v>3</v>
      </c>
      <c r="D976" s="3" t="s">
        <v>48</v>
      </c>
      <c r="E976" s="3"/>
      <c r="F976" s="10">
        <f t="shared" ref="F976:H977" si="157">F977</f>
        <v>17517.5</v>
      </c>
      <c r="G976" s="10">
        <f t="shared" si="157"/>
        <v>17517.5</v>
      </c>
      <c r="H976" s="10">
        <f t="shared" si="157"/>
        <v>17517.400000000001</v>
      </c>
      <c r="I976" s="10">
        <f t="shared" si="155"/>
        <v>9.9999999998544808E-2</v>
      </c>
      <c r="J976" s="5">
        <f t="shared" si="148"/>
        <v>0.99999429142286289</v>
      </c>
    </row>
    <row r="977" spans="1:10" ht="31" x14ac:dyDescent="0.4">
      <c r="A977" s="16" t="s">
        <v>31</v>
      </c>
      <c r="B977" s="3" t="s">
        <v>568</v>
      </c>
      <c r="C977" s="3" t="s">
        <v>3</v>
      </c>
      <c r="D977" s="3" t="s">
        <v>48</v>
      </c>
      <c r="E977" s="3" t="s">
        <v>30</v>
      </c>
      <c r="F977" s="10">
        <f t="shared" si="157"/>
        <v>17517.5</v>
      </c>
      <c r="G977" s="10">
        <f t="shared" si="157"/>
        <v>17517.5</v>
      </c>
      <c r="H977" s="10">
        <f t="shared" si="157"/>
        <v>17517.400000000001</v>
      </c>
      <c r="I977" s="10">
        <f t="shared" si="155"/>
        <v>9.9999999998544808E-2</v>
      </c>
      <c r="J977" s="5">
        <f t="shared" si="148"/>
        <v>0.99999429142286289</v>
      </c>
    </row>
    <row r="978" spans="1:10" ht="31" x14ac:dyDescent="0.4">
      <c r="A978" s="18" t="s">
        <v>33</v>
      </c>
      <c r="B978" s="8" t="s">
        <v>568</v>
      </c>
      <c r="C978" s="8" t="s">
        <v>3</v>
      </c>
      <c r="D978" s="8" t="s">
        <v>48</v>
      </c>
      <c r="E978" s="8" t="s">
        <v>32</v>
      </c>
      <c r="F978" s="21">
        <v>17517.5</v>
      </c>
      <c r="G978" s="21">
        <v>17517.5</v>
      </c>
      <c r="H978" s="21">
        <v>17517.400000000001</v>
      </c>
      <c r="I978" s="21">
        <f t="shared" si="155"/>
        <v>9.9999999998544808E-2</v>
      </c>
      <c r="J978" s="17">
        <f t="shared" si="148"/>
        <v>0.99999429142286289</v>
      </c>
    </row>
    <row r="979" spans="1:10" ht="77.5" x14ac:dyDescent="0.4">
      <c r="A979" s="16" t="s">
        <v>202</v>
      </c>
      <c r="B979" s="3" t="s">
        <v>568</v>
      </c>
      <c r="C979" s="3" t="s">
        <v>3</v>
      </c>
      <c r="D979" s="3" t="s">
        <v>201</v>
      </c>
      <c r="E979" s="3"/>
      <c r="F979" s="10">
        <f t="shared" ref="F979:H980" si="158">F980</f>
        <v>16503.3</v>
      </c>
      <c r="G979" s="10">
        <f t="shared" si="158"/>
        <v>16503.3</v>
      </c>
      <c r="H979" s="10">
        <f t="shared" si="158"/>
        <v>690.3</v>
      </c>
      <c r="I979" s="10">
        <f t="shared" si="155"/>
        <v>15813</v>
      </c>
      <c r="J979" s="5">
        <f t="shared" si="148"/>
        <v>4.1827998036756284E-2</v>
      </c>
    </row>
    <row r="980" spans="1:10" ht="31" x14ac:dyDescent="0.4">
      <c r="A980" s="16" t="s">
        <v>31</v>
      </c>
      <c r="B980" s="3" t="s">
        <v>568</v>
      </c>
      <c r="C980" s="3" t="s">
        <v>3</v>
      </c>
      <c r="D980" s="3" t="s">
        <v>201</v>
      </c>
      <c r="E980" s="3" t="s">
        <v>30</v>
      </c>
      <c r="F980" s="10">
        <f t="shared" si="158"/>
        <v>16503.3</v>
      </c>
      <c r="G980" s="10">
        <f t="shared" si="158"/>
        <v>16503.3</v>
      </c>
      <c r="H980" s="10">
        <f t="shared" si="158"/>
        <v>690.3</v>
      </c>
      <c r="I980" s="10">
        <f t="shared" si="155"/>
        <v>15813</v>
      </c>
      <c r="J980" s="5">
        <f t="shared" si="148"/>
        <v>4.1827998036756284E-2</v>
      </c>
    </row>
    <row r="981" spans="1:10" ht="31" x14ac:dyDescent="0.4">
      <c r="A981" s="18" t="s">
        <v>33</v>
      </c>
      <c r="B981" s="8" t="s">
        <v>568</v>
      </c>
      <c r="C981" s="8" t="s">
        <v>3</v>
      </c>
      <c r="D981" s="8" t="s">
        <v>201</v>
      </c>
      <c r="E981" s="8" t="s">
        <v>32</v>
      </c>
      <c r="F981" s="21">
        <v>16503.3</v>
      </c>
      <c r="G981" s="21">
        <v>16503.3</v>
      </c>
      <c r="H981" s="21">
        <v>690.3</v>
      </c>
      <c r="I981" s="21">
        <f t="shared" si="155"/>
        <v>15813</v>
      </c>
      <c r="J981" s="17">
        <f t="shared" si="148"/>
        <v>4.1827998036756284E-2</v>
      </c>
    </row>
    <row r="982" spans="1:10" ht="27.75" customHeight="1" x14ac:dyDescent="0.4">
      <c r="A982" s="14" t="s">
        <v>235</v>
      </c>
      <c r="B982" s="1" t="s">
        <v>568</v>
      </c>
      <c r="C982" s="1" t="s">
        <v>3</v>
      </c>
      <c r="D982" s="1" t="s">
        <v>234</v>
      </c>
      <c r="E982" s="1"/>
      <c r="F982" s="20">
        <v>1646.6</v>
      </c>
      <c r="G982" s="20">
        <f>G983</f>
        <v>1590.2</v>
      </c>
      <c r="H982" s="20">
        <f>H983</f>
        <v>823.3</v>
      </c>
      <c r="I982" s="20">
        <f t="shared" si="155"/>
        <v>766.90000000000009</v>
      </c>
      <c r="J982" s="7">
        <f t="shared" si="148"/>
        <v>0.51773361841277821</v>
      </c>
    </row>
    <row r="983" spans="1:10" ht="31" x14ac:dyDescent="0.4">
      <c r="A983" s="16" t="s">
        <v>237</v>
      </c>
      <c r="B983" s="3" t="s">
        <v>568</v>
      </c>
      <c r="C983" s="3" t="s">
        <v>3</v>
      </c>
      <c r="D983" s="3" t="s">
        <v>236</v>
      </c>
      <c r="E983" s="3"/>
      <c r="F983" s="10">
        <v>1646.6</v>
      </c>
      <c r="G983" s="10">
        <f>G984</f>
        <v>1590.2</v>
      </c>
      <c r="H983" s="10">
        <f>H984</f>
        <v>823.3</v>
      </c>
      <c r="I983" s="10">
        <f t="shared" si="155"/>
        <v>766.90000000000009</v>
      </c>
      <c r="J983" s="5">
        <f t="shared" si="148"/>
        <v>0.51773361841277821</v>
      </c>
    </row>
    <row r="984" spans="1:10" ht="62" x14ac:dyDescent="0.4">
      <c r="A984" s="16" t="s">
        <v>452</v>
      </c>
      <c r="B984" s="3" t="s">
        <v>568</v>
      </c>
      <c r="C984" s="3" t="s">
        <v>3</v>
      </c>
      <c r="D984" s="3" t="s">
        <v>451</v>
      </c>
      <c r="E984" s="3"/>
      <c r="F984" s="10">
        <f t="shared" ref="F984:H985" si="159">F985</f>
        <v>1646.6</v>
      </c>
      <c r="G984" s="10">
        <f t="shared" si="159"/>
        <v>1590.2</v>
      </c>
      <c r="H984" s="10">
        <f t="shared" si="159"/>
        <v>823.3</v>
      </c>
      <c r="I984" s="10">
        <f t="shared" si="155"/>
        <v>766.90000000000009</v>
      </c>
      <c r="J984" s="5">
        <f t="shared" si="148"/>
        <v>0.51773361841277821</v>
      </c>
    </row>
    <row r="985" spans="1:10" ht="31" x14ac:dyDescent="0.4">
      <c r="A985" s="16" t="s">
        <v>31</v>
      </c>
      <c r="B985" s="3" t="s">
        <v>568</v>
      </c>
      <c r="C985" s="3" t="s">
        <v>3</v>
      </c>
      <c r="D985" s="3" t="s">
        <v>451</v>
      </c>
      <c r="E985" s="3" t="s">
        <v>30</v>
      </c>
      <c r="F985" s="10">
        <f t="shared" si="159"/>
        <v>1646.6</v>
      </c>
      <c r="G985" s="10">
        <f t="shared" si="159"/>
        <v>1590.2</v>
      </c>
      <c r="H985" s="10">
        <f t="shared" si="159"/>
        <v>823.3</v>
      </c>
      <c r="I985" s="10">
        <f t="shared" si="155"/>
        <v>766.90000000000009</v>
      </c>
      <c r="J985" s="5">
        <f t="shared" si="148"/>
        <v>0.51773361841277821</v>
      </c>
    </row>
    <row r="986" spans="1:10" ht="31" x14ac:dyDescent="0.4">
      <c r="A986" s="18" t="s">
        <v>33</v>
      </c>
      <c r="B986" s="8" t="s">
        <v>568</v>
      </c>
      <c r="C986" s="8" t="s">
        <v>3</v>
      </c>
      <c r="D986" s="8" t="s">
        <v>451</v>
      </c>
      <c r="E986" s="8" t="s">
        <v>32</v>
      </c>
      <c r="F986" s="21">
        <v>1646.6</v>
      </c>
      <c r="G986" s="21">
        <v>1590.2</v>
      </c>
      <c r="H986" s="21">
        <v>823.3</v>
      </c>
      <c r="I986" s="21">
        <f t="shared" si="155"/>
        <v>766.90000000000009</v>
      </c>
      <c r="J986" s="17">
        <f t="shared" si="148"/>
        <v>0.51773361841277821</v>
      </c>
    </row>
    <row r="987" spans="1:10" ht="18" x14ac:dyDescent="0.4">
      <c r="A987" s="14" t="s">
        <v>596</v>
      </c>
      <c r="B987" s="1" t="s">
        <v>568</v>
      </c>
      <c r="C987" s="1" t="s">
        <v>4</v>
      </c>
      <c r="D987" s="1"/>
      <c r="E987" s="1"/>
      <c r="F987" s="20">
        <f>F988+F1017+F1023+F1041</f>
        <v>6419173.6000000006</v>
      </c>
      <c r="G987" s="20">
        <f>G988+G1017+G1023+G1041</f>
        <v>6471614.5</v>
      </c>
      <c r="H987" s="20">
        <f>H988+H1017+H1023+H1041</f>
        <v>6265487.2000000002</v>
      </c>
      <c r="I987" s="20">
        <f t="shared" si="155"/>
        <v>206127.29999999981</v>
      </c>
      <c r="J987" s="7">
        <f t="shared" si="148"/>
        <v>0.96814901443835999</v>
      </c>
    </row>
    <row r="988" spans="1:10" ht="27.75" customHeight="1" x14ac:dyDescent="0.4">
      <c r="A988" s="14" t="s">
        <v>571</v>
      </c>
      <c r="B988" s="1" t="s">
        <v>568</v>
      </c>
      <c r="C988" s="1" t="s">
        <v>4</v>
      </c>
      <c r="D988" s="1" t="s">
        <v>570</v>
      </c>
      <c r="E988" s="1"/>
      <c r="F988" s="20">
        <f>F989</f>
        <v>6116295.6000000006</v>
      </c>
      <c r="G988" s="20">
        <f>G989</f>
        <v>6169940.0999999996</v>
      </c>
      <c r="H988" s="20">
        <f>H989</f>
        <v>6075427.0999999996</v>
      </c>
      <c r="I988" s="20">
        <f t="shared" si="155"/>
        <v>94513</v>
      </c>
      <c r="J988" s="7">
        <f t="shared" si="148"/>
        <v>0.98468169893578061</v>
      </c>
    </row>
    <row r="989" spans="1:10" ht="31" x14ac:dyDescent="0.4">
      <c r="A989" s="16" t="s">
        <v>573</v>
      </c>
      <c r="B989" s="3" t="s">
        <v>568</v>
      </c>
      <c r="C989" s="3" t="s">
        <v>4</v>
      </c>
      <c r="D989" s="3" t="s">
        <v>572</v>
      </c>
      <c r="E989" s="3"/>
      <c r="F989" s="10">
        <f>F990+F1009</f>
        <v>6116295.6000000006</v>
      </c>
      <c r="G989" s="10">
        <f>G990+G1009</f>
        <v>6169940.0999999996</v>
      </c>
      <c r="H989" s="10">
        <f>H990+H1009</f>
        <v>6075427.0999999996</v>
      </c>
      <c r="I989" s="10">
        <f t="shared" si="155"/>
        <v>94513</v>
      </c>
      <c r="J989" s="5">
        <f t="shared" si="148"/>
        <v>0.98468169893578061</v>
      </c>
    </row>
    <row r="990" spans="1:10" ht="31" x14ac:dyDescent="0.4">
      <c r="A990" s="16" t="s">
        <v>598</v>
      </c>
      <c r="B990" s="3" t="s">
        <v>568</v>
      </c>
      <c r="C990" s="3" t="s">
        <v>4</v>
      </c>
      <c r="D990" s="3" t="s">
        <v>597</v>
      </c>
      <c r="E990" s="3"/>
      <c r="F990" s="10">
        <f>F991+F995+F999+F1003+F1007</f>
        <v>6110171.4000000004</v>
      </c>
      <c r="G990" s="10">
        <f>G991+G995+G999+G1003+G1007</f>
        <v>6163815.8999999994</v>
      </c>
      <c r="H990" s="10">
        <f>H991+H995+H999+H1003+H1007</f>
        <v>6069436.0999999996</v>
      </c>
      <c r="I990" s="10">
        <f t="shared" si="155"/>
        <v>94379.799999999814</v>
      </c>
      <c r="J990" s="5">
        <f t="shared" si="148"/>
        <v>0.98468808907806615</v>
      </c>
    </row>
    <row r="991" spans="1:10" ht="66.75" customHeight="1" x14ac:dyDescent="0.4">
      <c r="A991" s="16" t="s">
        <v>600</v>
      </c>
      <c r="B991" s="3" t="s">
        <v>568</v>
      </c>
      <c r="C991" s="3" t="s">
        <v>4</v>
      </c>
      <c r="D991" s="3" t="s">
        <v>599</v>
      </c>
      <c r="E991" s="3"/>
      <c r="F991" s="10">
        <f>F992</f>
        <v>1378579.9</v>
      </c>
      <c r="G991" s="10">
        <f>G992</f>
        <v>1387477.7</v>
      </c>
      <c r="H991" s="10">
        <f>H992</f>
        <v>1294901.3</v>
      </c>
      <c r="I991" s="10">
        <f t="shared" si="155"/>
        <v>92576.399999999907</v>
      </c>
      <c r="J991" s="5">
        <f t="shared" si="148"/>
        <v>0.93327719789658603</v>
      </c>
    </row>
    <row r="992" spans="1:10" ht="31" x14ac:dyDescent="0.4">
      <c r="A992" s="16" t="s">
        <v>168</v>
      </c>
      <c r="B992" s="3" t="s">
        <v>568</v>
      </c>
      <c r="C992" s="3" t="s">
        <v>4</v>
      </c>
      <c r="D992" s="3" t="s">
        <v>599</v>
      </c>
      <c r="E992" s="3" t="s">
        <v>167</v>
      </c>
      <c r="F992" s="10">
        <f>F993+F994</f>
        <v>1378579.9</v>
      </c>
      <c r="G992" s="10">
        <f>G993+G994</f>
        <v>1387477.7</v>
      </c>
      <c r="H992" s="10">
        <f>H993+H994</f>
        <v>1294901.3</v>
      </c>
      <c r="I992" s="10">
        <f t="shared" si="155"/>
        <v>92576.399999999907</v>
      </c>
      <c r="J992" s="5">
        <f t="shared" si="148"/>
        <v>0.93327719789658603</v>
      </c>
    </row>
    <row r="993" spans="1:10" ht="18" x14ac:dyDescent="0.4">
      <c r="A993" s="18" t="s">
        <v>170</v>
      </c>
      <c r="B993" s="8" t="s">
        <v>568</v>
      </c>
      <c r="C993" s="8" t="s">
        <v>4</v>
      </c>
      <c r="D993" s="8" t="s">
        <v>599</v>
      </c>
      <c r="E993" s="8" t="s">
        <v>169</v>
      </c>
      <c r="F993" s="21">
        <v>1302340.5</v>
      </c>
      <c r="G993" s="21">
        <v>1310664.3</v>
      </c>
      <c r="H993" s="21">
        <v>1227585.6000000001</v>
      </c>
      <c r="I993" s="21">
        <f t="shared" si="155"/>
        <v>83078.699999999953</v>
      </c>
      <c r="J993" s="17">
        <f t="shared" si="148"/>
        <v>0.93661328839123803</v>
      </c>
    </row>
    <row r="994" spans="1:10" ht="18" x14ac:dyDescent="0.4">
      <c r="A994" s="18" t="s">
        <v>182</v>
      </c>
      <c r="B994" s="8" t="s">
        <v>568</v>
      </c>
      <c r="C994" s="8" t="s">
        <v>4</v>
      </c>
      <c r="D994" s="8" t="s">
        <v>599</v>
      </c>
      <c r="E994" s="8" t="s">
        <v>181</v>
      </c>
      <c r="F994" s="21">
        <v>76239.399999999994</v>
      </c>
      <c r="G994" s="21">
        <v>76813.399999999994</v>
      </c>
      <c r="H994" s="21">
        <v>67315.7</v>
      </c>
      <c r="I994" s="21">
        <f t="shared" si="155"/>
        <v>9497.6999999999971</v>
      </c>
      <c r="J994" s="17">
        <f t="shared" si="148"/>
        <v>0.87635360496996617</v>
      </c>
    </row>
    <row r="995" spans="1:10" ht="62" x14ac:dyDescent="0.4">
      <c r="A995" s="16" t="s">
        <v>602</v>
      </c>
      <c r="B995" s="3" t="s">
        <v>568</v>
      </c>
      <c r="C995" s="3" t="s">
        <v>4</v>
      </c>
      <c r="D995" s="3" t="s">
        <v>601</v>
      </c>
      <c r="E995" s="3"/>
      <c r="F995" s="10">
        <f>F996</f>
        <v>224032.5</v>
      </c>
      <c r="G995" s="10">
        <f>G996</f>
        <v>224071.6</v>
      </c>
      <c r="H995" s="10">
        <f>H996</f>
        <v>222289.2</v>
      </c>
      <c r="I995" s="10">
        <f t="shared" si="155"/>
        <v>1782.3999999999942</v>
      </c>
      <c r="J995" s="5">
        <f t="shared" si="148"/>
        <v>0.99204539977400086</v>
      </c>
    </row>
    <row r="996" spans="1:10" ht="31" x14ac:dyDescent="0.4">
      <c r="A996" s="16" t="s">
        <v>168</v>
      </c>
      <c r="B996" s="3" t="s">
        <v>568</v>
      </c>
      <c r="C996" s="3" t="s">
        <v>4</v>
      </c>
      <c r="D996" s="3" t="s">
        <v>601</v>
      </c>
      <c r="E996" s="3" t="s">
        <v>167</v>
      </c>
      <c r="F996" s="10">
        <f>F997+F998</f>
        <v>224032.5</v>
      </c>
      <c r="G996" s="10">
        <f>G997+G998</f>
        <v>224071.6</v>
      </c>
      <c r="H996" s="10">
        <f>H997+H998</f>
        <v>222289.2</v>
      </c>
      <c r="I996" s="10">
        <f t="shared" si="155"/>
        <v>1782.3999999999942</v>
      </c>
      <c r="J996" s="5">
        <f t="shared" si="148"/>
        <v>0.99204539977400086</v>
      </c>
    </row>
    <row r="997" spans="1:10" ht="18" x14ac:dyDescent="0.4">
      <c r="A997" s="18" t="s">
        <v>170</v>
      </c>
      <c r="B997" s="8" t="s">
        <v>568</v>
      </c>
      <c r="C997" s="8" t="s">
        <v>4</v>
      </c>
      <c r="D997" s="8" t="s">
        <v>601</v>
      </c>
      <c r="E997" s="8" t="s">
        <v>169</v>
      </c>
      <c r="F997" s="21">
        <v>213064.5</v>
      </c>
      <c r="G997" s="21">
        <v>213445.4</v>
      </c>
      <c r="H997" s="21">
        <v>211874</v>
      </c>
      <c r="I997" s="21">
        <f t="shared" si="155"/>
        <v>1571.3999999999942</v>
      </c>
      <c r="J997" s="17">
        <f t="shared" si="148"/>
        <v>0.99263792988745603</v>
      </c>
    </row>
    <row r="998" spans="1:10" ht="18" x14ac:dyDescent="0.4">
      <c r="A998" s="18" t="s">
        <v>182</v>
      </c>
      <c r="B998" s="8" t="s">
        <v>568</v>
      </c>
      <c r="C998" s="8" t="s">
        <v>4</v>
      </c>
      <c r="D998" s="8" t="s">
        <v>601</v>
      </c>
      <c r="E998" s="8" t="s">
        <v>181</v>
      </c>
      <c r="F998" s="21">
        <v>10968</v>
      </c>
      <c r="G998" s="21">
        <v>10626.2</v>
      </c>
      <c r="H998" s="21">
        <v>10415.200000000001</v>
      </c>
      <c r="I998" s="21">
        <f t="shared" si="155"/>
        <v>211</v>
      </c>
      <c r="J998" s="17">
        <f t="shared" si="148"/>
        <v>0.98014341909619618</v>
      </c>
    </row>
    <row r="999" spans="1:10" ht="217" x14ac:dyDescent="0.4">
      <c r="A999" s="16" t="s">
        <v>604</v>
      </c>
      <c r="B999" s="3" t="s">
        <v>568</v>
      </c>
      <c r="C999" s="3" t="s">
        <v>4</v>
      </c>
      <c r="D999" s="3" t="s">
        <v>603</v>
      </c>
      <c r="E999" s="3"/>
      <c r="F999" s="10">
        <v>1114301.6000000001</v>
      </c>
      <c r="G999" s="10">
        <f>G1000</f>
        <v>1116416.0999999999</v>
      </c>
      <c r="H999" s="10">
        <f>H1000</f>
        <v>1116395.1000000001</v>
      </c>
      <c r="I999" s="10">
        <f t="shared" si="155"/>
        <v>20.999999999767169</v>
      </c>
      <c r="J999" s="5">
        <f t="shared" si="148"/>
        <v>0.99998118980906869</v>
      </c>
    </row>
    <row r="1000" spans="1:10" ht="31" x14ac:dyDescent="0.4">
      <c r="A1000" s="16" t="s">
        <v>168</v>
      </c>
      <c r="B1000" s="3" t="s">
        <v>568</v>
      </c>
      <c r="C1000" s="3" t="s">
        <v>4</v>
      </c>
      <c r="D1000" s="3" t="s">
        <v>603</v>
      </c>
      <c r="E1000" s="3" t="s">
        <v>167</v>
      </c>
      <c r="F1000" s="10">
        <f>F1001+F1002</f>
        <v>1114301.5999999999</v>
      </c>
      <c r="G1000" s="10">
        <f>G1001+G1002</f>
        <v>1116416.0999999999</v>
      </c>
      <c r="H1000" s="10">
        <f>H1001+H1002</f>
        <v>1116395.1000000001</v>
      </c>
      <c r="I1000" s="10">
        <f t="shared" si="155"/>
        <v>20.999999999767169</v>
      </c>
      <c r="J1000" s="5">
        <f t="shared" si="148"/>
        <v>0.99998118980906869</v>
      </c>
    </row>
    <row r="1001" spans="1:10" ht="18" x14ac:dyDescent="0.4">
      <c r="A1001" s="18" t="s">
        <v>170</v>
      </c>
      <c r="B1001" s="8" t="s">
        <v>568</v>
      </c>
      <c r="C1001" s="8" t="s">
        <v>4</v>
      </c>
      <c r="D1001" s="8" t="s">
        <v>603</v>
      </c>
      <c r="E1001" s="8" t="s">
        <v>169</v>
      </c>
      <c r="F1001" s="21">
        <v>1060000.7</v>
      </c>
      <c r="G1001" s="21">
        <v>1063048.3999999999</v>
      </c>
      <c r="H1001" s="21">
        <v>1063027.8</v>
      </c>
      <c r="I1001" s="21">
        <f t="shared" si="155"/>
        <v>20.599999999860302</v>
      </c>
      <c r="J1001" s="17">
        <f t="shared" si="148"/>
        <v>0.99998062176661018</v>
      </c>
    </row>
    <row r="1002" spans="1:10" ht="18" x14ac:dyDescent="0.4">
      <c r="A1002" s="18" t="s">
        <v>182</v>
      </c>
      <c r="B1002" s="8" t="s">
        <v>568</v>
      </c>
      <c r="C1002" s="8" t="s">
        <v>4</v>
      </c>
      <c r="D1002" s="8" t="s">
        <v>603</v>
      </c>
      <c r="E1002" s="8" t="s">
        <v>181</v>
      </c>
      <c r="F1002" s="21">
        <v>54300.9</v>
      </c>
      <c r="G1002" s="21">
        <v>53367.7</v>
      </c>
      <c r="H1002" s="21">
        <v>53367.3</v>
      </c>
      <c r="I1002" s="21">
        <f t="shared" si="155"/>
        <v>0.39999999999417923</v>
      </c>
      <c r="J1002" s="17">
        <f t="shared" si="148"/>
        <v>0.99999250482970048</v>
      </c>
    </row>
    <row r="1003" spans="1:10" ht="170.5" x14ac:dyDescent="0.4">
      <c r="A1003" s="16" t="s">
        <v>606</v>
      </c>
      <c r="B1003" s="3" t="s">
        <v>568</v>
      </c>
      <c r="C1003" s="3" t="s">
        <v>4</v>
      </c>
      <c r="D1003" s="3" t="s">
        <v>605</v>
      </c>
      <c r="E1003" s="3"/>
      <c r="F1003" s="10">
        <f>F1004</f>
        <v>3393257.4</v>
      </c>
      <c r="G1003" s="10">
        <f>G1004</f>
        <v>3433464.4</v>
      </c>
      <c r="H1003" s="10">
        <f>H1004</f>
        <v>3433464.4</v>
      </c>
      <c r="I1003" s="10">
        <f t="shared" si="155"/>
        <v>0</v>
      </c>
      <c r="J1003" s="5">
        <f t="shared" si="148"/>
        <v>1</v>
      </c>
    </row>
    <row r="1004" spans="1:10" ht="31" x14ac:dyDescent="0.4">
      <c r="A1004" s="16" t="s">
        <v>168</v>
      </c>
      <c r="B1004" s="3" t="s">
        <v>568</v>
      </c>
      <c r="C1004" s="3" t="s">
        <v>4</v>
      </c>
      <c r="D1004" s="3" t="s">
        <v>605</v>
      </c>
      <c r="E1004" s="3" t="s">
        <v>167</v>
      </c>
      <c r="F1004" s="10">
        <f>F1005+F1006</f>
        <v>3393257.4</v>
      </c>
      <c r="G1004" s="10">
        <f>G1005+G1006</f>
        <v>3433464.4</v>
      </c>
      <c r="H1004" s="10">
        <f>H1005+H1006</f>
        <v>3433464.4</v>
      </c>
      <c r="I1004" s="10">
        <f t="shared" si="155"/>
        <v>0</v>
      </c>
      <c r="J1004" s="5">
        <f t="shared" si="148"/>
        <v>1</v>
      </c>
    </row>
    <row r="1005" spans="1:10" ht="18" x14ac:dyDescent="0.4">
      <c r="A1005" s="18" t="s">
        <v>170</v>
      </c>
      <c r="B1005" s="8" t="s">
        <v>568</v>
      </c>
      <c r="C1005" s="8" t="s">
        <v>4</v>
      </c>
      <c r="D1005" s="8" t="s">
        <v>605</v>
      </c>
      <c r="E1005" s="8" t="s">
        <v>169</v>
      </c>
      <c r="F1005" s="21">
        <v>3238726.3</v>
      </c>
      <c r="G1005" s="21">
        <v>3277297.5</v>
      </c>
      <c r="H1005" s="21">
        <v>3277297.5</v>
      </c>
      <c r="I1005" s="21">
        <f t="shared" si="155"/>
        <v>0</v>
      </c>
      <c r="J1005" s="17">
        <f t="shared" si="148"/>
        <v>1</v>
      </c>
    </row>
    <row r="1006" spans="1:10" ht="18" x14ac:dyDescent="0.4">
      <c r="A1006" s="18" t="s">
        <v>182</v>
      </c>
      <c r="B1006" s="8" t="s">
        <v>568</v>
      </c>
      <c r="C1006" s="8" t="s">
        <v>4</v>
      </c>
      <c r="D1006" s="8" t="s">
        <v>605</v>
      </c>
      <c r="E1006" s="8" t="s">
        <v>181</v>
      </c>
      <c r="F1006" s="21">
        <v>154531.1</v>
      </c>
      <c r="G1006" s="21">
        <v>156166.9</v>
      </c>
      <c r="H1006" s="21">
        <v>156166.9</v>
      </c>
      <c r="I1006" s="21">
        <f t="shared" si="155"/>
        <v>0</v>
      </c>
      <c r="J1006" s="17">
        <f t="shared" si="148"/>
        <v>1</v>
      </c>
    </row>
    <row r="1007" spans="1:10" ht="31" x14ac:dyDescent="0.4">
      <c r="A1007" s="16" t="s">
        <v>168</v>
      </c>
      <c r="B1007" s="3" t="s">
        <v>568</v>
      </c>
      <c r="C1007" s="3" t="s">
        <v>4</v>
      </c>
      <c r="D1007" s="3" t="s">
        <v>919</v>
      </c>
      <c r="E1007" s="3" t="s">
        <v>167</v>
      </c>
      <c r="F1007" s="10">
        <f>F1008</f>
        <v>0</v>
      </c>
      <c r="G1007" s="10">
        <f>G1008</f>
        <v>2386.1</v>
      </c>
      <c r="H1007" s="10">
        <f>H1008</f>
        <v>2386.1</v>
      </c>
      <c r="I1007" s="10">
        <f t="shared" si="155"/>
        <v>0</v>
      </c>
      <c r="J1007" s="5">
        <f t="shared" si="148"/>
        <v>1</v>
      </c>
    </row>
    <row r="1008" spans="1:10" ht="18" x14ac:dyDescent="0.4">
      <c r="A1008" s="18" t="s">
        <v>170</v>
      </c>
      <c r="B1008" s="8" t="s">
        <v>568</v>
      </c>
      <c r="C1008" s="8" t="s">
        <v>4</v>
      </c>
      <c r="D1008" s="8" t="s">
        <v>919</v>
      </c>
      <c r="E1008" s="8" t="s">
        <v>169</v>
      </c>
      <c r="F1008" s="21">
        <v>0</v>
      </c>
      <c r="G1008" s="21">
        <v>2386.1</v>
      </c>
      <c r="H1008" s="21">
        <v>2386.1</v>
      </c>
      <c r="I1008" s="21">
        <f t="shared" si="155"/>
        <v>0</v>
      </c>
      <c r="J1008" s="17">
        <f t="shared" si="148"/>
        <v>1</v>
      </c>
    </row>
    <row r="1009" spans="1:10" ht="31" x14ac:dyDescent="0.4">
      <c r="A1009" s="16" t="s">
        <v>583</v>
      </c>
      <c r="B1009" s="3" t="s">
        <v>568</v>
      </c>
      <c r="C1009" s="3" t="s">
        <v>4</v>
      </c>
      <c r="D1009" s="3" t="s">
        <v>582</v>
      </c>
      <c r="E1009" s="3"/>
      <c r="F1009" s="10">
        <f>F1010+F1014</f>
        <v>6124.2</v>
      </c>
      <c r="G1009" s="10">
        <f>G1010+G1014</f>
        <v>6124.2</v>
      </c>
      <c r="H1009" s="10">
        <f>H1010+H1014</f>
        <v>5991</v>
      </c>
      <c r="I1009" s="10">
        <f t="shared" si="155"/>
        <v>133.19999999999982</v>
      </c>
      <c r="J1009" s="5">
        <f t="shared" si="148"/>
        <v>0.97825022043695509</v>
      </c>
    </row>
    <row r="1010" spans="1:10" ht="46.5" x14ac:dyDescent="0.4">
      <c r="A1010" s="16" t="s">
        <v>608</v>
      </c>
      <c r="B1010" s="3" t="s">
        <v>568</v>
      </c>
      <c r="C1010" s="3" t="s">
        <v>4</v>
      </c>
      <c r="D1010" s="3" t="s">
        <v>607</v>
      </c>
      <c r="E1010" s="3"/>
      <c r="F1010" s="10">
        <f>F1011</f>
        <v>5814.2</v>
      </c>
      <c r="G1010" s="10">
        <f>G1011</f>
        <v>5814.2</v>
      </c>
      <c r="H1010" s="10">
        <f>H1011</f>
        <v>5681</v>
      </c>
      <c r="I1010" s="10">
        <f t="shared" si="155"/>
        <v>133.19999999999982</v>
      </c>
      <c r="J1010" s="5">
        <f t="shared" si="148"/>
        <v>0.9770905713597744</v>
      </c>
    </row>
    <row r="1011" spans="1:10" ht="31" x14ac:dyDescent="0.4">
      <c r="A1011" s="16" t="s">
        <v>168</v>
      </c>
      <c r="B1011" s="3" t="s">
        <v>568</v>
      </c>
      <c r="C1011" s="3" t="s">
        <v>4</v>
      </c>
      <c r="D1011" s="3" t="s">
        <v>607</v>
      </c>
      <c r="E1011" s="3" t="s">
        <v>167</v>
      </c>
      <c r="F1011" s="10">
        <f>F1012+F1013</f>
        <v>5814.2</v>
      </c>
      <c r="G1011" s="10">
        <f>G1012+G1013</f>
        <v>5814.2</v>
      </c>
      <c r="H1011" s="10">
        <f>H1012+H1013</f>
        <v>5681</v>
      </c>
      <c r="I1011" s="10">
        <f t="shared" si="155"/>
        <v>133.19999999999982</v>
      </c>
      <c r="J1011" s="5">
        <f t="shared" si="148"/>
        <v>0.9770905713597744</v>
      </c>
    </row>
    <row r="1012" spans="1:10" ht="18" x14ac:dyDescent="0.4">
      <c r="A1012" s="18" t="s">
        <v>170</v>
      </c>
      <c r="B1012" s="8" t="s">
        <v>568</v>
      </c>
      <c r="C1012" s="8" t="s">
        <v>4</v>
      </c>
      <c r="D1012" s="8" t="s">
        <v>607</v>
      </c>
      <c r="E1012" s="8" t="s">
        <v>169</v>
      </c>
      <c r="F1012" s="21">
        <v>5398.8</v>
      </c>
      <c r="G1012" s="21">
        <v>5398.8</v>
      </c>
      <c r="H1012" s="21">
        <v>5288.6</v>
      </c>
      <c r="I1012" s="21">
        <f t="shared" si="155"/>
        <v>110.19999999999982</v>
      </c>
      <c r="J1012" s="17">
        <f t="shared" ref="J1012:J1075" si="160">H1012/G1012</f>
        <v>0.97958805660517156</v>
      </c>
    </row>
    <row r="1013" spans="1:10" ht="18" x14ac:dyDescent="0.4">
      <c r="A1013" s="18" t="s">
        <v>182</v>
      </c>
      <c r="B1013" s="8" t="s">
        <v>568</v>
      </c>
      <c r="C1013" s="8" t="s">
        <v>4</v>
      </c>
      <c r="D1013" s="8" t="s">
        <v>607</v>
      </c>
      <c r="E1013" s="8" t="s">
        <v>181</v>
      </c>
      <c r="F1013" s="21">
        <v>415.4</v>
      </c>
      <c r="G1013" s="21">
        <v>415.4</v>
      </c>
      <c r="H1013" s="21">
        <v>392.4</v>
      </c>
      <c r="I1013" s="21">
        <f t="shared" si="155"/>
        <v>23</v>
      </c>
      <c r="J1013" s="17">
        <f t="shared" si="160"/>
        <v>0.94463168030813671</v>
      </c>
    </row>
    <row r="1014" spans="1:10" ht="31" x14ac:dyDescent="0.4">
      <c r="A1014" s="16" t="s">
        <v>585</v>
      </c>
      <c r="B1014" s="3" t="s">
        <v>568</v>
      </c>
      <c r="C1014" s="3" t="s">
        <v>4</v>
      </c>
      <c r="D1014" s="3" t="s">
        <v>584</v>
      </c>
      <c r="E1014" s="3"/>
      <c r="F1014" s="10">
        <f t="shared" ref="F1014:H1015" si="161">F1015</f>
        <v>310</v>
      </c>
      <c r="G1014" s="10">
        <f t="shared" si="161"/>
        <v>310</v>
      </c>
      <c r="H1014" s="10">
        <f t="shared" si="161"/>
        <v>310</v>
      </c>
      <c r="I1014" s="10">
        <f t="shared" si="155"/>
        <v>0</v>
      </c>
      <c r="J1014" s="5">
        <f t="shared" si="160"/>
        <v>1</v>
      </c>
    </row>
    <row r="1015" spans="1:10" ht="31" x14ac:dyDescent="0.4">
      <c r="A1015" s="16" t="s">
        <v>168</v>
      </c>
      <c r="B1015" s="3" t="s">
        <v>568</v>
      </c>
      <c r="C1015" s="3" t="s">
        <v>4</v>
      </c>
      <c r="D1015" s="3" t="s">
        <v>584</v>
      </c>
      <c r="E1015" s="3" t="s">
        <v>167</v>
      </c>
      <c r="F1015" s="10">
        <f t="shared" si="161"/>
        <v>310</v>
      </c>
      <c r="G1015" s="10">
        <f t="shared" si="161"/>
        <v>310</v>
      </c>
      <c r="H1015" s="10">
        <f t="shared" si="161"/>
        <v>310</v>
      </c>
      <c r="I1015" s="10">
        <f t="shared" si="155"/>
        <v>0</v>
      </c>
      <c r="J1015" s="5">
        <f t="shared" si="160"/>
        <v>1</v>
      </c>
    </row>
    <row r="1016" spans="1:10" ht="18" x14ac:dyDescent="0.4">
      <c r="A1016" s="18" t="s">
        <v>170</v>
      </c>
      <c r="B1016" s="8" t="s">
        <v>568</v>
      </c>
      <c r="C1016" s="8" t="s">
        <v>4</v>
      </c>
      <c r="D1016" s="8" t="s">
        <v>584</v>
      </c>
      <c r="E1016" s="8" t="s">
        <v>169</v>
      </c>
      <c r="F1016" s="21">
        <v>310</v>
      </c>
      <c r="G1016" s="21">
        <v>310</v>
      </c>
      <c r="H1016" s="21">
        <v>310</v>
      </c>
      <c r="I1016" s="21">
        <f t="shared" si="155"/>
        <v>0</v>
      </c>
      <c r="J1016" s="17">
        <f t="shared" si="160"/>
        <v>1</v>
      </c>
    </row>
    <row r="1017" spans="1:10" ht="78.75" customHeight="1" x14ac:dyDescent="0.4">
      <c r="A1017" s="14" t="s">
        <v>398</v>
      </c>
      <c r="B1017" s="1" t="s">
        <v>568</v>
      </c>
      <c r="C1017" s="1" t="s">
        <v>4</v>
      </c>
      <c r="D1017" s="1" t="s">
        <v>397</v>
      </c>
      <c r="E1017" s="1"/>
      <c r="F1017" s="20">
        <v>2904</v>
      </c>
      <c r="G1017" s="20">
        <f t="shared" ref="G1017:H1019" si="162">G1018</f>
        <v>2904</v>
      </c>
      <c r="H1017" s="20">
        <f t="shared" si="162"/>
        <v>2895.5</v>
      </c>
      <c r="I1017" s="20">
        <f t="shared" si="155"/>
        <v>8.5</v>
      </c>
      <c r="J1017" s="7">
        <f t="shared" si="160"/>
        <v>0.99707300275482091</v>
      </c>
    </row>
    <row r="1018" spans="1:10" ht="31" x14ac:dyDescent="0.4">
      <c r="A1018" s="16" t="s">
        <v>525</v>
      </c>
      <c r="B1018" s="3" t="s">
        <v>568</v>
      </c>
      <c r="C1018" s="3" t="s">
        <v>4</v>
      </c>
      <c r="D1018" s="3" t="s">
        <v>524</v>
      </c>
      <c r="E1018" s="3"/>
      <c r="F1018" s="10">
        <v>2904</v>
      </c>
      <c r="G1018" s="10">
        <f t="shared" si="162"/>
        <v>2904</v>
      </c>
      <c r="H1018" s="10">
        <f t="shared" si="162"/>
        <v>2895.5</v>
      </c>
      <c r="I1018" s="10">
        <f t="shared" si="155"/>
        <v>8.5</v>
      </c>
      <c r="J1018" s="5">
        <f t="shared" si="160"/>
        <v>0.99707300275482091</v>
      </c>
    </row>
    <row r="1019" spans="1:10" ht="46.5" x14ac:dyDescent="0.4">
      <c r="A1019" s="16" t="s">
        <v>527</v>
      </c>
      <c r="B1019" s="3" t="s">
        <v>568</v>
      </c>
      <c r="C1019" s="3" t="s">
        <v>4</v>
      </c>
      <c r="D1019" s="3" t="s">
        <v>526</v>
      </c>
      <c r="E1019" s="3"/>
      <c r="F1019" s="10">
        <v>2904</v>
      </c>
      <c r="G1019" s="10">
        <f t="shared" si="162"/>
        <v>2904</v>
      </c>
      <c r="H1019" s="10">
        <f t="shared" si="162"/>
        <v>2895.5</v>
      </c>
      <c r="I1019" s="10">
        <f t="shared" si="155"/>
        <v>8.5</v>
      </c>
      <c r="J1019" s="5">
        <f t="shared" si="160"/>
        <v>0.99707300275482091</v>
      </c>
    </row>
    <row r="1020" spans="1:10" ht="46.5" x14ac:dyDescent="0.4">
      <c r="A1020" s="16" t="s">
        <v>529</v>
      </c>
      <c r="B1020" s="3" t="s">
        <v>568</v>
      </c>
      <c r="C1020" s="3" t="s">
        <v>4</v>
      </c>
      <c r="D1020" s="3" t="s">
        <v>528</v>
      </c>
      <c r="E1020" s="3"/>
      <c r="F1020" s="10">
        <f t="shared" ref="F1020:H1021" si="163">F1021</f>
        <v>2904</v>
      </c>
      <c r="G1020" s="10">
        <f t="shared" si="163"/>
        <v>2904</v>
      </c>
      <c r="H1020" s="10">
        <f t="shared" si="163"/>
        <v>2895.5</v>
      </c>
      <c r="I1020" s="10">
        <f t="shared" si="155"/>
        <v>8.5</v>
      </c>
      <c r="J1020" s="5">
        <f t="shared" si="160"/>
        <v>0.99707300275482091</v>
      </c>
    </row>
    <row r="1021" spans="1:10" ht="31" x14ac:dyDescent="0.4">
      <c r="A1021" s="16" t="s">
        <v>168</v>
      </c>
      <c r="B1021" s="3" t="s">
        <v>568</v>
      </c>
      <c r="C1021" s="3" t="s">
        <v>4</v>
      </c>
      <c r="D1021" s="3" t="s">
        <v>528</v>
      </c>
      <c r="E1021" s="3" t="s">
        <v>167</v>
      </c>
      <c r="F1021" s="10">
        <f t="shared" si="163"/>
        <v>2904</v>
      </c>
      <c r="G1021" s="10">
        <f t="shared" si="163"/>
        <v>2904</v>
      </c>
      <c r="H1021" s="10">
        <f t="shared" si="163"/>
        <v>2895.5</v>
      </c>
      <c r="I1021" s="10">
        <f t="shared" si="155"/>
        <v>8.5</v>
      </c>
      <c r="J1021" s="5">
        <f t="shared" si="160"/>
        <v>0.99707300275482091</v>
      </c>
    </row>
    <row r="1022" spans="1:10" ht="18" x14ac:dyDescent="0.4">
      <c r="A1022" s="18" t="s">
        <v>170</v>
      </c>
      <c r="B1022" s="8" t="s">
        <v>568</v>
      </c>
      <c r="C1022" s="8" t="s">
        <v>4</v>
      </c>
      <c r="D1022" s="8" t="s">
        <v>528</v>
      </c>
      <c r="E1022" s="8" t="s">
        <v>169</v>
      </c>
      <c r="F1022" s="21">
        <v>2904</v>
      </c>
      <c r="G1022" s="21">
        <v>2904</v>
      </c>
      <c r="H1022" s="21">
        <v>2895.5</v>
      </c>
      <c r="I1022" s="21">
        <f t="shared" si="155"/>
        <v>8.5</v>
      </c>
      <c r="J1022" s="17">
        <f t="shared" si="160"/>
        <v>0.99707300275482091</v>
      </c>
    </row>
    <row r="1023" spans="1:10" ht="63" customHeight="1" x14ac:dyDescent="0.4">
      <c r="A1023" s="14" t="s">
        <v>41</v>
      </c>
      <c r="B1023" s="1" t="s">
        <v>568</v>
      </c>
      <c r="C1023" s="1" t="s">
        <v>4</v>
      </c>
      <c r="D1023" s="1" t="s">
        <v>40</v>
      </c>
      <c r="E1023" s="1"/>
      <c r="F1023" s="20">
        <v>270442.5</v>
      </c>
      <c r="G1023" s="20">
        <f>G1024+G1034</f>
        <v>268295</v>
      </c>
      <c r="H1023" s="20">
        <f>H1024+H1034</f>
        <v>156689.20000000001</v>
      </c>
      <c r="I1023" s="20">
        <f t="shared" si="155"/>
        <v>111605.79999999999</v>
      </c>
      <c r="J1023" s="7">
        <f t="shared" si="160"/>
        <v>0.58401833802344438</v>
      </c>
    </row>
    <row r="1024" spans="1:10" ht="46.5" x14ac:dyDescent="0.4">
      <c r="A1024" s="16" t="s">
        <v>587</v>
      </c>
      <c r="B1024" s="3" t="s">
        <v>568</v>
      </c>
      <c r="C1024" s="3" t="s">
        <v>4</v>
      </c>
      <c r="D1024" s="3" t="s">
        <v>586</v>
      </c>
      <c r="E1024" s="3"/>
      <c r="F1024" s="10">
        <v>262582.09999999998</v>
      </c>
      <c r="G1024" s="10">
        <f>G1025+G1028+G1031</f>
        <v>262582.09999999998</v>
      </c>
      <c r="H1024" s="10">
        <f>H1025+H1028+H1031</f>
        <v>150977.1</v>
      </c>
      <c r="I1024" s="10">
        <f t="shared" si="155"/>
        <v>111604.99999999997</v>
      </c>
      <c r="J1024" s="5">
        <f t="shared" si="160"/>
        <v>0.57497102810892298</v>
      </c>
    </row>
    <row r="1025" spans="1:10" ht="46.5" x14ac:dyDescent="0.4">
      <c r="A1025" s="16" t="s">
        <v>589</v>
      </c>
      <c r="B1025" s="3" t="s">
        <v>568</v>
      </c>
      <c r="C1025" s="3" t="s">
        <v>4</v>
      </c>
      <c r="D1025" s="3" t="s">
        <v>588</v>
      </c>
      <c r="E1025" s="3"/>
      <c r="F1025" s="10">
        <f t="shared" ref="F1025:H1026" si="164">F1026</f>
        <v>218.5</v>
      </c>
      <c r="G1025" s="10">
        <f t="shared" si="164"/>
        <v>218.5</v>
      </c>
      <c r="H1025" s="10">
        <f t="shared" si="164"/>
        <v>215.2</v>
      </c>
      <c r="I1025" s="10">
        <f t="shared" si="155"/>
        <v>3.3000000000000114</v>
      </c>
      <c r="J1025" s="5">
        <f t="shared" si="160"/>
        <v>0.9848970251716247</v>
      </c>
    </row>
    <row r="1026" spans="1:10" ht="31" x14ac:dyDescent="0.4">
      <c r="A1026" s="16" t="s">
        <v>31</v>
      </c>
      <c r="B1026" s="3" t="s">
        <v>568</v>
      </c>
      <c r="C1026" s="3" t="s">
        <v>4</v>
      </c>
      <c r="D1026" s="3" t="s">
        <v>588</v>
      </c>
      <c r="E1026" s="3" t="s">
        <v>30</v>
      </c>
      <c r="F1026" s="10">
        <f t="shared" si="164"/>
        <v>218.5</v>
      </c>
      <c r="G1026" s="10">
        <f t="shared" si="164"/>
        <v>218.5</v>
      </c>
      <c r="H1026" s="10">
        <f t="shared" si="164"/>
        <v>215.2</v>
      </c>
      <c r="I1026" s="10">
        <f t="shared" si="155"/>
        <v>3.3000000000000114</v>
      </c>
      <c r="J1026" s="5">
        <f t="shared" si="160"/>
        <v>0.9848970251716247</v>
      </c>
    </row>
    <row r="1027" spans="1:10" ht="31" x14ac:dyDescent="0.4">
      <c r="A1027" s="18" t="s">
        <v>33</v>
      </c>
      <c r="B1027" s="8" t="s">
        <v>568</v>
      </c>
      <c r="C1027" s="8" t="s">
        <v>4</v>
      </c>
      <c r="D1027" s="8" t="s">
        <v>588</v>
      </c>
      <c r="E1027" s="8" t="s">
        <v>32</v>
      </c>
      <c r="F1027" s="21">
        <v>218.5</v>
      </c>
      <c r="G1027" s="21">
        <v>218.5</v>
      </c>
      <c r="H1027" s="21">
        <v>215.2</v>
      </c>
      <c r="I1027" s="21">
        <f t="shared" si="155"/>
        <v>3.3000000000000114</v>
      </c>
      <c r="J1027" s="17">
        <f t="shared" si="160"/>
        <v>0.9848970251716247</v>
      </c>
    </row>
    <row r="1028" spans="1:10" ht="46.5" x14ac:dyDescent="0.4">
      <c r="A1028" s="16" t="s">
        <v>591</v>
      </c>
      <c r="B1028" s="3" t="s">
        <v>568</v>
      </c>
      <c r="C1028" s="3" t="s">
        <v>4</v>
      </c>
      <c r="D1028" s="3" t="s">
        <v>590</v>
      </c>
      <c r="E1028" s="3"/>
      <c r="F1028" s="10">
        <f t="shared" ref="F1028:H1029" si="165">F1029</f>
        <v>79458.899999999994</v>
      </c>
      <c r="G1028" s="10">
        <f t="shared" si="165"/>
        <v>79458.899999999994</v>
      </c>
      <c r="H1028" s="10">
        <f t="shared" si="165"/>
        <v>27949.7</v>
      </c>
      <c r="I1028" s="10">
        <f t="shared" si="155"/>
        <v>51509.2</v>
      </c>
      <c r="J1028" s="5">
        <f t="shared" si="160"/>
        <v>0.3517504017800398</v>
      </c>
    </row>
    <row r="1029" spans="1:10" ht="31" x14ac:dyDescent="0.4">
      <c r="A1029" s="16" t="s">
        <v>31</v>
      </c>
      <c r="B1029" s="3" t="s">
        <v>568</v>
      </c>
      <c r="C1029" s="3" t="s">
        <v>4</v>
      </c>
      <c r="D1029" s="3" t="s">
        <v>590</v>
      </c>
      <c r="E1029" s="3" t="s">
        <v>30</v>
      </c>
      <c r="F1029" s="10">
        <f t="shared" si="165"/>
        <v>79458.899999999994</v>
      </c>
      <c r="G1029" s="10">
        <f t="shared" si="165"/>
        <v>79458.899999999994</v>
      </c>
      <c r="H1029" s="10">
        <f t="shared" si="165"/>
        <v>27949.7</v>
      </c>
      <c r="I1029" s="10">
        <f t="shared" si="155"/>
        <v>51509.2</v>
      </c>
      <c r="J1029" s="5">
        <f t="shared" si="160"/>
        <v>0.3517504017800398</v>
      </c>
    </row>
    <row r="1030" spans="1:10" ht="31" x14ac:dyDescent="0.4">
      <c r="A1030" s="18" t="s">
        <v>33</v>
      </c>
      <c r="B1030" s="8" t="s">
        <v>568</v>
      </c>
      <c r="C1030" s="8" t="s">
        <v>4</v>
      </c>
      <c r="D1030" s="8" t="s">
        <v>590</v>
      </c>
      <c r="E1030" s="8" t="s">
        <v>32</v>
      </c>
      <c r="F1030" s="21">
        <v>79458.899999999994</v>
      </c>
      <c r="G1030" s="21">
        <v>79458.899999999994</v>
      </c>
      <c r="H1030" s="21">
        <v>27949.7</v>
      </c>
      <c r="I1030" s="21">
        <f t="shared" si="155"/>
        <v>51509.2</v>
      </c>
      <c r="J1030" s="17">
        <f t="shared" si="160"/>
        <v>0.3517504017800398</v>
      </c>
    </row>
    <row r="1031" spans="1:10" ht="31" x14ac:dyDescent="0.4">
      <c r="A1031" s="16" t="s">
        <v>593</v>
      </c>
      <c r="B1031" s="3" t="s">
        <v>568</v>
      </c>
      <c r="C1031" s="3" t="s">
        <v>4</v>
      </c>
      <c r="D1031" s="3" t="s">
        <v>592</v>
      </c>
      <c r="E1031" s="3"/>
      <c r="F1031" s="10">
        <f t="shared" ref="F1031:H1032" si="166">F1032</f>
        <v>182904.7</v>
      </c>
      <c r="G1031" s="10">
        <f t="shared" si="166"/>
        <v>182904.7</v>
      </c>
      <c r="H1031" s="10">
        <f>H1032</f>
        <v>122812.2</v>
      </c>
      <c r="I1031" s="10">
        <f t="shared" si="155"/>
        <v>60092.500000000015</v>
      </c>
      <c r="J1031" s="5">
        <f t="shared" si="160"/>
        <v>0.67145458809970437</v>
      </c>
    </row>
    <row r="1032" spans="1:10" ht="31" x14ac:dyDescent="0.4">
      <c r="A1032" s="16" t="s">
        <v>31</v>
      </c>
      <c r="B1032" s="3" t="s">
        <v>568</v>
      </c>
      <c r="C1032" s="3" t="s">
        <v>4</v>
      </c>
      <c r="D1032" s="3" t="s">
        <v>592</v>
      </c>
      <c r="E1032" s="3" t="s">
        <v>30</v>
      </c>
      <c r="F1032" s="10">
        <f t="shared" si="166"/>
        <v>182904.7</v>
      </c>
      <c r="G1032" s="10">
        <f t="shared" si="166"/>
        <v>182904.7</v>
      </c>
      <c r="H1032" s="10">
        <f t="shared" si="166"/>
        <v>122812.2</v>
      </c>
      <c r="I1032" s="10">
        <f t="shared" si="155"/>
        <v>60092.500000000015</v>
      </c>
      <c r="J1032" s="5">
        <f t="shared" si="160"/>
        <v>0.67145458809970437</v>
      </c>
    </row>
    <row r="1033" spans="1:10" ht="31" x14ac:dyDescent="0.4">
      <c r="A1033" s="18" t="s">
        <v>33</v>
      </c>
      <c r="B1033" s="8" t="s">
        <v>568</v>
      </c>
      <c r="C1033" s="8" t="s">
        <v>4</v>
      </c>
      <c r="D1033" s="8" t="s">
        <v>592</v>
      </c>
      <c r="E1033" s="8" t="s">
        <v>32</v>
      </c>
      <c r="F1033" s="21">
        <v>182904.7</v>
      </c>
      <c r="G1033" s="21">
        <v>182904.7</v>
      </c>
      <c r="H1033" s="21">
        <v>122812.2</v>
      </c>
      <c r="I1033" s="21">
        <f t="shared" si="155"/>
        <v>60092.500000000015</v>
      </c>
      <c r="J1033" s="17">
        <f t="shared" si="160"/>
        <v>0.67145458809970437</v>
      </c>
    </row>
    <row r="1034" spans="1:10" ht="77.5" x14ac:dyDescent="0.4">
      <c r="A1034" s="16" t="s">
        <v>47</v>
      </c>
      <c r="B1034" s="3" t="s">
        <v>568</v>
      </c>
      <c r="C1034" s="3" t="s">
        <v>4</v>
      </c>
      <c r="D1034" s="3" t="s">
        <v>46</v>
      </c>
      <c r="E1034" s="3"/>
      <c r="F1034" s="10">
        <v>7860.4</v>
      </c>
      <c r="G1034" s="10">
        <f>G1035+G1038</f>
        <v>5712.9</v>
      </c>
      <c r="H1034" s="10">
        <f>H1035+H1038</f>
        <v>5712.1</v>
      </c>
      <c r="I1034" s="10">
        <f t="shared" si="155"/>
        <v>0.7999999999992724</v>
      </c>
      <c r="J1034" s="5">
        <f t="shared" si="160"/>
        <v>0.9998599660417653</v>
      </c>
    </row>
    <row r="1035" spans="1:10" ht="77.5" x14ac:dyDescent="0.4">
      <c r="A1035" s="16" t="s">
        <v>202</v>
      </c>
      <c r="B1035" s="3" t="s">
        <v>568</v>
      </c>
      <c r="C1035" s="3" t="s">
        <v>4</v>
      </c>
      <c r="D1035" s="3" t="s">
        <v>201</v>
      </c>
      <c r="E1035" s="3"/>
      <c r="F1035" s="10">
        <f t="shared" ref="F1035:H1036" si="167">F1036</f>
        <v>99</v>
      </c>
      <c r="G1035" s="10">
        <f t="shared" si="167"/>
        <v>99</v>
      </c>
      <c r="H1035" s="10">
        <f t="shared" si="167"/>
        <v>99</v>
      </c>
      <c r="I1035" s="10">
        <f t="shared" ref="I1035:I1098" si="168">G1035-H1035</f>
        <v>0</v>
      </c>
      <c r="J1035" s="5">
        <f t="shared" si="160"/>
        <v>1</v>
      </c>
    </row>
    <row r="1036" spans="1:10" ht="31" x14ac:dyDescent="0.4">
      <c r="A1036" s="16" t="s">
        <v>31</v>
      </c>
      <c r="B1036" s="3" t="s">
        <v>568</v>
      </c>
      <c r="C1036" s="3" t="s">
        <v>4</v>
      </c>
      <c r="D1036" s="3" t="s">
        <v>201</v>
      </c>
      <c r="E1036" s="3" t="s">
        <v>30</v>
      </c>
      <c r="F1036" s="10">
        <f t="shared" si="167"/>
        <v>99</v>
      </c>
      <c r="G1036" s="10">
        <f t="shared" si="167"/>
        <v>99</v>
      </c>
      <c r="H1036" s="10">
        <f t="shared" si="167"/>
        <v>99</v>
      </c>
      <c r="I1036" s="10">
        <f t="shared" si="168"/>
        <v>0</v>
      </c>
      <c r="J1036" s="5">
        <f t="shared" si="160"/>
        <v>1</v>
      </c>
    </row>
    <row r="1037" spans="1:10" ht="31" x14ac:dyDescent="0.4">
      <c r="A1037" s="18" t="s">
        <v>33</v>
      </c>
      <c r="B1037" s="8" t="s">
        <v>568</v>
      </c>
      <c r="C1037" s="8" t="s">
        <v>4</v>
      </c>
      <c r="D1037" s="8" t="s">
        <v>201</v>
      </c>
      <c r="E1037" s="8" t="s">
        <v>32</v>
      </c>
      <c r="F1037" s="21">
        <v>99</v>
      </c>
      <c r="G1037" s="21">
        <v>99</v>
      </c>
      <c r="H1037" s="21">
        <v>99</v>
      </c>
      <c r="I1037" s="21">
        <f t="shared" si="168"/>
        <v>0</v>
      </c>
      <c r="J1037" s="17">
        <f t="shared" si="160"/>
        <v>1</v>
      </c>
    </row>
    <row r="1038" spans="1:10" ht="93" x14ac:dyDescent="0.4">
      <c r="A1038" s="16" t="s">
        <v>610</v>
      </c>
      <c r="B1038" s="3" t="s">
        <v>568</v>
      </c>
      <c r="C1038" s="3" t="s">
        <v>4</v>
      </c>
      <c r="D1038" s="3" t="s">
        <v>609</v>
      </c>
      <c r="E1038" s="3"/>
      <c r="F1038" s="10">
        <f t="shared" ref="F1038:H1039" si="169">F1039</f>
        <v>7761.4</v>
      </c>
      <c r="G1038" s="10">
        <f t="shared" si="169"/>
        <v>5613.9</v>
      </c>
      <c r="H1038" s="10">
        <f t="shared" si="169"/>
        <v>5613.1</v>
      </c>
      <c r="I1038" s="10">
        <f t="shared" si="168"/>
        <v>0.7999999999992724</v>
      </c>
      <c r="J1038" s="5">
        <f t="shared" si="160"/>
        <v>0.99985749657101142</v>
      </c>
    </row>
    <row r="1039" spans="1:10" ht="31" x14ac:dyDescent="0.4">
      <c r="A1039" s="16" t="s">
        <v>31</v>
      </c>
      <c r="B1039" s="3" t="s">
        <v>568</v>
      </c>
      <c r="C1039" s="3" t="s">
        <v>4</v>
      </c>
      <c r="D1039" s="3" t="s">
        <v>609</v>
      </c>
      <c r="E1039" s="3" t="s">
        <v>30</v>
      </c>
      <c r="F1039" s="10">
        <f t="shared" si="169"/>
        <v>7761.4</v>
      </c>
      <c r="G1039" s="10">
        <f t="shared" si="169"/>
        <v>5613.9</v>
      </c>
      <c r="H1039" s="10">
        <f t="shared" si="169"/>
        <v>5613.1</v>
      </c>
      <c r="I1039" s="10">
        <f t="shared" si="168"/>
        <v>0.7999999999992724</v>
      </c>
      <c r="J1039" s="5">
        <f t="shared" si="160"/>
        <v>0.99985749657101142</v>
      </c>
    </row>
    <row r="1040" spans="1:10" ht="31" x14ac:dyDescent="0.4">
      <c r="A1040" s="18" t="s">
        <v>33</v>
      </c>
      <c r="B1040" s="8" t="s">
        <v>568</v>
      </c>
      <c r="C1040" s="8" t="s">
        <v>4</v>
      </c>
      <c r="D1040" s="8" t="s">
        <v>609</v>
      </c>
      <c r="E1040" s="8" t="s">
        <v>32</v>
      </c>
      <c r="F1040" s="21">
        <v>7761.4</v>
      </c>
      <c r="G1040" s="21">
        <v>5613.9</v>
      </c>
      <c r="H1040" s="21">
        <v>5613.1</v>
      </c>
      <c r="I1040" s="21">
        <f t="shared" si="168"/>
        <v>0.7999999999992724</v>
      </c>
      <c r="J1040" s="17">
        <f t="shared" si="160"/>
        <v>0.99985749657101142</v>
      </c>
    </row>
    <row r="1041" spans="1:10" ht="63" customHeight="1" x14ac:dyDescent="0.4">
      <c r="A1041" s="14" t="s">
        <v>110</v>
      </c>
      <c r="B1041" s="1" t="s">
        <v>568</v>
      </c>
      <c r="C1041" s="1" t="s">
        <v>4</v>
      </c>
      <c r="D1041" s="1" t="s">
        <v>109</v>
      </c>
      <c r="E1041" s="1"/>
      <c r="F1041" s="20">
        <f>F1042+F1046</f>
        <v>29531.5</v>
      </c>
      <c r="G1041" s="20">
        <f>G1042+G1046</f>
        <v>30475.4</v>
      </c>
      <c r="H1041" s="20">
        <f>H1042+H1046</f>
        <v>30475.4</v>
      </c>
      <c r="I1041" s="20">
        <f t="shared" si="168"/>
        <v>0</v>
      </c>
      <c r="J1041" s="7">
        <f t="shared" si="160"/>
        <v>1</v>
      </c>
    </row>
    <row r="1042" spans="1:10" ht="31" x14ac:dyDescent="0.4">
      <c r="A1042" s="16" t="s">
        <v>112</v>
      </c>
      <c r="B1042" s="3" t="s">
        <v>568</v>
      </c>
      <c r="C1042" s="3" t="s">
        <v>4</v>
      </c>
      <c r="D1042" s="3" t="s">
        <v>111</v>
      </c>
      <c r="E1042" s="3"/>
      <c r="F1042" s="10">
        <f t="shared" ref="F1042:H1044" si="170">F1043</f>
        <v>1884.8</v>
      </c>
      <c r="G1042" s="10">
        <f t="shared" si="170"/>
        <v>2828.7</v>
      </c>
      <c r="H1042" s="10">
        <f t="shared" si="170"/>
        <v>2828.7</v>
      </c>
      <c r="I1042" s="10">
        <f t="shared" si="168"/>
        <v>0</v>
      </c>
      <c r="J1042" s="5">
        <f t="shared" si="160"/>
        <v>1</v>
      </c>
    </row>
    <row r="1043" spans="1:10" ht="108.5" x14ac:dyDescent="0.4">
      <c r="A1043" s="16" t="s">
        <v>256</v>
      </c>
      <c r="B1043" s="3" t="s">
        <v>568</v>
      </c>
      <c r="C1043" s="3" t="s">
        <v>4</v>
      </c>
      <c r="D1043" s="3" t="s">
        <v>255</v>
      </c>
      <c r="E1043" s="3"/>
      <c r="F1043" s="10">
        <f t="shared" si="170"/>
        <v>1884.8</v>
      </c>
      <c r="G1043" s="10">
        <f t="shared" si="170"/>
        <v>2828.7</v>
      </c>
      <c r="H1043" s="10">
        <f t="shared" si="170"/>
        <v>2828.7</v>
      </c>
      <c r="I1043" s="10">
        <f t="shared" si="168"/>
        <v>0</v>
      </c>
      <c r="J1043" s="5">
        <f t="shared" si="160"/>
        <v>1</v>
      </c>
    </row>
    <row r="1044" spans="1:10" ht="31" x14ac:dyDescent="0.4">
      <c r="A1044" s="16" t="s">
        <v>31</v>
      </c>
      <c r="B1044" s="3" t="s">
        <v>568</v>
      </c>
      <c r="C1044" s="3" t="s">
        <v>4</v>
      </c>
      <c r="D1044" s="3" t="s">
        <v>255</v>
      </c>
      <c r="E1044" s="3" t="s">
        <v>30</v>
      </c>
      <c r="F1044" s="10">
        <f t="shared" si="170"/>
        <v>1884.8</v>
      </c>
      <c r="G1044" s="10">
        <f t="shared" si="170"/>
        <v>2828.7</v>
      </c>
      <c r="H1044" s="10">
        <f t="shared" si="170"/>
        <v>2828.7</v>
      </c>
      <c r="I1044" s="10">
        <f t="shared" si="168"/>
        <v>0</v>
      </c>
      <c r="J1044" s="5">
        <f t="shared" si="160"/>
        <v>1</v>
      </c>
    </row>
    <row r="1045" spans="1:10" ht="31" x14ac:dyDescent="0.4">
      <c r="A1045" s="18" t="s">
        <v>33</v>
      </c>
      <c r="B1045" s="8" t="s">
        <v>568</v>
      </c>
      <c r="C1045" s="8" t="s">
        <v>4</v>
      </c>
      <c r="D1045" s="8" t="s">
        <v>255</v>
      </c>
      <c r="E1045" s="8" t="s">
        <v>32</v>
      </c>
      <c r="F1045" s="21">
        <v>1884.8</v>
      </c>
      <c r="G1045" s="21">
        <v>2828.7</v>
      </c>
      <c r="H1045" s="21">
        <v>2828.7</v>
      </c>
      <c r="I1045" s="21">
        <f t="shared" si="168"/>
        <v>0</v>
      </c>
      <c r="J1045" s="17">
        <f t="shared" si="160"/>
        <v>1</v>
      </c>
    </row>
    <row r="1046" spans="1:10" ht="46.5" x14ac:dyDescent="0.4">
      <c r="A1046" s="16" t="s">
        <v>260</v>
      </c>
      <c r="B1046" s="3" t="s">
        <v>568</v>
      </c>
      <c r="C1046" s="3" t="s">
        <v>4</v>
      </c>
      <c r="D1046" s="3" t="s">
        <v>259</v>
      </c>
      <c r="E1046" s="3"/>
      <c r="F1046" s="10">
        <f t="shared" ref="F1046:H1048" si="171">F1047</f>
        <v>27646.7</v>
      </c>
      <c r="G1046" s="10">
        <f t="shared" si="171"/>
        <v>27646.7</v>
      </c>
      <c r="H1046" s="10">
        <f t="shared" si="171"/>
        <v>27646.7</v>
      </c>
      <c r="I1046" s="10">
        <f t="shared" si="168"/>
        <v>0</v>
      </c>
      <c r="J1046" s="5">
        <f t="shared" si="160"/>
        <v>1</v>
      </c>
    </row>
    <row r="1047" spans="1:10" ht="31" x14ac:dyDescent="0.4">
      <c r="A1047" s="16" t="s">
        <v>262</v>
      </c>
      <c r="B1047" s="3" t="s">
        <v>568</v>
      </c>
      <c r="C1047" s="3" t="s">
        <v>4</v>
      </c>
      <c r="D1047" s="3" t="s">
        <v>261</v>
      </c>
      <c r="E1047" s="3"/>
      <c r="F1047" s="10">
        <f t="shared" si="171"/>
        <v>27646.7</v>
      </c>
      <c r="G1047" s="10">
        <f t="shared" si="171"/>
        <v>27646.7</v>
      </c>
      <c r="H1047" s="10">
        <f t="shared" si="171"/>
        <v>27646.7</v>
      </c>
      <c r="I1047" s="10">
        <f t="shared" si="168"/>
        <v>0</v>
      </c>
      <c r="J1047" s="5">
        <f t="shared" si="160"/>
        <v>1</v>
      </c>
    </row>
    <row r="1048" spans="1:10" ht="31" x14ac:dyDescent="0.4">
      <c r="A1048" s="16" t="s">
        <v>31</v>
      </c>
      <c r="B1048" s="3" t="s">
        <v>568</v>
      </c>
      <c r="C1048" s="3" t="s">
        <v>4</v>
      </c>
      <c r="D1048" s="3" t="s">
        <v>261</v>
      </c>
      <c r="E1048" s="3" t="s">
        <v>30</v>
      </c>
      <c r="F1048" s="10">
        <f t="shared" si="171"/>
        <v>27646.7</v>
      </c>
      <c r="G1048" s="10">
        <f t="shared" si="171"/>
        <v>27646.7</v>
      </c>
      <c r="H1048" s="10">
        <f t="shared" si="171"/>
        <v>27646.7</v>
      </c>
      <c r="I1048" s="10">
        <f t="shared" si="168"/>
        <v>0</v>
      </c>
      <c r="J1048" s="5">
        <f t="shared" si="160"/>
        <v>1</v>
      </c>
    </row>
    <row r="1049" spans="1:10" ht="31" x14ac:dyDescent="0.4">
      <c r="A1049" s="18" t="s">
        <v>33</v>
      </c>
      <c r="B1049" s="8" t="s">
        <v>568</v>
      </c>
      <c r="C1049" s="8" t="s">
        <v>4</v>
      </c>
      <c r="D1049" s="8" t="s">
        <v>261</v>
      </c>
      <c r="E1049" s="8" t="s">
        <v>32</v>
      </c>
      <c r="F1049" s="21">
        <v>27646.7</v>
      </c>
      <c r="G1049" s="21">
        <v>27646.7</v>
      </c>
      <c r="H1049" s="21">
        <v>27646.7</v>
      </c>
      <c r="I1049" s="21">
        <f t="shared" si="168"/>
        <v>0</v>
      </c>
      <c r="J1049" s="17">
        <f t="shared" si="160"/>
        <v>1</v>
      </c>
    </row>
    <row r="1050" spans="1:10" ht="18" x14ac:dyDescent="0.4">
      <c r="A1050" s="14" t="s">
        <v>611</v>
      </c>
      <c r="B1050" s="1" t="s">
        <v>568</v>
      </c>
      <c r="C1050" s="1" t="s">
        <v>16</v>
      </c>
      <c r="D1050" s="1"/>
      <c r="E1050" s="1"/>
      <c r="F1050" s="20">
        <f>F1051+F1070+F1076+F1095+F1101+F1123</f>
        <v>1937636</v>
      </c>
      <c r="G1050" s="20">
        <f>G1051+G1070+G1076+G1095+G1101+G1123</f>
        <v>1911402.3999999997</v>
      </c>
      <c r="H1050" s="20">
        <f>H1051+H1070+H1076+H1095+H1101+H1123</f>
        <v>1822204.2000000002</v>
      </c>
      <c r="I1050" s="20">
        <f t="shared" si="168"/>
        <v>89198.199999999488</v>
      </c>
      <c r="J1050" s="7">
        <f t="shared" si="160"/>
        <v>0.95333363607788735</v>
      </c>
    </row>
    <row r="1051" spans="1:10" ht="31.5" customHeight="1" x14ac:dyDescent="0.4">
      <c r="A1051" s="14" t="s">
        <v>571</v>
      </c>
      <c r="B1051" s="1" t="s">
        <v>568</v>
      </c>
      <c r="C1051" s="1" t="s">
        <v>16</v>
      </c>
      <c r="D1051" s="1" t="s">
        <v>570</v>
      </c>
      <c r="E1051" s="1"/>
      <c r="F1051" s="20">
        <v>1181385.1000000001</v>
      </c>
      <c r="G1051" s="20">
        <f>G1052</f>
        <v>1154779.5</v>
      </c>
      <c r="H1051" s="20">
        <f>H1052</f>
        <v>1090097.6000000001</v>
      </c>
      <c r="I1051" s="20">
        <f t="shared" si="168"/>
        <v>64681.899999999907</v>
      </c>
      <c r="J1051" s="7">
        <f t="shared" si="160"/>
        <v>0.94398766171377313</v>
      </c>
    </row>
    <row r="1052" spans="1:10" ht="31" x14ac:dyDescent="0.4">
      <c r="A1052" s="16" t="s">
        <v>573</v>
      </c>
      <c r="B1052" s="3" t="s">
        <v>568</v>
      </c>
      <c r="C1052" s="3" t="s">
        <v>16</v>
      </c>
      <c r="D1052" s="3" t="s">
        <v>572</v>
      </c>
      <c r="E1052" s="3"/>
      <c r="F1052" s="10">
        <v>1181385.1000000001</v>
      </c>
      <c r="G1052" s="10">
        <f>G1053+G1058</f>
        <v>1154779.5</v>
      </c>
      <c r="H1052" s="10">
        <f>H1053+H1058</f>
        <v>1090097.6000000001</v>
      </c>
      <c r="I1052" s="10">
        <f t="shared" si="168"/>
        <v>64681.899999999907</v>
      </c>
      <c r="J1052" s="5">
        <f t="shared" si="160"/>
        <v>0.94398766171377313</v>
      </c>
    </row>
    <row r="1053" spans="1:10" ht="31" x14ac:dyDescent="0.4">
      <c r="A1053" s="16" t="s">
        <v>598</v>
      </c>
      <c r="B1053" s="3" t="s">
        <v>568</v>
      </c>
      <c r="C1053" s="3" t="s">
        <v>16</v>
      </c>
      <c r="D1053" s="3" t="s">
        <v>597</v>
      </c>
      <c r="E1053" s="3"/>
      <c r="F1053" s="10">
        <v>440326.2</v>
      </c>
      <c r="G1053" s="10">
        <f>G1054</f>
        <v>413614</v>
      </c>
      <c r="H1053" s="10">
        <f>H1054</f>
        <v>413614</v>
      </c>
      <c r="I1053" s="10">
        <f t="shared" si="168"/>
        <v>0</v>
      </c>
      <c r="J1053" s="5">
        <f t="shared" si="160"/>
        <v>1</v>
      </c>
    </row>
    <row r="1054" spans="1:10" ht="170.5" x14ac:dyDescent="0.4">
      <c r="A1054" s="16" t="s">
        <v>606</v>
      </c>
      <c r="B1054" s="3" t="s">
        <v>568</v>
      </c>
      <c r="C1054" s="3" t="s">
        <v>16</v>
      </c>
      <c r="D1054" s="3" t="s">
        <v>605</v>
      </c>
      <c r="E1054" s="3"/>
      <c r="F1054" s="10">
        <f>F1055</f>
        <v>440326.19999999995</v>
      </c>
      <c r="G1054" s="10">
        <f>G1055</f>
        <v>413614</v>
      </c>
      <c r="H1054" s="10">
        <f>H1055</f>
        <v>413614</v>
      </c>
      <c r="I1054" s="10">
        <f t="shared" si="168"/>
        <v>0</v>
      </c>
      <c r="J1054" s="5">
        <f t="shared" si="160"/>
        <v>1</v>
      </c>
    </row>
    <row r="1055" spans="1:10" ht="31" x14ac:dyDescent="0.4">
      <c r="A1055" s="16" t="s">
        <v>168</v>
      </c>
      <c r="B1055" s="3" t="s">
        <v>568</v>
      </c>
      <c r="C1055" s="3" t="s">
        <v>16</v>
      </c>
      <c r="D1055" s="3" t="s">
        <v>605</v>
      </c>
      <c r="E1055" s="3" t="s">
        <v>167</v>
      </c>
      <c r="F1055" s="10">
        <f>F1056+F1057</f>
        <v>440326.19999999995</v>
      </c>
      <c r="G1055" s="10">
        <f>G1056+G1057</f>
        <v>413614</v>
      </c>
      <c r="H1055" s="10">
        <f>H1056+H1057</f>
        <v>413614</v>
      </c>
      <c r="I1055" s="10">
        <f t="shared" si="168"/>
        <v>0</v>
      </c>
      <c r="J1055" s="5">
        <f t="shared" si="160"/>
        <v>1</v>
      </c>
    </row>
    <row r="1056" spans="1:10" ht="18" x14ac:dyDescent="0.4">
      <c r="A1056" s="18" t="s">
        <v>170</v>
      </c>
      <c r="B1056" s="8" t="s">
        <v>568</v>
      </c>
      <c r="C1056" s="8" t="s">
        <v>16</v>
      </c>
      <c r="D1056" s="8" t="s">
        <v>605</v>
      </c>
      <c r="E1056" s="8" t="s">
        <v>169</v>
      </c>
      <c r="F1056" s="21">
        <v>411222.1</v>
      </c>
      <c r="G1056" s="21">
        <v>385701.1</v>
      </c>
      <c r="H1056" s="21">
        <v>385701.1</v>
      </c>
      <c r="I1056" s="21">
        <f t="shared" si="168"/>
        <v>0</v>
      </c>
      <c r="J1056" s="17">
        <f t="shared" si="160"/>
        <v>1</v>
      </c>
    </row>
    <row r="1057" spans="1:10" ht="18" x14ac:dyDescent="0.4">
      <c r="A1057" s="18" t="s">
        <v>182</v>
      </c>
      <c r="B1057" s="8" t="s">
        <v>568</v>
      </c>
      <c r="C1057" s="8" t="s">
        <v>16</v>
      </c>
      <c r="D1057" s="8" t="s">
        <v>605</v>
      </c>
      <c r="E1057" s="8" t="s">
        <v>181</v>
      </c>
      <c r="F1057" s="21">
        <v>29104.1</v>
      </c>
      <c r="G1057" s="21">
        <v>27912.9</v>
      </c>
      <c r="H1057" s="21">
        <v>27912.9</v>
      </c>
      <c r="I1057" s="21">
        <f t="shared" si="168"/>
        <v>0</v>
      </c>
      <c r="J1057" s="17">
        <f t="shared" si="160"/>
        <v>1</v>
      </c>
    </row>
    <row r="1058" spans="1:10" ht="31" x14ac:dyDescent="0.4">
      <c r="A1058" s="16" t="s">
        <v>613</v>
      </c>
      <c r="B1058" s="3" t="s">
        <v>568</v>
      </c>
      <c r="C1058" s="3" t="s">
        <v>16</v>
      </c>
      <c r="D1058" s="3" t="s">
        <v>612</v>
      </c>
      <c r="E1058" s="3"/>
      <c r="F1058" s="10">
        <f>F1059+F1063</f>
        <v>741058.89999999991</v>
      </c>
      <c r="G1058" s="10">
        <f>G1059+G1063</f>
        <v>741165.5</v>
      </c>
      <c r="H1058" s="10">
        <f>H1059+H1063</f>
        <v>676483.6</v>
      </c>
      <c r="I1058" s="10">
        <f t="shared" si="168"/>
        <v>64681.900000000023</v>
      </c>
      <c r="J1058" s="5">
        <f t="shared" si="160"/>
        <v>0.91272947809902105</v>
      </c>
    </row>
    <row r="1059" spans="1:10" ht="31" x14ac:dyDescent="0.4">
      <c r="A1059" s="16" t="s">
        <v>615</v>
      </c>
      <c r="B1059" s="3" t="s">
        <v>568</v>
      </c>
      <c r="C1059" s="3" t="s">
        <v>16</v>
      </c>
      <c r="D1059" s="3" t="s">
        <v>614</v>
      </c>
      <c r="E1059" s="3"/>
      <c r="F1059" s="10">
        <f>F1060</f>
        <v>662676.69999999995</v>
      </c>
      <c r="G1059" s="10">
        <f>G1060</f>
        <v>662773.80000000005</v>
      </c>
      <c r="H1059" s="10">
        <f>H1060</f>
        <v>600132</v>
      </c>
      <c r="I1059" s="10">
        <f t="shared" si="168"/>
        <v>62641.800000000047</v>
      </c>
      <c r="J1059" s="5">
        <f t="shared" si="160"/>
        <v>0.90548540090148399</v>
      </c>
    </row>
    <row r="1060" spans="1:10" ht="31" x14ac:dyDescent="0.4">
      <c r="A1060" s="16" t="s">
        <v>168</v>
      </c>
      <c r="B1060" s="3" t="s">
        <v>568</v>
      </c>
      <c r="C1060" s="3" t="s">
        <v>16</v>
      </c>
      <c r="D1060" s="3" t="s">
        <v>614</v>
      </c>
      <c r="E1060" s="3" t="s">
        <v>167</v>
      </c>
      <c r="F1060" s="10">
        <f>F1061+F1062</f>
        <v>662676.69999999995</v>
      </c>
      <c r="G1060" s="10">
        <f>G1061+G1062</f>
        <v>662773.80000000005</v>
      </c>
      <c r="H1060" s="10">
        <f>H1061+H1062</f>
        <v>600132</v>
      </c>
      <c r="I1060" s="10">
        <f t="shared" si="168"/>
        <v>62641.800000000047</v>
      </c>
      <c r="J1060" s="5">
        <f t="shared" si="160"/>
        <v>0.90548540090148399</v>
      </c>
    </row>
    <row r="1061" spans="1:10" ht="18" x14ac:dyDescent="0.4">
      <c r="A1061" s="18" t="s">
        <v>170</v>
      </c>
      <c r="B1061" s="8" t="s">
        <v>568</v>
      </c>
      <c r="C1061" s="8" t="s">
        <v>16</v>
      </c>
      <c r="D1061" s="8" t="s">
        <v>614</v>
      </c>
      <c r="E1061" s="8" t="s">
        <v>169</v>
      </c>
      <c r="F1061" s="21">
        <v>479451.8</v>
      </c>
      <c r="G1061" s="21">
        <v>479548.9</v>
      </c>
      <c r="H1061" s="21">
        <v>437760.4</v>
      </c>
      <c r="I1061" s="21">
        <f t="shared" si="168"/>
        <v>41788.5</v>
      </c>
      <c r="J1061" s="17">
        <f t="shared" si="160"/>
        <v>0.91285873036097054</v>
      </c>
    </row>
    <row r="1062" spans="1:10" ht="18" x14ac:dyDescent="0.4">
      <c r="A1062" s="18" t="s">
        <v>182</v>
      </c>
      <c r="B1062" s="8" t="s">
        <v>568</v>
      </c>
      <c r="C1062" s="8" t="s">
        <v>16</v>
      </c>
      <c r="D1062" s="8" t="s">
        <v>614</v>
      </c>
      <c r="E1062" s="8" t="s">
        <v>181</v>
      </c>
      <c r="F1062" s="21">
        <v>183224.9</v>
      </c>
      <c r="G1062" s="21">
        <v>183224.9</v>
      </c>
      <c r="H1062" s="21">
        <v>162371.6</v>
      </c>
      <c r="I1062" s="21">
        <f t="shared" si="168"/>
        <v>20853.299999999988</v>
      </c>
      <c r="J1062" s="17">
        <f t="shared" si="160"/>
        <v>0.88618741230040243</v>
      </c>
    </row>
    <row r="1063" spans="1:10" ht="46.5" x14ac:dyDescent="0.4">
      <c r="A1063" s="16" t="s">
        <v>617</v>
      </c>
      <c r="B1063" s="3" t="s">
        <v>568</v>
      </c>
      <c r="C1063" s="3" t="s">
        <v>16</v>
      </c>
      <c r="D1063" s="3" t="s">
        <v>616</v>
      </c>
      <c r="E1063" s="3"/>
      <c r="F1063" s="10">
        <f>F1064+F1068</f>
        <v>78382.200000000012</v>
      </c>
      <c r="G1063" s="10">
        <f>G1064+G1068</f>
        <v>78391.700000000012</v>
      </c>
      <c r="H1063" s="10">
        <f>H1064+H1068</f>
        <v>76351.600000000006</v>
      </c>
      <c r="I1063" s="10">
        <f t="shared" si="168"/>
        <v>2040.1000000000058</v>
      </c>
      <c r="J1063" s="5">
        <f t="shared" si="160"/>
        <v>0.97397556118823791</v>
      </c>
    </row>
    <row r="1064" spans="1:10" ht="31" x14ac:dyDescent="0.4">
      <c r="A1064" s="16" t="s">
        <v>168</v>
      </c>
      <c r="B1064" s="3" t="s">
        <v>568</v>
      </c>
      <c r="C1064" s="3" t="s">
        <v>16</v>
      </c>
      <c r="D1064" s="3" t="s">
        <v>616</v>
      </c>
      <c r="E1064" s="3" t="s">
        <v>167</v>
      </c>
      <c r="F1064" s="10">
        <f>F1065+F1066+F1067</f>
        <v>77977.600000000006</v>
      </c>
      <c r="G1064" s="10">
        <f>G1065+G1066+G1067</f>
        <v>77987.100000000006</v>
      </c>
      <c r="H1064" s="10">
        <f>H1065+H1066+H1067</f>
        <v>76351.600000000006</v>
      </c>
      <c r="I1064" s="10">
        <f t="shared" si="168"/>
        <v>1635.5</v>
      </c>
      <c r="J1064" s="5">
        <f t="shared" si="160"/>
        <v>0.97902858293230544</v>
      </c>
    </row>
    <row r="1065" spans="1:10" ht="18" x14ac:dyDescent="0.4">
      <c r="A1065" s="18" t="s">
        <v>170</v>
      </c>
      <c r="B1065" s="8" t="s">
        <v>568</v>
      </c>
      <c r="C1065" s="8" t="s">
        <v>16</v>
      </c>
      <c r="D1065" s="8" t="s">
        <v>616</v>
      </c>
      <c r="E1065" s="8" t="s">
        <v>169</v>
      </c>
      <c r="F1065" s="21">
        <v>59226.6</v>
      </c>
      <c r="G1065" s="21">
        <v>59236.1</v>
      </c>
      <c r="H1065" s="21">
        <v>58510.9</v>
      </c>
      <c r="I1065" s="21">
        <f t="shared" si="168"/>
        <v>725.19999999999709</v>
      </c>
      <c r="J1065" s="17">
        <f t="shared" si="160"/>
        <v>0.98775746546447185</v>
      </c>
    </row>
    <row r="1066" spans="1:10" ht="18" x14ac:dyDescent="0.4">
      <c r="A1066" s="18" t="s">
        <v>182</v>
      </c>
      <c r="B1066" s="8" t="s">
        <v>568</v>
      </c>
      <c r="C1066" s="8" t="s">
        <v>16</v>
      </c>
      <c r="D1066" s="8" t="s">
        <v>616</v>
      </c>
      <c r="E1066" s="8" t="s">
        <v>181</v>
      </c>
      <c r="F1066" s="21">
        <v>18346.400000000001</v>
      </c>
      <c r="G1066" s="21">
        <v>18346.400000000001</v>
      </c>
      <c r="H1066" s="21">
        <v>17840.7</v>
      </c>
      <c r="I1066" s="21">
        <f t="shared" si="168"/>
        <v>505.70000000000073</v>
      </c>
      <c r="J1066" s="17">
        <f t="shared" si="160"/>
        <v>0.97243600924432039</v>
      </c>
    </row>
    <row r="1067" spans="1:10" ht="62" x14ac:dyDescent="0.4">
      <c r="A1067" s="18" t="s">
        <v>232</v>
      </c>
      <c r="B1067" s="8" t="s">
        <v>568</v>
      </c>
      <c r="C1067" s="8" t="s">
        <v>16</v>
      </c>
      <c r="D1067" s="8" t="s">
        <v>616</v>
      </c>
      <c r="E1067" s="8" t="s">
        <v>231</v>
      </c>
      <c r="F1067" s="21">
        <v>404.6</v>
      </c>
      <c r="G1067" s="21">
        <v>404.6</v>
      </c>
      <c r="H1067" s="21">
        <v>0</v>
      </c>
      <c r="I1067" s="21">
        <f t="shared" si="168"/>
        <v>404.6</v>
      </c>
      <c r="J1067" s="17">
        <f t="shared" si="160"/>
        <v>0</v>
      </c>
    </row>
    <row r="1068" spans="1:10" ht="18" x14ac:dyDescent="0.4">
      <c r="A1068" s="16" t="s">
        <v>73</v>
      </c>
      <c r="B1068" s="3" t="s">
        <v>568</v>
      </c>
      <c r="C1068" s="3" t="s">
        <v>16</v>
      </c>
      <c r="D1068" s="3" t="s">
        <v>616</v>
      </c>
      <c r="E1068" s="3" t="s">
        <v>72</v>
      </c>
      <c r="F1068" s="10">
        <f>F1069</f>
        <v>404.6</v>
      </c>
      <c r="G1068" s="10">
        <f>G1069</f>
        <v>404.6</v>
      </c>
      <c r="H1068" s="10">
        <f>H1069</f>
        <v>0</v>
      </c>
      <c r="I1068" s="10">
        <f t="shared" si="168"/>
        <v>404.6</v>
      </c>
      <c r="J1068" s="5">
        <f t="shared" si="160"/>
        <v>0</v>
      </c>
    </row>
    <row r="1069" spans="1:10" ht="62" x14ac:dyDescent="0.4">
      <c r="A1069" s="18" t="s">
        <v>132</v>
      </c>
      <c r="B1069" s="8" t="s">
        <v>568</v>
      </c>
      <c r="C1069" s="8" t="s">
        <v>16</v>
      </c>
      <c r="D1069" s="8" t="s">
        <v>616</v>
      </c>
      <c r="E1069" s="8" t="s">
        <v>131</v>
      </c>
      <c r="F1069" s="21">
        <v>404.6</v>
      </c>
      <c r="G1069" s="21">
        <v>404.6</v>
      </c>
      <c r="H1069" s="21">
        <v>0</v>
      </c>
      <c r="I1069" s="21">
        <f t="shared" si="168"/>
        <v>404.6</v>
      </c>
      <c r="J1069" s="17">
        <f t="shared" si="160"/>
        <v>0</v>
      </c>
    </row>
    <row r="1070" spans="1:10" ht="78.75" customHeight="1" x14ac:dyDescent="0.4">
      <c r="A1070" s="14" t="s">
        <v>398</v>
      </c>
      <c r="B1070" s="1" t="s">
        <v>568</v>
      </c>
      <c r="C1070" s="1" t="s">
        <v>16</v>
      </c>
      <c r="D1070" s="1" t="s">
        <v>397</v>
      </c>
      <c r="E1070" s="1"/>
      <c r="F1070" s="20">
        <f t="shared" ref="F1070:H1074" si="172">F1071</f>
        <v>2196.8000000000002</v>
      </c>
      <c r="G1070" s="20">
        <f t="shared" si="172"/>
        <v>2421.6999999999998</v>
      </c>
      <c r="H1070" s="20">
        <f t="shared" si="172"/>
        <v>2420.1999999999998</v>
      </c>
      <c r="I1070" s="20">
        <f t="shared" si="168"/>
        <v>1.5</v>
      </c>
      <c r="J1070" s="7">
        <f t="shared" si="160"/>
        <v>0.99938060040467436</v>
      </c>
    </row>
    <row r="1071" spans="1:10" ht="31" x14ac:dyDescent="0.4">
      <c r="A1071" s="16" t="s">
        <v>525</v>
      </c>
      <c r="B1071" s="3" t="s">
        <v>568</v>
      </c>
      <c r="C1071" s="3" t="s">
        <v>16</v>
      </c>
      <c r="D1071" s="3" t="s">
        <v>524</v>
      </c>
      <c r="E1071" s="3"/>
      <c r="F1071" s="10">
        <f t="shared" si="172"/>
        <v>2196.8000000000002</v>
      </c>
      <c r="G1071" s="10">
        <f t="shared" si="172"/>
        <v>2421.6999999999998</v>
      </c>
      <c r="H1071" s="10">
        <f t="shared" si="172"/>
        <v>2420.1999999999998</v>
      </c>
      <c r="I1071" s="10">
        <f t="shared" si="168"/>
        <v>1.5</v>
      </c>
      <c r="J1071" s="5">
        <f t="shared" si="160"/>
        <v>0.99938060040467436</v>
      </c>
    </row>
    <row r="1072" spans="1:10" ht="46.5" x14ac:dyDescent="0.4">
      <c r="A1072" s="16" t="s">
        <v>527</v>
      </c>
      <c r="B1072" s="3" t="s">
        <v>568</v>
      </c>
      <c r="C1072" s="3" t="s">
        <v>16</v>
      </c>
      <c r="D1072" s="3" t="s">
        <v>526</v>
      </c>
      <c r="E1072" s="3"/>
      <c r="F1072" s="10">
        <f t="shared" si="172"/>
        <v>2196.8000000000002</v>
      </c>
      <c r="G1072" s="10">
        <f t="shared" si="172"/>
        <v>2421.6999999999998</v>
      </c>
      <c r="H1072" s="10">
        <f t="shared" si="172"/>
        <v>2420.1999999999998</v>
      </c>
      <c r="I1072" s="10">
        <f t="shared" si="168"/>
        <v>1.5</v>
      </c>
      <c r="J1072" s="5">
        <f t="shared" si="160"/>
        <v>0.99938060040467436</v>
      </c>
    </row>
    <row r="1073" spans="1:10" ht="46.5" x14ac:dyDescent="0.4">
      <c r="A1073" s="16" t="s">
        <v>529</v>
      </c>
      <c r="B1073" s="3" t="s">
        <v>568</v>
      </c>
      <c r="C1073" s="3" t="s">
        <v>16</v>
      </c>
      <c r="D1073" s="3" t="s">
        <v>528</v>
      </c>
      <c r="E1073" s="3"/>
      <c r="F1073" s="10">
        <f t="shared" si="172"/>
        <v>2196.8000000000002</v>
      </c>
      <c r="G1073" s="10">
        <f t="shared" si="172"/>
        <v>2421.6999999999998</v>
      </c>
      <c r="H1073" s="10">
        <f t="shared" si="172"/>
        <v>2420.1999999999998</v>
      </c>
      <c r="I1073" s="10">
        <f t="shared" si="168"/>
        <v>1.5</v>
      </c>
      <c r="J1073" s="5">
        <f t="shared" si="160"/>
        <v>0.99938060040467436</v>
      </c>
    </row>
    <row r="1074" spans="1:10" ht="31" x14ac:dyDescent="0.4">
      <c r="A1074" s="16" t="s">
        <v>168</v>
      </c>
      <c r="B1074" s="3" t="s">
        <v>568</v>
      </c>
      <c r="C1074" s="3" t="s">
        <v>16</v>
      </c>
      <c r="D1074" s="3" t="s">
        <v>528</v>
      </c>
      <c r="E1074" s="3" t="s">
        <v>167</v>
      </c>
      <c r="F1074" s="10">
        <f t="shared" si="172"/>
        <v>2196.8000000000002</v>
      </c>
      <c r="G1074" s="10">
        <f t="shared" si="172"/>
        <v>2421.6999999999998</v>
      </c>
      <c r="H1074" s="10">
        <f t="shared" si="172"/>
        <v>2420.1999999999998</v>
      </c>
      <c r="I1074" s="10">
        <f t="shared" si="168"/>
        <v>1.5</v>
      </c>
      <c r="J1074" s="5">
        <f t="shared" si="160"/>
        <v>0.99938060040467436</v>
      </c>
    </row>
    <row r="1075" spans="1:10" ht="18" x14ac:dyDescent="0.4">
      <c r="A1075" s="18" t="s">
        <v>170</v>
      </c>
      <c r="B1075" s="8" t="s">
        <v>568</v>
      </c>
      <c r="C1075" s="8" t="s">
        <v>16</v>
      </c>
      <c r="D1075" s="8" t="s">
        <v>528</v>
      </c>
      <c r="E1075" s="8" t="s">
        <v>169</v>
      </c>
      <c r="F1075" s="21">
        <v>2196.8000000000002</v>
      </c>
      <c r="G1075" s="21">
        <v>2421.6999999999998</v>
      </c>
      <c r="H1075" s="21">
        <v>2420.1999999999998</v>
      </c>
      <c r="I1075" s="21">
        <f t="shared" si="168"/>
        <v>1.5</v>
      </c>
      <c r="J1075" s="17">
        <f t="shared" si="160"/>
        <v>0.99938060040467436</v>
      </c>
    </row>
    <row r="1076" spans="1:10" ht="31.5" customHeight="1" x14ac:dyDescent="0.4">
      <c r="A1076" s="14" t="s">
        <v>134</v>
      </c>
      <c r="B1076" s="1" t="s">
        <v>568</v>
      </c>
      <c r="C1076" s="1" t="s">
        <v>16</v>
      </c>
      <c r="D1076" s="1" t="s">
        <v>133</v>
      </c>
      <c r="E1076" s="1"/>
      <c r="F1076" s="20">
        <f>F1077+F1084</f>
        <v>625489.9</v>
      </c>
      <c r="G1076" s="20">
        <f>G1077+G1084</f>
        <v>625637</v>
      </c>
      <c r="H1076" s="20">
        <f>H1077+H1084</f>
        <v>622472.30000000005</v>
      </c>
      <c r="I1076" s="20">
        <f t="shared" si="168"/>
        <v>3164.6999999999534</v>
      </c>
      <c r="J1076" s="7">
        <f t="shared" ref="J1076:J1139" si="173">H1076/G1076</f>
        <v>0.99494163548511361</v>
      </c>
    </row>
    <row r="1077" spans="1:10" ht="31" x14ac:dyDescent="0.4">
      <c r="A1077" s="16" t="s">
        <v>619</v>
      </c>
      <c r="B1077" s="3" t="s">
        <v>568</v>
      </c>
      <c r="C1077" s="3" t="s">
        <v>16</v>
      </c>
      <c r="D1077" s="3" t="s">
        <v>618</v>
      </c>
      <c r="E1077" s="3"/>
      <c r="F1077" s="10">
        <v>611868.4</v>
      </c>
      <c r="G1077" s="10">
        <f>G1078+G1081</f>
        <v>611664.5</v>
      </c>
      <c r="H1077" s="10">
        <f>H1078+H1081</f>
        <v>608654.30000000005</v>
      </c>
      <c r="I1077" s="10">
        <f t="shared" si="168"/>
        <v>3010.1999999999534</v>
      </c>
      <c r="J1077" s="5">
        <f t="shared" si="173"/>
        <v>0.99507867466560518</v>
      </c>
    </row>
    <row r="1078" spans="1:10" ht="77.5" x14ac:dyDescent="0.4">
      <c r="A1078" s="16" t="s">
        <v>621</v>
      </c>
      <c r="B1078" s="3" t="s">
        <v>568</v>
      </c>
      <c r="C1078" s="3" t="s">
        <v>16</v>
      </c>
      <c r="D1078" s="3" t="s">
        <v>620</v>
      </c>
      <c r="E1078" s="3"/>
      <c r="F1078" s="10">
        <f t="shared" ref="F1078:H1079" si="174">F1079</f>
        <v>608873.4</v>
      </c>
      <c r="G1078" s="10">
        <f t="shared" si="174"/>
        <v>608669.5</v>
      </c>
      <c r="H1078" s="10">
        <f t="shared" si="174"/>
        <v>605659.30000000005</v>
      </c>
      <c r="I1078" s="10">
        <f t="shared" si="168"/>
        <v>3010.1999999999534</v>
      </c>
      <c r="J1078" s="5">
        <f t="shared" si="173"/>
        <v>0.99505445894693267</v>
      </c>
    </row>
    <row r="1079" spans="1:10" ht="31" x14ac:dyDescent="0.4">
      <c r="A1079" s="16" t="s">
        <v>168</v>
      </c>
      <c r="B1079" s="3" t="s">
        <v>568</v>
      </c>
      <c r="C1079" s="3" t="s">
        <v>16</v>
      </c>
      <c r="D1079" s="3" t="s">
        <v>620</v>
      </c>
      <c r="E1079" s="3" t="s">
        <v>167</v>
      </c>
      <c r="F1079" s="10">
        <f t="shared" si="174"/>
        <v>608873.4</v>
      </c>
      <c r="G1079" s="10">
        <f t="shared" si="174"/>
        <v>608669.5</v>
      </c>
      <c r="H1079" s="10">
        <f t="shared" si="174"/>
        <v>605659.30000000005</v>
      </c>
      <c r="I1079" s="10">
        <f t="shared" si="168"/>
        <v>3010.1999999999534</v>
      </c>
      <c r="J1079" s="5">
        <f t="shared" si="173"/>
        <v>0.99505445894693267</v>
      </c>
    </row>
    <row r="1080" spans="1:10" ht="18" x14ac:dyDescent="0.4">
      <c r="A1080" s="18" t="s">
        <v>170</v>
      </c>
      <c r="B1080" s="8" t="s">
        <v>568</v>
      </c>
      <c r="C1080" s="8" t="s">
        <v>16</v>
      </c>
      <c r="D1080" s="8" t="s">
        <v>620</v>
      </c>
      <c r="E1080" s="8" t="s">
        <v>169</v>
      </c>
      <c r="F1080" s="21">
        <v>608873.4</v>
      </c>
      <c r="G1080" s="21">
        <v>608669.5</v>
      </c>
      <c r="H1080" s="21">
        <v>605659.30000000005</v>
      </c>
      <c r="I1080" s="21">
        <f t="shared" si="168"/>
        <v>3010.1999999999534</v>
      </c>
      <c r="J1080" s="17">
        <f t="shared" si="173"/>
        <v>0.99505445894693267</v>
      </c>
    </row>
    <row r="1081" spans="1:10" ht="31" x14ac:dyDescent="0.4">
      <c r="A1081" s="16" t="s">
        <v>623</v>
      </c>
      <c r="B1081" s="3" t="s">
        <v>568</v>
      </c>
      <c r="C1081" s="3" t="s">
        <v>16</v>
      </c>
      <c r="D1081" s="3" t="s">
        <v>622</v>
      </c>
      <c r="E1081" s="3"/>
      <c r="F1081" s="10">
        <f t="shared" ref="F1081:H1082" si="175">F1082</f>
        <v>2995</v>
      </c>
      <c r="G1081" s="10">
        <f t="shared" si="175"/>
        <v>2995</v>
      </c>
      <c r="H1081" s="10">
        <f t="shared" si="175"/>
        <v>2995</v>
      </c>
      <c r="I1081" s="10">
        <f t="shared" si="168"/>
        <v>0</v>
      </c>
      <c r="J1081" s="5">
        <f t="shared" si="173"/>
        <v>1</v>
      </c>
    </row>
    <row r="1082" spans="1:10" ht="31" x14ac:dyDescent="0.4">
      <c r="A1082" s="16" t="s">
        <v>168</v>
      </c>
      <c r="B1082" s="3" t="s">
        <v>568</v>
      </c>
      <c r="C1082" s="3" t="s">
        <v>16</v>
      </c>
      <c r="D1082" s="3" t="s">
        <v>622</v>
      </c>
      <c r="E1082" s="3" t="s">
        <v>167</v>
      </c>
      <c r="F1082" s="10">
        <f t="shared" si="175"/>
        <v>2995</v>
      </c>
      <c r="G1082" s="10">
        <f t="shared" si="175"/>
        <v>2995</v>
      </c>
      <c r="H1082" s="10">
        <f t="shared" si="175"/>
        <v>2995</v>
      </c>
      <c r="I1082" s="10">
        <f t="shared" si="168"/>
        <v>0</v>
      </c>
      <c r="J1082" s="5">
        <f t="shared" si="173"/>
        <v>1</v>
      </c>
    </row>
    <row r="1083" spans="1:10" ht="18" x14ac:dyDescent="0.4">
      <c r="A1083" s="18" t="s">
        <v>170</v>
      </c>
      <c r="B1083" s="8" t="s">
        <v>568</v>
      </c>
      <c r="C1083" s="8" t="s">
        <v>16</v>
      </c>
      <c r="D1083" s="8" t="s">
        <v>622</v>
      </c>
      <c r="E1083" s="8" t="s">
        <v>169</v>
      </c>
      <c r="F1083" s="21">
        <v>2995</v>
      </c>
      <c r="G1083" s="21">
        <v>2995</v>
      </c>
      <c r="H1083" s="21">
        <v>2995</v>
      </c>
      <c r="I1083" s="21">
        <f t="shared" si="168"/>
        <v>0</v>
      </c>
      <c r="J1083" s="17">
        <f t="shared" si="173"/>
        <v>1</v>
      </c>
    </row>
    <row r="1084" spans="1:10" ht="31" x14ac:dyDescent="0.4">
      <c r="A1084" s="16" t="s">
        <v>144</v>
      </c>
      <c r="B1084" s="3" t="s">
        <v>568</v>
      </c>
      <c r="C1084" s="3" t="s">
        <v>16</v>
      </c>
      <c r="D1084" s="3" t="s">
        <v>143</v>
      </c>
      <c r="E1084" s="3"/>
      <c r="F1084" s="10">
        <v>13621.5</v>
      </c>
      <c r="G1084" s="10">
        <f>G1085+G1088+G1091</f>
        <v>13972.5</v>
      </c>
      <c r="H1084" s="10">
        <f>H1085+H1088+H1091</f>
        <v>13818</v>
      </c>
      <c r="I1084" s="10">
        <f t="shared" si="168"/>
        <v>154.5</v>
      </c>
      <c r="J1084" s="5">
        <f t="shared" si="173"/>
        <v>0.98894256575415995</v>
      </c>
    </row>
    <row r="1085" spans="1:10" ht="31" x14ac:dyDescent="0.4">
      <c r="A1085" s="16" t="s">
        <v>625</v>
      </c>
      <c r="B1085" s="3" t="s">
        <v>568</v>
      </c>
      <c r="C1085" s="3" t="s">
        <v>16</v>
      </c>
      <c r="D1085" s="3" t="s">
        <v>624</v>
      </c>
      <c r="E1085" s="3"/>
      <c r="F1085" s="10">
        <f t="shared" ref="F1085:H1086" si="176">F1086</f>
        <v>1812.3</v>
      </c>
      <c r="G1085" s="10">
        <f t="shared" si="176"/>
        <v>1812.3</v>
      </c>
      <c r="H1085" s="10">
        <f t="shared" si="176"/>
        <v>1716</v>
      </c>
      <c r="I1085" s="10">
        <f t="shared" si="168"/>
        <v>96.299999999999955</v>
      </c>
      <c r="J1085" s="5">
        <f t="shared" si="173"/>
        <v>0.94686310213540803</v>
      </c>
    </row>
    <row r="1086" spans="1:10" ht="31" x14ac:dyDescent="0.4">
      <c r="A1086" s="16" t="s">
        <v>168</v>
      </c>
      <c r="B1086" s="3" t="s">
        <v>568</v>
      </c>
      <c r="C1086" s="3" t="s">
        <v>16</v>
      </c>
      <c r="D1086" s="3" t="s">
        <v>624</v>
      </c>
      <c r="E1086" s="3" t="s">
        <v>167</v>
      </c>
      <c r="F1086" s="10">
        <f t="shared" si="176"/>
        <v>1812.3</v>
      </c>
      <c r="G1086" s="10">
        <f t="shared" si="176"/>
        <v>1812.3</v>
      </c>
      <c r="H1086" s="10">
        <f t="shared" si="176"/>
        <v>1716</v>
      </c>
      <c r="I1086" s="10">
        <f t="shared" si="168"/>
        <v>96.299999999999955</v>
      </c>
      <c r="J1086" s="5">
        <f t="shared" si="173"/>
        <v>0.94686310213540803</v>
      </c>
    </row>
    <row r="1087" spans="1:10" ht="18" x14ac:dyDescent="0.4">
      <c r="A1087" s="18" t="s">
        <v>170</v>
      </c>
      <c r="B1087" s="8" t="s">
        <v>568</v>
      </c>
      <c r="C1087" s="8" t="s">
        <v>16</v>
      </c>
      <c r="D1087" s="8" t="s">
        <v>624</v>
      </c>
      <c r="E1087" s="8" t="s">
        <v>169</v>
      </c>
      <c r="F1087" s="21">
        <v>1812.3</v>
      </c>
      <c r="G1087" s="21">
        <v>1812.3</v>
      </c>
      <c r="H1087" s="21">
        <v>1716</v>
      </c>
      <c r="I1087" s="21">
        <f t="shared" si="168"/>
        <v>96.299999999999955</v>
      </c>
      <c r="J1087" s="17">
        <f t="shared" si="173"/>
        <v>0.94686310213540803</v>
      </c>
    </row>
    <row r="1088" spans="1:10" ht="62" x14ac:dyDescent="0.4">
      <c r="A1088" s="16" t="s">
        <v>146</v>
      </c>
      <c r="B1088" s="3" t="s">
        <v>568</v>
      </c>
      <c r="C1088" s="3" t="s">
        <v>16</v>
      </c>
      <c r="D1088" s="3" t="s">
        <v>145</v>
      </c>
      <c r="E1088" s="3"/>
      <c r="F1088" s="10">
        <f t="shared" ref="F1088:H1089" si="177">F1089</f>
        <v>11635.2</v>
      </c>
      <c r="G1088" s="10">
        <f t="shared" si="177"/>
        <v>11986.2</v>
      </c>
      <c r="H1088" s="10">
        <f t="shared" si="177"/>
        <v>11928</v>
      </c>
      <c r="I1088" s="10">
        <f t="shared" si="168"/>
        <v>58.200000000000728</v>
      </c>
      <c r="J1088" s="5">
        <f t="shared" si="173"/>
        <v>0.99514441607849025</v>
      </c>
    </row>
    <row r="1089" spans="1:10" ht="31" x14ac:dyDescent="0.4">
      <c r="A1089" s="16" t="s">
        <v>168</v>
      </c>
      <c r="B1089" s="3" t="s">
        <v>568</v>
      </c>
      <c r="C1089" s="3" t="s">
        <v>16</v>
      </c>
      <c r="D1089" s="3" t="s">
        <v>145</v>
      </c>
      <c r="E1089" s="3" t="s">
        <v>167</v>
      </c>
      <c r="F1089" s="10">
        <f t="shared" si="177"/>
        <v>11635.2</v>
      </c>
      <c r="G1089" s="10">
        <f t="shared" si="177"/>
        <v>11986.2</v>
      </c>
      <c r="H1089" s="10">
        <f t="shared" si="177"/>
        <v>11928</v>
      </c>
      <c r="I1089" s="10">
        <f t="shared" si="168"/>
        <v>58.200000000000728</v>
      </c>
      <c r="J1089" s="5">
        <f t="shared" si="173"/>
        <v>0.99514441607849025</v>
      </c>
    </row>
    <row r="1090" spans="1:10" ht="18" x14ac:dyDescent="0.4">
      <c r="A1090" s="18" t="s">
        <v>170</v>
      </c>
      <c r="B1090" s="8" t="s">
        <v>568</v>
      </c>
      <c r="C1090" s="8" t="s">
        <v>16</v>
      </c>
      <c r="D1090" s="8" t="s">
        <v>145</v>
      </c>
      <c r="E1090" s="8" t="s">
        <v>169</v>
      </c>
      <c r="F1090" s="21">
        <v>11635.2</v>
      </c>
      <c r="G1090" s="21">
        <v>11986.2</v>
      </c>
      <c r="H1090" s="21">
        <v>11928</v>
      </c>
      <c r="I1090" s="21">
        <f t="shared" si="168"/>
        <v>58.200000000000728</v>
      </c>
      <c r="J1090" s="17">
        <f t="shared" si="173"/>
        <v>0.99514441607849025</v>
      </c>
    </row>
    <row r="1091" spans="1:10" ht="31" x14ac:dyDescent="0.4">
      <c r="A1091" s="16" t="s">
        <v>627</v>
      </c>
      <c r="B1091" s="3" t="s">
        <v>568</v>
      </c>
      <c r="C1091" s="3" t="s">
        <v>16</v>
      </c>
      <c r="D1091" s="3" t="s">
        <v>626</v>
      </c>
      <c r="E1091" s="3"/>
      <c r="F1091" s="10">
        <v>174</v>
      </c>
      <c r="G1091" s="10">
        <f>G1092</f>
        <v>174</v>
      </c>
      <c r="H1091" s="10">
        <f>H1092</f>
        <v>174</v>
      </c>
      <c r="I1091" s="10">
        <f t="shared" si="168"/>
        <v>0</v>
      </c>
      <c r="J1091" s="5">
        <f t="shared" si="173"/>
        <v>1</v>
      </c>
    </row>
    <row r="1092" spans="1:10" ht="31" x14ac:dyDescent="0.4">
      <c r="A1092" s="16" t="s">
        <v>629</v>
      </c>
      <c r="B1092" s="3" t="s">
        <v>568</v>
      </c>
      <c r="C1092" s="3" t="s">
        <v>16</v>
      </c>
      <c r="D1092" s="3" t="s">
        <v>628</v>
      </c>
      <c r="E1092" s="3"/>
      <c r="F1092" s="10">
        <f t="shared" ref="F1092:H1093" si="178">F1093</f>
        <v>174</v>
      </c>
      <c r="G1092" s="10">
        <f t="shared" si="178"/>
        <v>174</v>
      </c>
      <c r="H1092" s="10">
        <f t="shared" si="178"/>
        <v>174</v>
      </c>
      <c r="I1092" s="10">
        <f t="shared" si="168"/>
        <v>0</v>
      </c>
      <c r="J1092" s="5">
        <f t="shared" si="173"/>
        <v>1</v>
      </c>
    </row>
    <row r="1093" spans="1:10" ht="31" x14ac:dyDescent="0.4">
      <c r="A1093" s="16" t="s">
        <v>168</v>
      </c>
      <c r="B1093" s="3" t="s">
        <v>568</v>
      </c>
      <c r="C1093" s="3" t="s">
        <v>16</v>
      </c>
      <c r="D1093" s="3" t="s">
        <v>628</v>
      </c>
      <c r="E1093" s="3" t="s">
        <v>167</v>
      </c>
      <c r="F1093" s="10">
        <f t="shared" si="178"/>
        <v>174</v>
      </c>
      <c r="G1093" s="10">
        <f t="shared" si="178"/>
        <v>174</v>
      </c>
      <c r="H1093" s="10">
        <f t="shared" si="178"/>
        <v>174</v>
      </c>
      <c r="I1093" s="10">
        <f t="shared" si="168"/>
        <v>0</v>
      </c>
      <c r="J1093" s="5">
        <f t="shared" si="173"/>
        <v>1</v>
      </c>
    </row>
    <row r="1094" spans="1:10" ht="18" x14ac:dyDescent="0.4">
      <c r="A1094" s="18" t="s">
        <v>170</v>
      </c>
      <c r="B1094" s="8" t="s">
        <v>568</v>
      </c>
      <c r="C1094" s="8" t="s">
        <v>16</v>
      </c>
      <c r="D1094" s="8" t="s">
        <v>628</v>
      </c>
      <c r="E1094" s="8" t="s">
        <v>169</v>
      </c>
      <c r="F1094" s="21">
        <v>174</v>
      </c>
      <c r="G1094" s="21">
        <v>174</v>
      </c>
      <c r="H1094" s="21">
        <v>174</v>
      </c>
      <c r="I1094" s="21">
        <f t="shared" si="168"/>
        <v>0</v>
      </c>
      <c r="J1094" s="17">
        <f t="shared" si="173"/>
        <v>1</v>
      </c>
    </row>
    <row r="1095" spans="1:10" ht="31.5" customHeight="1" x14ac:dyDescent="0.4">
      <c r="A1095" s="14" t="s">
        <v>631</v>
      </c>
      <c r="B1095" s="1" t="s">
        <v>568</v>
      </c>
      <c r="C1095" s="1" t="s">
        <v>16</v>
      </c>
      <c r="D1095" s="1" t="s">
        <v>630</v>
      </c>
      <c r="E1095" s="1"/>
      <c r="F1095" s="20">
        <v>54122.400000000001</v>
      </c>
      <c r="G1095" s="20">
        <f t="shared" ref="G1095:H1097" si="179">G1096</f>
        <v>54122.400000000001</v>
      </c>
      <c r="H1095" s="20">
        <f t="shared" si="179"/>
        <v>53664.6</v>
      </c>
      <c r="I1095" s="20">
        <f t="shared" si="168"/>
        <v>457.80000000000291</v>
      </c>
      <c r="J1095" s="7">
        <f t="shared" si="173"/>
        <v>0.99154139506008598</v>
      </c>
    </row>
    <row r="1096" spans="1:10" ht="31" x14ac:dyDescent="0.4">
      <c r="A1096" s="16" t="s">
        <v>633</v>
      </c>
      <c r="B1096" s="3" t="s">
        <v>568</v>
      </c>
      <c r="C1096" s="3" t="s">
        <v>16</v>
      </c>
      <c r="D1096" s="3" t="s">
        <v>632</v>
      </c>
      <c r="E1096" s="3"/>
      <c r="F1096" s="10">
        <v>54122.400000000001</v>
      </c>
      <c r="G1096" s="10">
        <f t="shared" si="179"/>
        <v>54122.400000000001</v>
      </c>
      <c r="H1096" s="10">
        <f t="shared" si="179"/>
        <v>53664.6</v>
      </c>
      <c r="I1096" s="10">
        <f t="shared" si="168"/>
        <v>457.80000000000291</v>
      </c>
      <c r="J1096" s="5">
        <f t="shared" si="173"/>
        <v>0.99154139506008598</v>
      </c>
    </row>
    <row r="1097" spans="1:10" ht="62" x14ac:dyDescent="0.4">
      <c r="A1097" s="16" t="s">
        <v>635</v>
      </c>
      <c r="B1097" s="3" t="s">
        <v>568</v>
      </c>
      <c r="C1097" s="3" t="s">
        <v>16</v>
      </c>
      <c r="D1097" s="3" t="s">
        <v>634</v>
      </c>
      <c r="E1097" s="3"/>
      <c r="F1097" s="10">
        <v>54122.400000000001</v>
      </c>
      <c r="G1097" s="10">
        <f t="shared" si="179"/>
        <v>54122.400000000001</v>
      </c>
      <c r="H1097" s="10">
        <f t="shared" si="179"/>
        <v>53664.6</v>
      </c>
      <c r="I1097" s="10">
        <f t="shared" si="168"/>
        <v>457.80000000000291</v>
      </c>
      <c r="J1097" s="5">
        <f t="shared" si="173"/>
        <v>0.99154139506008598</v>
      </c>
    </row>
    <row r="1098" spans="1:10" ht="46.5" x14ac:dyDescent="0.4">
      <c r="A1098" s="16" t="s">
        <v>637</v>
      </c>
      <c r="B1098" s="3" t="s">
        <v>568</v>
      </c>
      <c r="C1098" s="3" t="s">
        <v>16</v>
      </c>
      <c r="D1098" s="3" t="s">
        <v>636</v>
      </c>
      <c r="E1098" s="3"/>
      <c r="F1098" s="10">
        <f t="shared" ref="F1098:H1099" si="180">F1099</f>
        <v>54122.400000000001</v>
      </c>
      <c r="G1098" s="10">
        <f t="shared" si="180"/>
        <v>54122.400000000001</v>
      </c>
      <c r="H1098" s="10">
        <f t="shared" si="180"/>
        <v>53664.6</v>
      </c>
      <c r="I1098" s="10">
        <f t="shared" si="168"/>
        <v>457.80000000000291</v>
      </c>
      <c r="J1098" s="5">
        <f t="shared" si="173"/>
        <v>0.99154139506008598</v>
      </c>
    </row>
    <row r="1099" spans="1:10" ht="31" x14ac:dyDescent="0.4">
      <c r="A1099" s="16" t="s">
        <v>168</v>
      </c>
      <c r="B1099" s="3" t="s">
        <v>568</v>
      </c>
      <c r="C1099" s="3" t="s">
        <v>16</v>
      </c>
      <c r="D1099" s="3" t="s">
        <v>636</v>
      </c>
      <c r="E1099" s="3" t="s">
        <v>167</v>
      </c>
      <c r="F1099" s="10">
        <f t="shared" si="180"/>
        <v>54122.400000000001</v>
      </c>
      <c r="G1099" s="10">
        <f t="shared" si="180"/>
        <v>54122.400000000001</v>
      </c>
      <c r="H1099" s="10">
        <f t="shared" si="180"/>
        <v>53664.6</v>
      </c>
      <c r="I1099" s="10">
        <f t="shared" ref="I1099:I1162" si="181">G1099-H1099</f>
        <v>457.80000000000291</v>
      </c>
      <c r="J1099" s="5">
        <f t="shared" si="173"/>
        <v>0.99154139506008598</v>
      </c>
    </row>
    <row r="1100" spans="1:10" ht="18" x14ac:dyDescent="0.4">
      <c r="A1100" s="18" t="s">
        <v>182</v>
      </c>
      <c r="B1100" s="8" t="s">
        <v>568</v>
      </c>
      <c r="C1100" s="8" t="s">
        <v>16</v>
      </c>
      <c r="D1100" s="8" t="s">
        <v>636</v>
      </c>
      <c r="E1100" s="8" t="s">
        <v>181</v>
      </c>
      <c r="F1100" s="21">
        <v>54122.400000000001</v>
      </c>
      <c r="G1100" s="21">
        <v>54122.400000000001</v>
      </c>
      <c r="H1100" s="21">
        <v>53664.6</v>
      </c>
      <c r="I1100" s="21">
        <f t="shared" si="181"/>
        <v>457.80000000000291</v>
      </c>
      <c r="J1100" s="17">
        <f t="shared" si="173"/>
        <v>0.99154139506008598</v>
      </c>
    </row>
    <row r="1101" spans="1:10" ht="63" customHeight="1" x14ac:dyDescent="0.4">
      <c r="A1101" s="14" t="s">
        <v>41</v>
      </c>
      <c r="B1101" s="1" t="s">
        <v>568</v>
      </c>
      <c r="C1101" s="1" t="s">
        <v>16</v>
      </c>
      <c r="D1101" s="1" t="s">
        <v>40</v>
      </c>
      <c r="E1101" s="1"/>
      <c r="F1101" s="20">
        <v>64055.4</v>
      </c>
      <c r="G1101" s="20">
        <f>G1102+G1112+G1116</f>
        <v>64055.400000000009</v>
      </c>
      <c r="H1101" s="20">
        <f>H1102+H1112+H1116</f>
        <v>43193.499999999993</v>
      </c>
      <c r="I1101" s="20">
        <f t="shared" si="181"/>
        <v>20861.900000000016</v>
      </c>
      <c r="J1101" s="7">
        <f t="shared" si="173"/>
        <v>0.67431473380854678</v>
      </c>
    </row>
    <row r="1102" spans="1:10" ht="46.5" x14ac:dyDescent="0.4">
      <c r="A1102" s="16" t="s">
        <v>587</v>
      </c>
      <c r="B1102" s="3" t="s">
        <v>568</v>
      </c>
      <c r="C1102" s="3" t="s">
        <v>16</v>
      </c>
      <c r="D1102" s="3" t="s">
        <v>586</v>
      </c>
      <c r="E1102" s="3"/>
      <c r="F1102" s="10">
        <v>40648.800000000003</v>
      </c>
      <c r="G1102" s="10">
        <f>G1103+G1106+G1109</f>
        <v>40648.800000000003</v>
      </c>
      <c r="H1102" s="10">
        <f>H1103+H1106+H1109</f>
        <v>25204.399999999998</v>
      </c>
      <c r="I1102" s="10">
        <f t="shared" si="181"/>
        <v>15444.400000000005</v>
      </c>
      <c r="J1102" s="5">
        <f t="shared" si="173"/>
        <v>0.6200527444844619</v>
      </c>
    </row>
    <row r="1103" spans="1:10" ht="31" x14ac:dyDescent="0.4">
      <c r="A1103" s="16" t="s">
        <v>639</v>
      </c>
      <c r="B1103" s="3" t="s">
        <v>568</v>
      </c>
      <c r="C1103" s="3" t="s">
        <v>16</v>
      </c>
      <c r="D1103" s="3" t="s">
        <v>638</v>
      </c>
      <c r="E1103" s="3"/>
      <c r="F1103" s="10">
        <f t="shared" ref="F1103:H1104" si="182">F1104</f>
        <v>14923.7</v>
      </c>
      <c r="G1103" s="10">
        <f t="shared" si="182"/>
        <v>14923.7</v>
      </c>
      <c r="H1103" s="10">
        <f t="shared" si="182"/>
        <v>394.9</v>
      </c>
      <c r="I1103" s="10">
        <f t="shared" si="181"/>
        <v>14528.800000000001</v>
      </c>
      <c r="J1103" s="5">
        <f t="shared" si="173"/>
        <v>2.6461266307953119E-2</v>
      </c>
    </row>
    <row r="1104" spans="1:10" ht="31" x14ac:dyDescent="0.4">
      <c r="A1104" s="16" t="s">
        <v>198</v>
      </c>
      <c r="B1104" s="3" t="s">
        <v>568</v>
      </c>
      <c r="C1104" s="3" t="s">
        <v>16</v>
      </c>
      <c r="D1104" s="3" t="s">
        <v>638</v>
      </c>
      <c r="E1104" s="3" t="s">
        <v>197</v>
      </c>
      <c r="F1104" s="10">
        <f t="shared" si="182"/>
        <v>14923.7</v>
      </c>
      <c r="G1104" s="10">
        <f t="shared" si="182"/>
        <v>14923.7</v>
      </c>
      <c r="H1104" s="10">
        <f t="shared" si="182"/>
        <v>394.9</v>
      </c>
      <c r="I1104" s="10">
        <f t="shared" si="181"/>
        <v>14528.800000000001</v>
      </c>
      <c r="J1104" s="5">
        <f t="shared" si="173"/>
        <v>2.6461266307953119E-2</v>
      </c>
    </row>
    <row r="1105" spans="1:10" ht="18" x14ac:dyDescent="0.4">
      <c r="A1105" s="18" t="s">
        <v>200</v>
      </c>
      <c r="B1105" s="8" t="s">
        <v>568</v>
      </c>
      <c r="C1105" s="8" t="s">
        <v>16</v>
      </c>
      <c r="D1105" s="8" t="s">
        <v>638</v>
      </c>
      <c r="E1105" s="8" t="s">
        <v>199</v>
      </c>
      <c r="F1105" s="21">
        <v>14923.7</v>
      </c>
      <c r="G1105" s="21">
        <v>14923.7</v>
      </c>
      <c r="H1105" s="21">
        <v>394.9</v>
      </c>
      <c r="I1105" s="21">
        <f t="shared" si="181"/>
        <v>14528.800000000001</v>
      </c>
      <c r="J1105" s="17">
        <f t="shared" si="173"/>
        <v>2.6461266307953119E-2</v>
      </c>
    </row>
    <row r="1106" spans="1:10" ht="46.5" x14ac:dyDescent="0.4">
      <c r="A1106" s="16" t="s">
        <v>591</v>
      </c>
      <c r="B1106" s="3" t="s">
        <v>568</v>
      </c>
      <c r="C1106" s="3" t="s">
        <v>16</v>
      </c>
      <c r="D1106" s="3" t="s">
        <v>590</v>
      </c>
      <c r="E1106" s="3"/>
      <c r="F1106" s="10">
        <f t="shared" ref="F1106:H1107" si="183">F1107</f>
        <v>6244.2</v>
      </c>
      <c r="G1106" s="10">
        <f t="shared" si="183"/>
        <v>6244.2</v>
      </c>
      <c r="H1106" s="10">
        <f t="shared" si="183"/>
        <v>6244.2</v>
      </c>
      <c r="I1106" s="10">
        <f t="shared" si="181"/>
        <v>0</v>
      </c>
      <c r="J1106" s="5">
        <f t="shared" si="173"/>
        <v>1</v>
      </c>
    </row>
    <row r="1107" spans="1:10" ht="31" x14ac:dyDescent="0.4">
      <c r="A1107" s="16" t="s">
        <v>31</v>
      </c>
      <c r="B1107" s="3" t="s">
        <v>568</v>
      </c>
      <c r="C1107" s="3" t="s">
        <v>16</v>
      </c>
      <c r="D1107" s="3" t="s">
        <v>590</v>
      </c>
      <c r="E1107" s="3" t="s">
        <v>30</v>
      </c>
      <c r="F1107" s="10">
        <f t="shared" si="183"/>
        <v>6244.2</v>
      </c>
      <c r="G1107" s="10">
        <f t="shared" si="183"/>
        <v>6244.2</v>
      </c>
      <c r="H1107" s="10">
        <f t="shared" si="183"/>
        <v>6244.2</v>
      </c>
      <c r="I1107" s="10">
        <f t="shared" si="181"/>
        <v>0</v>
      </c>
      <c r="J1107" s="5">
        <f t="shared" si="173"/>
        <v>1</v>
      </c>
    </row>
    <row r="1108" spans="1:10" ht="31" x14ac:dyDescent="0.4">
      <c r="A1108" s="18" t="s">
        <v>33</v>
      </c>
      <c r="B1108" s="8" t="s">
        <v>568</v>
      </c>
      <c r="C1108" s="8" t="s">
        <v>16</v>
      </c>
      <c r="D1108" s="8" t="s">
        <v>590</v>
      </c>
      <c r="E1108" s="8" t="s">
        <v>32</v>
      </c>
      <c r="F1108" s="21">
        <v>6244.2</v>
      </c>
      <c r="G1108" s="21">
        <v>6244.2</v>
      </c>
      <c r="H1108" s="21">
        <v>6244.2</v>
      </c>
      <c r="I1108" s="21">
        <f t="shared" si="181"/>
        <v>0</v>
      </c>
      <c r="J1108" s="17">
        <f t="shared" si="173"/>
        <v>1</v>
      </c>
    </row>
    <row r="1109" spans="1:10" ht="31" x14ac:dyDescent="0.4">
      <c r="A1109" s="16" t="s">
        <v>593</v>
      </c>
      <c r="B1109" s="3" t="s">
        <v>568</v>
      </c>
      <c r="C1109" s="3" t="s">
        <v>16</v>
      </c>
      <c r="D1109" s="3" t="s">
        <v>592</v>
      </c>
      <c r="E1109" s="3"/>
      <c r="F1109" s="10">
        <f t="shared" ref="F1109:H1110" si="184">F1110</f>
        <v>19480.900000000001</v>
      </c>
      <c r="G1109" s="10">
        <f t="shared" si="184"/>
        <v>19480.900000000001</v>
      </c>
      <c r="H1109" s="10">
        <f t="shared" si="184"/>
        <v>18565.3</v>
      </c>
      <c r="I1109" s="10">
        <f t="shared" si="181"/>
        <v>915.60000000000218</v>
      </c>
      <c r="J1109" s="5">
        <f t="shared" si="173"/>
        <v>0.95300011806436036</v>
      </c>
    </row>
    <row r="1110" spans="1:10" ht="31" x14ac:dyDescent="0.4">
      <c r="A1110" s="16" t="s">
        <v>31</v>
      </c>
      <c r="B1110" s="3" t="s">
        <v>568</v>
      </c>
      <c r="C1110" s="3" t="s">
        <v>16</v>
      </c>
      <c r="D1110" s="3" t="s">
        <v>592</v>
      </c>
      <c r="E1110" s="3" t="s">
        <v>30</v>
      </c>
      <c r="F1110" s="10">
        <f t="shared" si="184"/>
        <v>19480.900000000001</v>
      </c>
      <c r="G1110" s="10">
        <f t="shared" si="184"/>
        <v>19480.900000000001</v>
      </c>
      <c r="H1110" s="10">
        <f t="shared" si="184"/>
        <v>18565.3</v>
      </c>
      <c r="I1110" s="10">
        <f t="shared" si="181"/>
        <v>915.60000000000218</v>
      </c>
      <c r="J1110" s="5">
        <f t="shared" si="173"/>
        <v>0.95300011806436036</v>
      </c>
    </row>
    <row r="1111" spans="1:10" ht="31" x14ac:dyDescent="0.4">
      <c r="A1111" s="18" t="s">
        <v>33</v>
      </c>
      <c r="B1111" s="8" t="s">
        <v>568</v>
      </c>
      <c r="C1111" s="8" t="s">
        <v>16</v>
      </c>
      <c r="D1111" s="8" t="s">
        <v>592</v>
      </c>
      <c r="E1111" s="8" t="s">
        <v>32</v>
      </c>
      <c r="F1111" s="21">
        <v>19480.900000000001</v>
      </c>
      <c r="G1111" s="21">
        <v>19480.900000000001</v>
      </c>
      <c r="H1111" s="21">
        <v>18565.3</v>
      </c>
      <c r="I1111" s="21">
        <f t="shared" si="181"/>
        <v>915.60000000000218</v>
      </c>
      <c r="J1111" s="17">
        <f t="shared" si="173"/>
        <v>0.95300011806436036</v>
      </c>
    </row>
    <row r="1112" spans="1:10" ht="46.5" x14ac:dyDescent="0.4">
      <c r="A1112" s="16" t="s">
        <v>641</v>
      </c>
      <c r="B1112" s="3" t="s">
        <v>568</v>
      </c>
      <c r="C1112" s="3" t="s">
        <v>16</v>
      </c>
      <c r="D1112" s="3" t="s">
        <v>640</v>
      </c>
      <c r="E1112" s="3"/>
      <c r="F1112" s="10">
        <v>17615.8</v>
      </c>
      <c r="G1112" s="10">
        <f>G1113</f>
        <v>17615.8</v>
      </c>
      <c r="H1112" s="10">
        <f>H1113</f>
        <v>15126.5</v>
      </c>
      <c r="I1112" s="10">
        <f t="shared" si="181"/>
        <v>2489.2999999999993</v>
      </c>
      <c r="J1112" s="5">
        <f t="shared" si="173"/>
        <v>0.85868935841687577</v>
      </c>
    </row>
    <row r="1113" spans="1:10" ht="31" x14ac:dyDescent="0.4">
      <c r="A1113" s="16" t="s">
        <v>643</v>
      </c>
      <c r="B1113" s="3" t="s">
        <v>568</v>
      </c>
      <c r="C1113" s="3" t="s">
        <v>16</v>
      </c>
      <c r="D1113" s="3" t="s">
        <v>642</v>
      </c>
      <c r="E1113" s="3"/>
      <c r="F1113" s="10">
        <f t="shared" ref="F1113:H1114" si="185">F1114</f>
        <v>17615.8</v>
      </c>
      <c r="G1113" s="10">
        <f t="shared" si="185"/>
        <v>17615.8</v>
      </c>
      <c r="H1113" s="10">
        <f t="shared" si="185"/>
        <v>15126.5</v>
      </c>
      <c r="I1113" s="10">
        <f t="shared" si="181"/>
        <v>2489.2999999999993</v>
      </c>
      <c r="J1113" s="5">
        <f t="shared" si="173"/>
        <v>0.85868935841687577</v>
      </c>
    </row>
    <row r="1114" spans="1:10" ht="31" x14ac:dyDescent="0.4">
      <c r="A1114" s="16" t="s">
        <v>31</v>
      </c>
      <c r="B1114" s="3" t="s">
        <v>568</v>
      </c>
      <c r="C1114" s="3" t="s">
        <v>16</v>
      </c>
      <c r="D1114" s="3" t="s">
        <v>642</v>
      </c>
      <c r="E1114" s="3" t="s">
        <v>30</v>
      </c>
      <c r="F1114" s="10">
        <f t="shared" si="185"/>
        <v>17615.8</v>
      </c>
      <c r="G1114" s="10">
        <f t="shared" si="185"/>
        <v>17615.8</v>
      </c>
      <c r="H1114" s="10">
        <f t="shared" si="185"/>
        <v>15126.5</v>
      </c>
      <c r="I1114" s="10">
        <f t="shared" si="181"/>
        <v>2489.2999999999993</v>
      </c>
      <c r="J1114" s="5">
        <f t="shared" si="173"/>
        <v>0.85868935841687577</v>
      </c>
    </row>
    <row r="1115" spans="1:10" ht="31" x14ac:dyDescent="0.4">
      <c r="A1115" s="18" t="s">
        <v>33</v>
      </c>
      <c r="B1115" s="8" t="s">
        <v>568</v>
      </c>
      <c r="C1115" s="8" t="s">
        <v>16</v>
      </c>
      <c r="D1115" s="8" t="s">
        <v>642</v>
      </c>
      <c r="E1115" s="8" t="s">
        <v>32</v>
      </c>
      <c r="F1115" s="21">
        <v>17615.8</v>
      </c>
      <c r="G1115" s="21">
        <v>17615.8</v>
      </c>
      <c r="H1115" s="21">
        <v>15126.5</v>
      </c>
      <c r="I1115" s="21">
        <f t="shared" si="181"/>
        <v>2489.2999999999993</v>
      </c>
      <c r="J1115" s="17">
        <f t="shared" si="173"/>
        <v>0.85868935841687577</v>
      </c>
    </row>
    <row r="1116" spans="1:10" ht="77.5" x14ac:dyDescent="0.4">
      <c r="A1116" s="16" t="s">
        <v>47</v>
      </c>
      <c r="B1116" s="3" t="s">
        <v>568</v>
      </c>
      <c r="C1116" s="3" t="s">
        <v>16</v>
      </c>
      <c r="D1116" s="3" t="s">
        <v>46</v>
      </c>
      <c r="E1116" s="3"/>
      <c r="F1116" s="10">
        <v>5790.8</v>
      </c>
      <c r="G1116" s="10">
        <f>G1117+G1120</f>
        <v>5790.8</v>
      </c>
      <c r="H1116" s="10">
        <f>H1117+H1120</f>
        <v>2862.6</v>
      </c>
      <c r="I1116" s="10">
        <f t="shared" si="181"/>
        <v>2928.2000000000003</v>
      </c>
      <c r="J1116" s="5">
        <f t="shared" si="173"/>
        <v>0.49433584306140771</v>
      </c>
    </row>
    <row r="1117" spans="1:10" ht="124" x14ac:dyDescent="0.4">
      <c r="A1117" s="16" t="s">
        <v>49</v>
      </c>
      <c r="B1117" s="3" t="s">
        <v>568</v>
      </c>
      <c r="C1117" s="3" t="s">
        <v>16</v>
      </c>
      <c r="D1117" s="3" t="s">
        <v>48</v>
      </c>
      <c r="E1117" s="3"/>
      <c r="F1117" s="10">
        <f t="shared" ref="F1117:H1118" si="186">F1118</f>
        <v>255.1</v>
      </c>
      <c r="G1117" s="10">
        <f t="shared" si="186"/>
        <v>255.1</v>
      </c>
      <c r="H1117" s="10">
        <f t="shared" si="186"/>
        <v>255</v>
      </c>
      <c r="I1117" s="10">
        <f t="shared" si="181"/>
        <v>9.9999999999994316E-2</v>
      </c>
      <c r="J1117" s="5">
        <f t="shared" si="173"/>
        <v>0.99960799686397495</v>
      </c>
    </row>
    <row r="1118" spans="1:10" ht="31" x14ac:dyDescent="0.4">
      <c r="A1118" s="16" t="s">
        <v>31</v>
      </c>
      <c r="B1118" s="3" t="s">
        <v>568</v>
      </c>
      <c r="C1118" s="3" t="s">
        <v>16</v>
      </c>
      <c r="D1118" s="3" t="s">
        <v>48</v>
      </c>
      <c r="E1118" s="3" t="s">
        <v>30</v>
      </c>
      <c r="F1118" s="10">
        <f t="shared" si="186"/>
        <v>255.1</v>
      </c>
      <c r="G1118" s="10">
        <f t="shared" si="186"/>
        <v>255.1</v>
      </c>
      <c r="H1118" s="10">
        <f t="shared" si="186"/>
        <v>255</v>
      </c>
      <c r="I1118" s="10">
        <f t="shared" si="181"/>
        <v>9.9999999999994316E-2</v>
      </c>
      <c r="J1118" s="5">
        <f t="shared" si="173"/>
        <v>0.99960799686397495</v>
      </c>
    </row>
    <row r="1119" spans="1:10" ht="31" x14ac:dyDescent="0.4">
      <c r="A1119" s="18" t="s">
        <v>33</v>
      </c>
      <c r="B1119" s="8" t="s">
        <v>568</v>
      </c>
      <c r="C1119" s="8" t="s">
        <v>16</v>
      </c>
      <c r="D1119" s="8" t="s">
        <v>48</v>
      </c>
      <c r="E1119" s="8" t="s">
        <v>32</v>
      </c>
      <c r="F1119" s="21">
        <v>255.1</v>
      </c>
      <c r="G1119" s="21">
        <v>255.1</v>
      </c>
      <c r="H1119" s="21">
        <v>255</v>
      </c>
      <c r="I1119" s="21">
        <f t="shared" si="181"/>
        <v>9.9999999999994316E-2</v>
      </c>
      <c r="J1119" s="17">
        <f t="shared" si="173"/>
        <v>0.99960799686397495</v>
      </c>
    </row>
    <row r="1120" spans="1:10" ht="77.5" x14ac:dyDescent="0.4">
      <c r="A1120" s="16" t="s">
        <v>202</v>
      </c>
      <c r="B1120" s="3" t="s">
        <v>568</v>
      </c>
      <c r="C1120" s="3" t="s">
        <v>16</v>
      </c>
      <c r="D1120" s="3" t="s">
        <v>201</v>
      </c>
      <c r="E1120" s="3"/>
      <c r="F1120" s="10">
        <f t="shared" ref="F1120:H1121" si="187">F1121</f>
        <v>5535.7</v>
      </c>
      <c r="G1120" s="10">
        <f t="shared" si="187"/>
        <v>5535.7</v>
      </c>
      <c r="H1120" s="10">
        <f t="shared" si="187"/>
        <v>2607.6</v>
      </c>
      <c r="I1120" s="10">
        <f t="shared" si="181"/>
        <v>2928.1</v>
      </c>
      <c r="J1120" s="5">
        <f t="shared" si="173"/>
        <v>0.47105153819751794</v>
      </c>
    </row>
    <row r="1121" spans="1:10" ht="31" x14ac:dyDescent="0.4">
      <c r="A1121" s="16" t="s">
        <v>31</v>
      </c>
      <c r="B1121" s="3" t="s">
        <v>568</v>
      </c>
      <c r="C1121" s="3" t="s">
        <v>16</v>
      </c>
      <c r="D1121" s="3" t="s">
        <v>201</v>
      </c>
      <c r="E1121" s="3" t="s">
        <v>30</v>
      </c>
      <c r="F1121" s="10">
        <f t="shared" si="187"/>
        <v>5535.7</v>
      </c>
      <c r="G1121" s="10">
        <f t="shared" si="187"/>
        <v>5535.7</v>
      </c>
      <c r="H1121" s="10">
        <f t="shared" si="187"/>
        <v>2607.6</v>
      </c>
      <c r="I1121" s="10">
        <f t="shared" si="181"/>
        <v>2928.1</v>
      </c>
      <c r="J1121" s="5">
        <f t="shared" si="173"/>
        <v>0.47105153819751794</v>
      </c>
    </row>
    <row r="1122" spans="1:10" ht="31" x14ac:dyDescent="0.4">
      <c r="A1122" s="18" t="s">
        <v>33</v>
      </c>
      <c r="B1122" s="8" t="s">
        <v>568</v>
      </c>
      <c r="C1122" s="8" t="s">
        <v>16</v>
      </c>
      <c r="D1122" s="8" t="s">
        <v>201</v>
      </c>
      <c r="E1122" s="8" t="s">
        <v>32</v>
      </c>
      <c r="F1122" s="21">
        <v>5535.7</v>
      </c>
      <c r="G1122" s="21">
        <v>5535.7</v>
      </c>
      <c r="H1122" s="21">
        <v>2607.6</v>
      </c>
      <c r="I1122" s="21">
        <f t="shared" si="181"/>
        <v>2928.1</v>
      </c>
      <c r="J1122" s="17">
        <f t="shared" si="173"/>
        <v>0.47105153819751794</v>
      </c>
    </row>
    <row r="1123" spans="1:10" ht="63" customHeight="1" x14ac:dyDescent="0.4">
      <c r="A1123" s="14" t="s">
        <v>63</v>
      </c>
      <c r="B1123" s="1" t="s">
        <v>568</v>
      </c>
      <c r="C1123" s="1" t="s">
        <v>16</v>
      </c>
      <c r="D1123" s="1" t="s">
        <v>62</v>
      </c>
      <c r="E1123" s="1"/>
      <c r="F1123" s="20">
        <v>10386.4</v>
      </c>
      <c r="G1123" s="20">
        <f t="shared" ref="G1123:H1125" si="188">G1124</f>
        <v>10386.4</v>
      </c>
      <c r="H1123" s="20">
        <f t="shared" si="188"/>
        <v>10356</v>
      </c>
      <c r="I1123" s="20">
        <f t="shared" si="181"/>
        <v>30.399999999999636</v>
      </c>
      <c r="J1123" s="7">
        <f t="shared" si="173"/>
        <v>0.99707309558653623</v>
      </c>
    </row>
    <row r="1124" spans="1:10" ht="31" x14ac:dyDescent="0.4">
      <c r="A1124" s="16" t="s">
        <v>65</v>
      </c>
      <c r="B1124" s="3" t="s">
        <v>568</v>
      </c>
      <c r="C1124" s="3" t="s">
        <v>16</v>
      </c>
      <c r="D1124" s="3" t="s">
        <v>64</v>
      </c>
      <c r="E1124" s="3"/>
      <c r="F1124" s="10">
        <v>10386.4</v>
      </c>
      <c r="G1124" s="10">
        <f t="shared" si="188"/>
        <v>10386.4</v>
      </c>
      <c r="H1124" s="10">
        <f t="shared" si="188"/>
        <v>10356</v>
      </c>
      <c r="I1124" s="10">
        <f t="shared" si="181"/>
        <v>30.399999999999636</v>
      </c>
      <c r="J1124" s="5">
        <f t="shared" si="173"/>
        <v>0.99707309558653623</v>
      </c>
    </row>
    <row r="1125" spans="1:10" ht="31" x14ac:dyDescent="0.4">
      <c r="A1125" s="16" t="s">
        <v>67</v>
      </c>
      <c r="B1125" s="3" t="s">
        <v>568</v>
      </c>
      <c r="C1125" s="3" t="s">
        <v>16</v>
      </c>
      <c r="D1125" s="3" t="s">
        <v>66</v>
      </c>
      <c r="E1125" s="3"/>
      <c r="F1125" s="10">
        <f>F1126</f>
        <v>10386.4</v>
      </c>
      <c r="G1125" s="10">
        <f t="shared" si="188"/>
        <v>10386.4</v>
      </c>
      <c r="H1125" s="10">
        <f t="shared" si="188"/>
        <v>10356</v>
      </c>
      <c r="I1125" s="10">
        <f t="shared" si="181"/>
        <v>30.399999999999636</v>
      </c>
      <c r="J1125" s="5">
        <f t="shared" si="173"/>
        <v>0.99707309558653623</v>
      </c>
    </row>
    <row r="1126" spans="1:10" ht="31" x14ac:dyDescent="0.4">
      <c r="A1126" s="16" t="s">
        <v>168</v>
      </c>
      <c r="B1126" s="3" t="s">
        <v>568</v>
      </c>
      <c r="C1126" s="3" t="s">
        <v>16</v>
      </c>
      <c r="D1126" s="3" t="s">
        <v>66</v>
      </c>
      <c r="E1126" s="3" t="s">
        <v>167</v>
      </c>
      <c r="F1126" s="10">
        <f>F1127+F1128</f>
        <v>10386.4</v>
      </c>
      <c r="G1126" s="10">
        <f>G1127+G1128</f>
        <v>10386.4</v>
      </c>
      <c r="H1126" s="10">
        <f>H1127+H1128</f>
        <v>10356</v>
      </c>
      <c r="I1126" s="10">
        <f t="shared" si="181"/>
        <v>30.399999999999636</v>
      </c>
      <c r="J1126" s="5">
        <f t="shared" si="173"/>
        <v>0.99707309558653623</v>
      </c>
    </row>
    <row r="1127" spans="1:10" ht="18" x14ac:dyDescent="0.4">
      <c r="A1127" s="18" t="s">
        <v>170</v>
      </c>
      <c r="B1127" s="8" t="s">
        <v>568</v>
      </c>
      <c r="C1127" s="8" t="s">
        <v>16</v>
      </c>
      <c r="D1127" s="8" t="s">
        <v>66</v>
      </c>
      <c r="E1127" s="8" t="s">
        <v>169</v>
      </c>
      <c r="F1127" s="21">
        <v>9946.5</v>
      </c>
      <c r="G1127" s="21">
        <v>9946.5</v>
      </c>
      <c r="H1127" s="21">
        <v>9916.1</v>
      </c>
      <c r="I1127" s="21">
        <f t="shared" si="181"/>
        <v>30.399999999999636</v>
      </c>
      <c r="J1127" s="17">
        <f t="shared" si="173"/>
        <v>0.99694364851957984</v>
      </c>
    </row>
    <row r="1128" spans="1:10" ht="18" x14ac:dyDescent="0.4">
      <c r="A1128" s="18" t="s">
        <v>182</v>
      </c>
      <c r="B1128" s="8" t="s">
        <v>568</v>
      </c>
      <c r="C1128" s="8" t="s">
        <v>16</v>
      </c>
      <c r="D1128" s="8" t="s">
        <v>66</v>
      </c>
      <c r="E1128" s="8" t="s">
        <v>181</v>
      </c>
      <c r="F1128" s="21">
        <v>439.9</v>
      </c>
      <c r="G1128" s="21">
        <v>439.9</v>
      </c>
      <c r="H1128" s="21">
        <v>439.9</v>
      </c>
      <c r="I1128" s="21">
        <f t="shared" si="181"/>
        <v>0</v>
      </c>
      <c r="J1128" s="17">
        <f t="shared" si="173"/>
        <v>1</v>
      </c>
    </row>
    <row r="1129" spans="1:10" ht="30" x14ac:dyDescent="0.4">
      <c r="A1129" s="14" t="s">
        <v>644</v>
      </c>
      <c r="B1129" s="1" t="s">
        <v>568</v>
      </c>
      <c r="C1129" s="1" t="s">
        <v>86</v>
      </c>
      <c r="D1129" s="1"/>
      <c r="E1129" s="1"/>
      <c r="F1129" s="20">
        <f>F1130+F1141+F1135+F1146+F1150+F1158+F1167+F1173+F1182+F1192+F1197+F1202+F1207+F1212+F1225+F1187</f>
        <v>5628.2999999999993</v>
      </c>
      <c r="G1129" s="20">
        <f>G1130+G1141+G1135+G1146+G1150+G1158+G1167+G1173+G1182+G1192+G1197+G1202+G1207+G1212+G1225+G1187</f>
        <v>5957</v>
      </c>
      <c r="H1129" s="20">
        <f>H1130+H1141+H1135+H1146+H1150+H1158+H1167+H1173+H1182+H1192+H1197+H1202+H1207+H1212+H1225+H1187</f>
        <v>3784.1</v>
      </c>
      <c r="I1129" s="20">
        <f t="shared" si="181"/>
        <v>2172.9</v>
      </c>
      <c r="J1129" s="7">
        <f t="shared" si="173"/>
        <v>0.63523585697498741</v>
      </c>
    </row>
    <row r="1130" spans="1:10" ht="31.5" customHeight="1" x14ac:dyDescent="0.4">
      <c r="A1130" s="14" t="s">
        <v>120</v>
      </c>
      <c r="B1130" s="1" t="s">
        <v>568</v>
      </c>
      <c r="C1130" s="1" t="s">
        <v>86</v>
      </c>
      <c r="D1130" s="1" t="s">
        <v>119</v>
      </c>
      <c r="E1130" s="1"/>
      <c r="F1130" s="20">
        <v>221</v>
      </c>
      <c r="G1130" s="20">
        <f>G1131</f>
        <v>197</v>
      </c>
      <c r="H1130" s="20">
        <f>H1131</f>
        <v>197</v>
      </c>
      <c r="I1130" s="20">
        <f t="shared" si="181"/>
        <v>0</v>
      </c>
      <c r="J1130" s="7">
        <f t="shared" si="173"/>
        <v>1</v>
      </c>
    </row>
    <row r="1131" spans="1:10" ht="46.5" x14ac:dyDescent="0.4">
      <c r="A1131" s="16" t="s">
        <v>358</v>
      </c>
      <c r="B1131" s="3" t="s">
        <v>568</v>
      </c>
      <c r="C1131" s="3" t="s">
        <v>86</v>
      </c>
      <c r="D1131" s="3" t="s">
        <v>357</v>
      </c>
      <c r="E1131" s="3"/>
      <c r="F1131" s="10">
        <v>221</v>
      </c>
      <c r="G1131" s="10">
        <f>G1132</f>
        <v>197</v>
      </c>
      <c r="H1131" s="10">
        <f>H1132</f>
        <v>197</v>
      </c>
      <c r="I1131" s="10">
        <f t="shared" si="181"/>
        <v>0</v>
      </c>
      <c r="J1131" s="5">
        <f t="shared" si="173"/>
        <v>1</v>
      </c>
    </row>
    <row r="1132" spans="1:10" ht="46.5" x14ac:dyDescent="0.4">
      <c r="A1132" s="16" t="s">
        <v>519</v>
      </c>
      <c r="B1132" s="3" t="s">
        <v>568</v>
      </c>
      <c r="C1132" s="3" t="s">
        <v>86</v>
      </c>
      <c r="D1132" s="3" t="s">
        <v>518</v>
      </c>
      <c r="E1132" s="3"/>
      <c r="F1132" s="10">
        <f t="shared" ref="F1132:H1133" si="189">F1133</f>
        <v>221</v>
      </c>
      <c r="G1132" s="10">
        <f t="shared" si="189"/>
        <v>197</v>
      </c>
      <c r="H1132" s="10">
        <f t="shared" si="189"/>
        <v>197</v>
      </c>
      <c r="I1132" s="10">
        <f t="shared" si="181"/>
        <v>0</v>
      </c>
      <c r="J1132" s="5">
        <f t="shared" si="173"/>
        <v>1</v>
      </c>
    </row>
    <row r="1133" spans="1:10" ht="31" x14ac:dyDescent="0.4">
      <c r="A1133" s="16" t="s">
        <v>31</v>
      </c>
      <c r="B1133" s="3" t="s">
        <v>568</v>
      </c>
      <c r="C1133" s="3" t="s">
        <v>86</v>
      </c>
      <c r="D1133" s="3" t="s">
        <v>518</v>
      </c>
      <c r="E1133" s="3" t="s">
        <v>30</v>
      </c>
      <c r="F1133" s="10">
        <f t="shared" si="189"/>
        <v>221</v>
      </c>
      <c r="G1133" s="10">
        <f t="shared" si="189"/>
        <v>197</v>
      </c>
      <c r="H1133" s="10">
        <f t="shared" si="189"/>
        <v>197</v>
      </c>
      <c r="I1133" s="10">
        <f t="shared" si="181"/>
        <v>0</v>
      </c>
      <c r="J1133" s="5">
        <f t="shared" si="173"/>
        <v>1</v>
      </c>
    </row>
    <row r="1134" spans="1:10" ht="31" x14ac:dyDescent="0.4">
      <c r="A1134" s="18" t="s">
        <v>33</v>
      </c>
      <c r="B1134" s="8" t="s">
        <v>568</v>
      </c>
      <c r="C1134" s="8" t="s">
        <v>86</v>
      </c>
      <c r="D1134" s="8" t="s">
        <v>518</v>
      </c>
      <c r="E1134" s="8" t="s">
        <v>32</v>
      </c>
      <c r="F1134" s="21">
        <v>221</v>
      </c>
      <c r="G1134" s="21">
        <v>197</v>
      </c>
      <c r="H1134" s="21">
        <v>197</v>
      </c>
      <c r="I1134" s="21">
        <f t="shared" si="181"/>
        <v>0</v>
      </c>
      <c r="J1134" s="17">
        <f t="shared" si="173"/>
        <v>1</v>
      </c>
    </row>
    <row r="1135" spans="1:10" ht="31.5" customHeight="1" x14ac:dyDescent="0.4">
      <c r="A1135" s="14" t="s">
        <v>571</v>
      </c>
      <c r="B1135" s="1" t="s">
        <v>568</v>
      </c>
      <c r="C1135" s="1" t="s">
        <v>86</v>
      </c>
      <c r="D1135" s="1" t="s">
        <v>570</v>
      </c>
      <c r="E1135" s="1"/>
      <c r="F1135" s="20">
        <v>167.5</v>
      </c>
      <c r="G1135" s="20">
        <f t="shared" ref="G1135:H1137" si="190">G1136</f>
        <v>274.7</v>
      </c>
      <c r="H1135" s="20">
        <f t="shared" si="190"/>
        <v>265.60000000000002</v>
      </c>
      <c r="I1135" s="20">
        <f t="shared" si="181"/>
        <v>9.0999999999999659</v>
      </c>
      <c r="J1135" s="7">
        <f t="shared" si="173"/>
        <v>0.96687295231161274</v>
      </c>
    </row>
    <row r="1136" spans="1:10" ht="31" x14ac:dyDescent="0.4">
      <c r="A1136" s="16" t="s">
        <v>573</v>
      </c>
      <c r="B1136" s="3" t="s">
        <v>568</v>
      </c>
      <c r="C1136" s="3" t="s">
        <v>86</v>
      </c>
      <c r="D1136" s="3" t="s">
        <v>572</v>
      </c>
      <c r="E1136" s="3"/>
      <c r="F1136" s="10">
        <v>167.5</v>
      </c>
      <c r="G1136" s="10">
        <f t="shared" si="190"/>
        <v>274.7</v>
      </c>
      <c r="H1136" s="10">
        <f t="shared" si="190"/>
        <v>265.60000000000002</v>
      </c>
      <c r="I1136" s="10">
        <f t="shared" si="181"/>
        <v>9.0999999999999659</v>
      </c>
      <c r="J1136" s="5">
        <f t="shared" si="173"/>
        <v>0.96687295231161274</v>
      </c>
    </row>
    <row r="1137" spans="1:10" ht="31" x14ac:dyDescent="0.4">
      <c r="A1137" s="16" t="s">
        <v>646</v>
      </c>
      <c r="B1137" s="3" t="s">
        <v>568</v>
      </c>
      <c r="C1137" s="3" t="s">
        <v>86</v>
      </c>
      <c r="D1137" s="3" t="s">
        <v>645</v>
      </c>
      <c r="E1137" s="3"/>
      <c r="F1137" s="10">
        <v>167.5</v>
      </c>
      <c r="G1137" s="10">
        <f t="shared" si="190"/>
        <v>274.7</v>
      </c>
      <c r="H1137" s="10">
        <f t="shared" si="190"/>
        <v>265.60000000000002</v>
      </c>
      <c r="I1137" s="10">
        <f t="shared" si="181"/>
        <v>9.0999999999999659</v>
      </c>
      <c r="J1137" s="5">
        <f t="shared" si="173"/>
        <v>0.96687295231161274</v>
      </c>
    </row>
    <row r="1138" spans="1:10" ht="46.5" x14ac:dyDescent="0.4">
      <c r="A1138" s="16" t="s">
        <v>648</v>
      </c>
      <c r="B1138" s="3" t="s">
        <v>568</v>
      </c>
      <c r="C1138" s="3" t="s">
        <v>86</v>
      </c>
      <c r="D1138" s="3" t="s">
        <v>647</v>
      </c>
      <c r="E1138" s="3"/>
      <c r="F1138" s="10">
        <f t="shared" ref="F1138:H1139" si="191">F1139</f>
        <v>167.5</v>
      </c>
      <c r="G1138" s="10">
        <f t="shared" si="191"/>
        <v>274.7</v>
      </c>
      <c r="H1138" s="10">
        <f t="shared" si="191"/>
        <v>265.60000000000002</v>
      </c>
      <c r="I1138" s="10">
        <f t="shared" si="181"/>
        <v>9.0999999999999659</v>
      </c>
      <c r="J1138" s="5">
        <f t="shared" si="173"/>
        <v>0.96687295231161274</v>
      </c>
    </row>
    <row r="1139" spans="1:10" ht="31" x14ac:dyDescent="0.4">
      <c r="A1139" s="16" t="s">
        <v>31</v>
      </c>
      <c r="B1139" s="3" t="s">
        <v>568</v>
      </c>
      <c r="C1139" s="3" t="s">
        <v>86</v>
      </c>
      <c r="D1139" s="3" t="s">
        <v>647</v>
      </c>
      <c r="E1139" s="3" t="s">
        <v>30</v>
      </c>
      <c r="F1139" s="10">
        <f t="shared" si="191"/>
        <v>167.5</v>
      </c>
      <c r="G1139" s="10">
        <f t="shared" si="191"/>
        <v>274.7</v>
      </c>
      <c r="H1139" s="10">
        <f t="shared" si="191"/>
        <v>265.60000000000002</v>
      </c>
      <c r="I1139" s="10">
        <f t="shared" si="181"/>
        <v>9.0999999999999659</v>
      </c>
      <c r="J1139" s="5">
        <f t="shared" si="173"/>
        <v>0.96687295231161274</v>
      </c>
    </row>
    <row r="1140" spans="1:10" ht="31" x14ac:dyDescent="0.4">
      <c r="A1140" s="18" t="s">
        <v>33</v>
      </c>
      <c r="B1140" s="8" t="s">
        <v>568</v>
      </c>
      <c r="C1140" s="8" t="s">
        <v>86</v>
      </c>
      <c r="D1140" s="8" t="s">
        <v>647</v>
      </c>
      <c r="E1140" s="8" t="s">
        <v>32</v>
      </c>
      <c r="F1140" s="21">
        <v>167.5</v>
      </c>
      <c r="G1140" s="21">
        <v>274.7</v>
      </c>
      <c r="H1140" s="21">
        <v>265.60000000000002</v>
      </c>
      <c r="I1140" s="21">
        <f t="shared" si="181"/>
        <v>9.0999999999999659</v>
      </c>
      <c r="J1140" s="17">
        <f t="shared" ref="J1140:J1207" si="192">H1140/G1140</f>
        <v>0.96687295231161274</v>
      </c>
    </row>
    <row r="1141" spans="1:10" ht="47.25" customHeight="1" x14ac:dyDescent="0.4">
      <c r="A1141" s="14" t="s">
        <v>126</v>
      </c>
      <c r="B1141" s="1" t="s">
        <v>568</v>
      </c>
      <c r="C1141" s="1" t="s">
        <v>86</v>
      </c>
      <c r="D1141" s="1" t="s">
        <v>125</v>
      </c>
      <c r="E1141" s="1"/>
      <c r="F1141" s="20">
        <v>40</v>
      </c>
      <c r="G1141" s="20">
        <f>G1142</f>
        <v>40</v>
      </c>
      <c r="H1141" s="20">
        <f>H1142</f>
        <v>23.3</v>
      </c>
      <c r="I1141" s="20">
        <f t="shared" si="181"/>
        <v>16.7</v>
      </c>
      <c r="J1141" s="7">
        <f t="shared" si="192"/>
        <v>0.58250000000000002</v>
      </c>
    </row>
    <row r="1142" spans="1:10" ht="62" x14ac:dyDescent="0.4">
      <c r="A1142" s="16" t="s">
        <v>128</v>
      </c>
      <c r="B1142" s="3" t="s">
        <v>568</v>
      </c>
      <c r="C1142" s="3" t="s">
        <v>86</v>
      </c>
      <c r="D1142" s="3" t="s">
        <v>127</v>
      </c>
      <c r="E1142" s="3"/>
      <c r="F1142" s="10">
        <v>40</v>
      </c>
      <c r="G1142" s="10">
        <f>G1143</f>
        <v>40</v>
      </c>
      <c r="H1142" s="10">
        <f>H1143</f>
        <v>23.3</v>
      </c>
      <c r="I1142" s="10">
        <f t="shared" si="181"/>
        <v>16.7</v>
      </c>
      <c r="J1142" s="5">
        <f t="shared" si="192"/>
        <v>0.58250000000000002</v>
      </c>
    </row>
    <row r="1143" spans="1:10" ht="46.5" x14ac:dyDescent="0.4">
      <c r="A1143" s="16" t="s">
        <v>650</v>
      </c>
      <c r="B1143" s="3" t="s">
        <v>568</v>
      </c>
      <c r="C1143" s="3" t="s">
        <v>86</v>
      </c>
      <c r="D1143" s="3" t="s">
        <v>649</v>
      </c>
      <c r="E1143" s="3"/>
      <c r="F1143" s="10">
        <f t="shared" ref="F1143:H1144" si="193">F1144</f>
        <v>40</v>
      </c>
      <c r="G1143" s="10">
        <f t="shared" si="193"/>
        <v>40</v>
      </c>
      <c r="H1143" s="10">
        <f t="shared" si="193"/>
        <v>23.3</v>
      </c>
      <c r="I1143" s="10">
        <f t="shared" si="181"/>
        <v>16.7</v>
      </c>
      <c r="J1143" s="5">
        <f t="shared" si="192"/>
        <v>0.58250000000000002</v>
      </c>
    </row>
    <row r="1144" spans="1:10" ht="31" x14ac:dyDescent="0.4">
      <c r="A1144" s="16" t="s">
        <v>31</v>
      </c>
      <c r="B1144" s="3" t="s">
        <v>568</v>
      </c>
      <c r="C1144" s="3" t="s">
        <v>86</v>
      </c>
      <c r="D1144" s="3" t="s">
        <v>649</v>
      </c>
      <c r="E1144" s="3" t="s">
        <v>30</v>
      </c>
      <c r="F1144" s="10">
        <f t="shared" si="193"/>
        <v>40</v>
      </c>
      <c r="G1144" s="10">
        <f t="shared" si="193"/>
        <v>40</v>
      </c>
      <c r="H1144" s="10">
        <f t="shared" si="193"/>
        <v>23.3</v>
      </c>
      <c r="I1144" s="10">
        <f t="shared" si="181"/>
        <v>16.7</v>
      </c>
      <c r="J1144" s="5">
        <f t="shared" si="192"/>
        <v>0.58250000000000002</v>
      </c>
    </row>
    <row r="1145" spans="1:10" ht="31" x14ac:dyDescent="0.4">
      <c r="A1145" s="18" t="s">
        <v>33</v>
      </c>
      <c r="B1145" s="8" t="s">
        <v>568</v>
      </c>
      <c r="C1145" s="8" t="s">
        <v>86</v>
      </c>
      <c r="D1145" s="8" t="s">
        <v>649</v>
      </c>
      <c r="E1145" s="8" t="s">
        <v>32</v>
      </c>
      <c r="F1145" s="21">
        <v>40</v>
      </c>
      <c r="G1145" s="21">
        <v>40</v>
      </c>
      <c r="H1145" s="21">
        <v>23.3</v>
      </c>
      <c r="I1145" s="21">
        <f t="shared" si="181"/>
        <v>16.7</v>
      </c>
      <c r="J1145" s="17">
        <f t="shared" si="192"/>
        <v>0.58250000000000002</v>
      </c>
    </row>
    <row r="1146" spans="1:10" ht="78.75" customHeight="1" x14ac:dyDescent="0.4">
      <c r="A1146" s="14" t="s">
        <v>398</v>
      </c>
      <c r="B1146" s="1" t="s">
        <v>568</v>
      </c>
      <c r="C1146" s="1" t="s">
        <v>86</v>
      </c>
      <c r="D1146" s="1" t="s">
        <v>397</v>
      </c>
      <c r="E1146" s="1"/>
      <c r="F1146" s="20">
        <v>129.6</v>
      </c>
      <c r="G1146" s="20">
        <f>G1147</f>
        <v>129.6</v>
      </c>
      <c r="H1146" s="20">
        <f>H1147</f>
        <v>94.7</v>
      </c>
      <c r="I1146" s="20">
        <f t="shared" si="181"/>
        <v>34.899999999999991</v>
      </c>
      <c r="J1146" s="7">
        <f t="shared" si="192"/>
        <v>0.73070987654320996</v>
      </c>
    </row>
    <row r="1147" spans="1:10" ht="46.5" x14ac:dyDescent="0.4">
      <c r="A1147" s="16" t="s">
        <v>539</v>
      </c>
      <c r="B1147" s="3" t="s">
        <v>568</v>
      </c>
      <c r="C1147" s="3" t="s">
        <v>86</v>
      </c>
      <c r="D1147" s="3" t="s">
        <v>538</v>
      </c>
      <c r="E1147" s="3"/>
      <c r="F1147" s="10">
        <f t="shared" ref="F1147:H1148" si="194">F1148</f>
        <v>129.6</v>
      </c>
      <c r="G1147" s="10">
        <f t="shared" si="194"/>
        <v>129.6</v>
      </c>
      <c r="H1147" s="10">
        <f t="shared" si="194"/>
        <v>94.7</v>
      </c>
      <c r="I1147" s="10">
        <f t="shared" si="181"/>
        <v>34.899999999999991</v>
      </c>
      <c r="J1147" s="5">
        <f t="shared" si="192"/>
        <v>0.73070987654320996</v>
      </c>
    </row>
    <row r="1148" spans="1:10" ht="31" x14ac:dyDescent="0.4">
      <c r="A1148" s="16" t="s">
        <v>31</v>
      </c>
      <c r="B1148" s="3" t="s">
        <v>568</v>
      </c>
      <c r="C1148" s="3" t="s">
        <v>86</v>
      </c>
      <c r="D1148" s="3" t="s">
        <v>538</v>
      </c>
      <c r="E1148" s="3" t="s">
        <v>30</v>
      </c>
      <c r="F1148" s="10">
        <f t="shared" si="194"/>
        <v>129.6</v>
      </c>
      <c r="G1148" s="10">
        <f t="shared" si="194"/>
        <v>129.6</v>
      </c>
      <c r="H1148" s="10">
        <f t="shared" si="194"/>
        <v>94.7</v>
      </c>
      <c r="I1148" s="10">
        <f t="shared" si="181"/>
        <v>34.899999999999991</v>
      </c>
      <c r="J1148" s="5">
        <f t="shared" si="192"/>
        <v>0.73070987654320996</v>
      </c>
    </row>
    <row r="1149" spans="1:10" ht="31" x14ac:dyDescent="0.4">
      <c r="A1149" s="18" t="s">
        <v>33</v>
      </c>
      <c r="B1149" s="8" t="s">
        <v>568</v>
      </c>
      <c r="C1149" s="8" t="s">
        <v>86</v>
      </c>
      <c r="D1149" s="8" t="s">
        <v>538</v>
      </c>
      <c r="E1149" s="8" t="s">
        <v>32</v>
      </c>
      <c r="F1149" s="21">
        <v>129.6</v>
      </c>
      <c r="G1149" s="21">
        <v>129.6</v>
      </c>
      <c r="H1149" s="21">
        <v>94.7</v>
      </c>
      <c r="I1149" s="21">
        <f t="shared" si="181"/>
        <v>34.899999999999991</v>
      </c>
      <c r="J1149" s="17">
        <f t="shared" si="192"/>
        <v>0.73070987654320996</v>
      </c>
    </row>
    <row r="1150" spans="1:10" ht="47.25" customHeight="1" x14ac:dyDescent="0.4">
      <c r="A1150" s="14" t="s">
        <v>267</v>
      </c>
      <c r="B1150" s="1" t="s">
        <v>568</v>
      </c>
      <c r="C1150" s="1" t="s">
        <v>86</v>
      </c>
      <c r="D1150" s="1" t="s">
        <v>266</v>
      </c>
      <c r="E1150" s="1"/>
      <c r="F1150" s="20">
        <v>769.3</v>
      </c>
      <c r="G1150" s="20">
        <f>G1151</f>
        <v>769.3</v>
      </c>
      <c r="H1150" s="20">
        <f>H1151</f>
        <v>423.1</v>
      </c>
      <c r="I1150" s="20">
        <f t="shared" si="181"/>
        <v>346.19999999999993</v>
      </c>
      <c r="J1150" s="7">
        <f t="shared" si="192"/>
        <v>0.54998050175484214</v>
      </c>
    </row>
    <row r="1151" spans="1:10" ht="93" x14ac:dyDescent="0.4">
      <c r="A1151" s="16" t="s">
        <v>269</v>
      </c>
      <c r="B1151" s="3" t="s">
        <v>568</v>
      </c>
      <c r="C1151" s="3" t="s">
        <v>86</v>
      </c>
      <c r="D1151" s="3" t="s">
        <v>268</v>
      </c>
      <c r="E1151" s="3"/>
      <c r="F1151" s="10">
        <v>769.3</v>
      </c>
      <c r="G1151" s="10">
        <f>G1152+G1155</f>
        <v>769.3</v>
      </c>
      <c r="H1151" s="10">
        <f>H1152+H1155</f>
        <v>423.1</v>
      </c>
      <c r="I1151" s="10">
        <f t="shared" si="181"/>
        <v>346.19999999999993</v>
      </c>
      <c r="J1151" s="5">
        <f t="shared" si="192"/>
        <v>0.54998050175484214</v>
      </c>
    </row>
    <row r="1152" spans="1:10" ht="46.5" x14ac:dyDescent="0.4">
      <c r="A1152" s="16" t="s">
        <v>271</v>
      </c>
      <c r="B1152" s="3" t="s">
        <v>568</v>
      </c>
      <c r="C1152" s="3" t="s">
        <v>86</v>
      </c>
      <c r="D1152" s="3" t="s">
        <v>270</v>
      </c>
      <c r="E1152" s="3"/>
      <c r="F1152" s="10">
        <f t="shared" ref="F1152:H1153" si="195">F1153</f>
        <v>386.9</v>
      </c>
      <c r="G1152" s="10">
        <f t="shared" si="195"/>
        <v>386.9</v>
      </c>
      <c r="H1152" s="10">
        <f t="shared" si="195"/>
        <v>173</v>
      </c>
      <c r="I1152" s="10">
        <f t="shared" si="181"/>
        <v>213.89999999999998</v>
      </c>
      <c r="J1152" s="5">
        <f t="shared" si="192"/>
        <v>0.44714396484879815</v>
      </c>
    </row>
    <row r="1153" spans="1:10" ht="31" x14ac:dyDescent="0.4">
      <c r="A1153" s="16" t="s">
        <v>31</v>
      </c>
      <c r="B1153" s="3" t="s">
        <v>568</v>
      </c>
      <c r="C1153" s="3" t="s">
        <v>86</v>
      </c>
      <c r="D1153" s="3" t="s">
        <v>270</v>
      </c>
      <c r="E1153" s="3" t="s">
        <v>30</v>
      </c>
      <c r="F1153" s="10">
        <f t="shared" si="195"/>
        <v>386.9</v>
      </c>
      <c r="G1153" s="10">
        <f t="shared" si="195"/>
        <v>386.9</v>
      </c>
      <c r="H1153" s="10">
        <f t="shared" si="195"/>
        <v>173</v>
      </c>
      <c r="I1153" s="10">
        <f t="shared" si="181"/>
        <v>213.89999999999998</v>
      </c>
      <c r="J1153" s="5">
        <f t="shared" si="192"/>
        <v>0.44714396484879815</v>
      </c>
    </row>
    <row r="1154" spans="1:10" ht="31" x14ac:dyDescent="0.4">
      <c r="A1154" s="18" t="s">
        <v>33</v>
      </c>
      <c r="B1154" s="8" t="s">
        <v>568</v>
      </c>
      <c r="C1154" s="8" t="s">
        <v>86</v>
      </c>
      <c r="D1154" s="8" t="s">
        <v>270</v>
      </c>
      <c r="E1154" s="8" t="s">
        <v>32</v>
      </c>
      <c r="F1154" s="21">
        <v>386.9</v>
      </c>
      <c r="G1154" s="21">
        <v>386.9</v>
      </c>
      <c r="H1154" s="21">
        <v>173</v>
      </c>
      <c r="I1154" s="21">
        <f t="shared" si="181"/>
        <v>213.89999999999998</v>
      </c>
      <c r="J1154" s="17">
        <f t="shared" si="192"/>
        <v>0.44714396484879815</v>
      </c>
    </row>
    <row r="1155" spans="1:10" ht="62" x14ac:dyDescent="0.4">
      <c r="A1155" s="16" t="s">
        <v>273</v>
      </c>
      <c r="B1155" s="3" t="s">
        <v>568</v>
      </c>
      <c r="C1155" s="3" t="s">
        <v>86</v>
      </c>
      <c r="D1155" s="3" t="s">
        <v>272</v>
      </c>
      <c r="E1155" s="3"/>
      <c r="F1155" s="10">
        <f t="shared" ref="F1155:H1156" si="196">F1156</f>
        <v>382.4</v>
      </c>
      <c r="G1155" s="10">
        <f t="shared" si="196"/>
        <v>382.4</v>
      </c>
      <c r="H1155" s="10">
        <f t="shared" si="196"/>
        <v>250.1</v>
      </c>
      <c r="I1155" s="10">
        <f t="shared" si="181"/>
        <v>132.29999999999998</v>
      </c>
      <c r="J1155" s="5">
        <f t="shared" si="192"/>
        <v>0.65402719665271969</v>
      </c>
    </row>
    <row r="1156" spans="1:10" ht="31" x14ac:dyDescent="0.4">
      <c r="A1156" s="16" t="s">
        <v>31</v>
      </c>
      <c r="B1156" s="3" t="s">
        <v>568</v>
      </c>
      <c r="C1156" s="3" t="s">
        <v>86</v>
      </c>
      <c r="D1156" s="3" t="s">
        <v>272</v>
      </c>
      <c r="E1156" s="3" t="s">
        <v>30</v>
      </c>
      <c r="F1156" s="10">
        <f t="shared" si="196"/>
        <v>382.4</v>
      </c>
      <c r="G1156" s="10">
        <f t="shared" si="196"/>
        <v>382.4</v>
      </c>
      <c r="H1156" s="10">
        <f t="shared" si="196"/>
        <v>250.1</v>
      </c>
      <c r="I1156" s="10">
        <f t="shared" si="181"/>
        <v>132.29999999999998</v>
      </c>
      <c r="J1156" s="5">
        <f t="shared" si="192"/>
        <v>0.65402719665271969</v>
      </c>
    </row>
    <row r="1157" spans="1:10" ht="31" x14ac:dyDescent="0.4">
      <c r="A1157" s="18" t="s">
        <v>33</v>
      </c>
      <c r="B1157" s="8" t="s">
        <v>568</v>
      </c>
      <c r="C1157" s="8" t="s">
        <v>86</v>
      </c>
      <c r="D1157" s="8" t="s">
        <v>272</v>
      </c>
      <c r="E1157" s="8" t="s">
        <v>32</v>
      </c>
      <c r="F1157" s="21">
        <v>382.4</v>
      </c>
      <c r="G1157" s="21">
        <v>382.4</v>
      </c>
      <c r="H1157" s="21">
        <v>250.1</v>
      </c>
      <c r="I1157" s="21">
        <f t="shared" si="181"/>
        <v>132.29999999999998</v>
      </c>
      <c r="J1157" s="17">
        <f t="shared" si="192"/>
        <v>0.65402719665271969</v>
      </c>
    </row>
    <row r="1158" spans="1:10" ht="31.5" customHeight="1" x14ac:dyDescent="0.4">
      <c r="A1158" s="14" t="s">
        <v>134</v>
      </c>
      <c r="B1158" s="1" t="s">
        <v>568</v>
      </c>
      <c r="C1158" s="1" t="s">
        <v>86</v>
      </c>
      <c r="D1158" s="1" t="s">
        <v>133</v>
      </c>
      <c r="E1158" s="1"/>
      <c r="F1158" s="20">
        <v>64.099999999999994</v>
      </c>
      <c r="G1158" s="20">
        <f>G1159+G1163</f>
        <v>127.1</v>
      </c>
      <c r="H1158" s="20">
        <f>H1159+H1163</f>
        <v>127.1</v>
      </c>
      <c r="I1158" s="20">
        <f t="shared" si="181"/>
        <v>0</v>
      </c>
      <c r="J1158" s="7">
        <f t="shared" si="192"/>
        <v>1</v>
      </c>
    </row>
    <row r="1159" spans="1:10" ht="18" x14ac:dyDescent="0.4">
      <c r="A1159" s="16" t="s">
        <v>136</v>
      </c>
      <c r="B1159" s="3" t="s">
        <v>568</v>
      </c>
      <c r="C1159" s="3" t="s">
        <v>86</v>
      </c>
      <c r="D1159" s="3" t="s">
        <v>135</v>
      </c>
      <c r="E1159" s="3"/>
      <c r="F1159" s="10">
        <v>46.5</v>
      </c>
      <c r="G1159" s="10">
        <f>G1160</f>
        <v>60</v>
      </c>
      <c r="H1159" s="10">
        <f>H1160</f>
        <v>60</v>
      </c>
      <c r="I1159" s="10">
        <f t="shared" si="181"/>
        <v>0</v>
      </c>
      <c r="J1159" s="5">
        <f t="shared" si="192"/>
        <v>1</v>
      </c>
    </row>
    <row r="1160" spans="1:10" ht="18" x14ac:dyDescent="0.4">
      <c r="A1160" s="16" t="s">
        <v>138</v>
      </c>
      <c r="B1160" s="3" t="s">
        <v>568</v>
      </c>
      <c r="C1160" s="3" t="s">
        <v>86</v>
      </c>
      <c r="D1160" s="3" t="s">
        <v>137</v>
      </c>
      <c r="E1160" s="3"/>
      <c r="F1160" s="10">
        <f t="shared" ref="F1160:H1161" si="197">F1161</f>
        <v>46.5</v>
      </c>
      <c r="G1160" s="10">
        <f t="shared" si="197"/>
        <v>60</v>
      </c>
      <c r="H1160" s="10">
        <f t="shared" si="197"/>
        <v>60</v>
      </c>
      <c r="I1160" s="10">
        <f t="shared" si="181"/>
        <v>0</v>
      </c>
      <c r="J1160" s="5">
        <f t="shared" si="192"/>
        <v>1</v>
      </c>
    </row>
    <row r="1161" spans="1:10" ht="31" x14ac:dyDescent="0.4">
      <c r="A1161" s="16" t="s">
        <v>31</v>
      </c>
      <c r="B1161" s="3" t="s">
        <v>568</v>
      </c>
      <c r="C1161" s="3" t="s">
        <v>86</v>
      </c>
      <c r="D1161" s="3" t="s">
        <v>137</v>
      </c>
      <c r="E1161" s="3" t="s">
        <v>30</v>
      </c>
      <c r="F1161" s="10">
        <f t="shared" si="197"/>
        <v>46.5</v>
      </c>
      <c r="G1161" s="10">
        <f t="shared" si="197"/>
        <v>60</v>
      </c>
      <c r="H1161" s="10">
        <f t="shared" si="197"/>
        <v>60</v>
      </c>
      <c r="I1161" s="10">
        <f t="shared" si="181"/>
        <v>0</v>
      </c>
      <c r="J1161" s="5">
        <f t="shared" si="192"/>
        <v>1</v>
      </c>
    </row>
    <row r="1162" spans="1:10" ht="31" x14ac:dyDescent="0.4">
      <c r="A1162" s="18" t="s">
        <v>33</v>
      </c>
      <c r="B1162" s="8" t="s">
        <v>568</v>
      </c>
      <c r="C1162" s="8" t="s">
        <v>86</v>
      </c>
      <c r="D1162" s="8" t="s">
        <v>137</v>
      </c>
      <c r="E1162" s="8" t="s">
        <v>32</v>
      </c>
      <c r="F1162" s="21">
        <v>46.5</v>
      </c>
      <c r="G1162" s="21">
        <v>60</v>
      </c>
      <c r="H1162" s="21">
        <v>60</v>
      </c>
      <c r="I1162" s="21">
        <f t="shared" si="181"/>
        <v>0</v>
      </c>
      <c r="J1162" s="17">
        <f t="shared" si="192"/>
        <v>1</v>
      </c>
    </row>
    <row r="1163" spans="1:10" ht="31" x14ac:dyDescent="0.4">
      <c r="A1163" s="16" t="s">
        <v>144</v>
      </c>
      <c r="B1163" s="3" t="s">
        <v>568</v>
      </c>
      <c r="C1163" s="3" t="s">
        <v>86</v>
      </c>
      <c r="D1163" s="3" t="s">
        <v>143</v>
      </c>
      <c r="E1163" s="3"/>
      <c r="F1163" s="10">
        <v>17.600000000000001</v>
      </c>
      <c r="G1163" s="10">
        <f>G1164</f>
        <v>67.099999999999994</v>
      </c>
      <c r="H1163" s="10">
        <f>H1164</f>
        <v>67.099999999999994</v>
      </c>
      <c r="I1163" s="10">
        <f t="shared" ref="I1163:I1226" si="198">G1163-H1163</f>
        <v>0</v>
      </c>
      <c r="J1163" s="5">
        <f t="shared" si="192"/>
        <v>1</v>
      </c>
    </row>
    <row r="1164" spans="1:10" ht="31" x14ac:dyDescent="0.4">
      <c r="A1164" s="16" t="s">
        <v>652</v>
      </c>
      <c r="B1164" s="3" t="s">
        <v>568</v>
      </c>
      <c r="C1164" s="3" t="s">
        <v>86</v>
      </c>
      <c r="D1164" s="3" t="s">
        <v>651</v>
      </c>
      <c r="E1164" s="3"/>
      <c r="F1164" s="10">
        <f t="shared" ref="F1164:H1165" si="199">F1165</f>
        <v>17.600000000000001</v>
      </c>
      <c r="G1164" s="10">
        <f t="shared" si="199"/>
        <v>67.099999999999994</v>
      </c>
      <c r="H1164" s="10">
        <f t="shared" si="199"/>
        <v>67.099999999999994</v>
      </c>
      <c r="I1164" s="10">
        <f t="shared" si="198"/>
        <v>0</v>
      </c>
      <c r="J1164" s="5">
        <f t="shared" si="192"/>
        <v>1</v>
      </c>
    </row>
    <row r="1165" spans="1:10" ht="31" x14ac:dyDescent="0.4">
      <c r="A1165" s="16" t="s">
        <v>31</v>
      </c>
      <c r="B1165" s="3" t="s">
        <v>568</v>
      </c>
      <c r="C1165" s="3" t="s">
        <v>86</v>
      </c>
      <c r="D1165" s="3" t="s">
        <v>651</v>
      </c>
      <c r="E1165" s="3" t="s">
        <v>30</v>
      </c>
      <c r="F1165" s="10">
        <f t="shared" si="199"/>
        <v>17.600000000000001</v>
      </c>
      <c r="G1165" s="10">
        <f t="shared" si="199"/>
        <v>67.099999999999994</v>
      </c>
      <c r="H1165" s="10">
        <f t="shared" si="199"/>
        <v>67.099999999999994</v>
      </c>
      <c r="I1165" s="10">
        <f t="shared" si="198"/>
        <v>0</v>
      </c>
      <c r="J1165" s="5">
        <f t="shared" si="192"/>
        <v>1</v>
      </c>
    </row>
    <row r="1166" spans="1:10" ht="31" x14ac:dyDescent="0.4">
      <c r="A1166" s="18" t="s">
        <v>33</v>
      </c>
      <c r="B1166" s="8" t="s">
        <v>568</v>
      </c>
      <c r="C1166" s="8" t="s">
        <v>86</v>
      </c>
      <c r="D1166" s="8" t="s">
        <v>651</v>
      </c>
      <c r="E1166" s="8" t="s">
        <v>32</v>
      </c>
      <c r="F1166" s="21">
        <v>17.600000000000001</v>
      </c>
      <c r="G1166" s="21">
        <v>67.099999999999994</v>
      </c>
      <c r="H1166" s="21">
        <v>67.099999999999994</v>
      </c>
      <c r="I1166" s="21">
        <f t="shared" si="198"/>
        <v>0</v>
      </c>
      <c r="J1166" s="17">
        <f t="shared" si="192"/>
        <v>1</v>
      </c>
    </row>
    <row r="1167" spans="1:10" ht="31.5" customHeight="1" x14ac:dyDescent="0.4">
      <c r="A1167" s="14" t="s">
        <v>631</v>
      </c>
      <c r="B1167" s="1" t="s">
        <v>568</v>
      </c>
      <c r="C1167" s="1" t="s">
        <v>86</v>
      </c>
      <c r="D1167" s="1" t="s">
        <v>630</v>
      </c>
      <c r="E1167" s="1"/>
      <c r="F1167" s="20">
        <v>132.4</v>
      </c>
      <c r="G1167" s="20">
        <f t="shared" ref="G1167:H1169" si="200">G1168</f>
        <v>88.8</v>
      </c>
      <c r="H1167" s="20">
        <f t="shared" si="200"/>
        <v>88.8</v>
      </c>
      <c r="I1167" s="20">
        <f t="shared" si="198"/>
        <v>0</v>
      </c>
      <c r="J1167" s="7">
        <f t="shared" si="192"/>
        <v>1</v>
      </c>
    </row>
    <row r="1168" spans="1:10" ht="31" x14ac:dyDescent="0.4">
      <c r="A1168" s="16" t="s">
        <v>633</v>
      </c>
      <c r="B1168" s="3" t="s">
        <v>568</v>
      </c>
      <c r="C1168" s="3" t="s">
        <v>86</v>
      </c>
      <c r="D1168" s="3" t="s">
        <v>632</v>
      </c>
      <c r="E1168" s="3"/>
      <c r="F1168" s="10">
        <v>132.4</v>
      </c>
      <c r="G1168" s="10">
        <f t="shared" si="200"/>
        <v>88.8</v>
      </c>
      <c r="H1168" s="10">
        <f t="shared" si="200"/>
        <v>88.8</v>
      </c>
      <c r="I1168" s="10">
        <f t="shared" si="198"/>
        <v>0</v>
      </c>
      <c r="J1168" s="5">
        <f t="shared" si="192"/>
        <v>1</v>
      </c>
    </row>
    <row r="1169" spans="1:10" ht="31" x14ac:dyDescent="0.4">
      <c r="A1169" s="16" t="s">
        <v>654</v>
      </c>
      <c r="B1169" s="3" t="s">
        <v>568</v>
      </c>
      <c r="C1169" s="3" t="s">
        <v>86</v>
      </c>
      <c r="D1169" s="3" t="s">
        <v>653</v>
      </c>
      <c r="E1169" s="3"/>
      <c r="F1169" s="10">
        <v>132.4</v>
      </c>
      <c r="G1169" s="10">
        <f t="shared" si="200"/>
        <v>88.8</v>
      </c>
      <c r="H1169" s="10">
        <f t="shared" si="200"/>
        <v>88.8</v>
      </c>
      <c r="I1169" s="10">
        <f t="shared" si="198"/>
        <v>0</v>
      </c>
      <c r="J1169" s="5">
        <f t="shared" si="192"/>
        <v>1</v>
      </c>
    </row>
    <row r="1170" spans="1:10" ht="31" x14ac:dyDescent="0.4">
      <c r="A1170" s="16" t="s">
        <v>656</v>
      </c>
      <c r="B1170" s="3" t="s">
        <v>568</v>
      </c>
      <c r="C1170" s="3" t="s">
        <v>86</v>
      </c>
      <c r="D1170" s="3" t="s">
        <v>655</v>
      </c>
      <c r="E1170" s="3"/>
      <c r="F1170" s="10">
        <f t="shared" ref="F1170:H1171" si="201">F1171</f>
        <v>132.4</v>
      </c>
      <c r="G1170" s="10">
        <f t="shared" si="201"/>
        <v>88.8</v>
      </c>
      <c r="H1170" s="10">
        <f t="shared" si="201"/>
        <v>88.8</v>
      </c>
      <c r="I1170" s="10">
        <f t="shared" si="198"/>
        <v>0</v>
      </c>
      <c r="J1170" s="5">
        <f t="shared" si="192"/>
        <v>1</v>
      </c>
    </row>
    <row r="1171" spans="1:10" ht="31" x14ac:dyDescent="0.4">
      <c r="A1171" s="16" t="s">
        <v>31</v>
      </c>
      <c r="B1171" s="3" t="s">
        <v>568</v>
      </c>
      <c r="C1171" s="3" t="s">
        <v>86</v>
      </c>
      <c r="D1171" s="3" t="s">
        <v>655</v>
      </c>
      <c r="E1171" s="3" t="s">
        <v>30</v>
      </c>
      <c r="F1171" s="10">
        <f t="shared" si="201"/>
        <v>132.4</v>
      </c>
      <c r="G1171" s="10">
        <f t="shared" si="201"/>
        <v>88.8</v>
      </c>
      <c r="H1171" s="10">
        <f t="shared" si="201"/>
        <v>88.8</v>
      </c>
      <c r="I1171" s="10">
        <f t="shared" si="198"/>
        <v>0</v>
      </c>
      <c r="J1171" s="5">
        <f t="shared" si="192"/>
        <v>1</v>
      </c>
    </row>
    <row r="1172" spans="1:10" ht="31" x14ac:dyDescent="0.4">
      <c r="A1172" s="18" t="s">
        <v>33</v>
      </c>
      <c r="B1172" s="8" t="s">
        <v>568</v>
      </c>
      <c r="C1172" s="8" t="s">
        <v>86</v>
      </c>
      <c r="D1172" s="8" t="s">
        <v>655</v>
      </c>
      <c r="E1172" s="8" t="s">
        <v>32</v>
      </c>
      <c r="F1172" s="21">
        <v>132.4</v>
      </c>
      <c r="G1172" s="21">
        <v>88.8</v>
      </c>
      <c r="H1172" s="21">
        <v>88.8</v>
      </c>
      <c r="I1172" s="21">
        <f t="shared" si="198"/>
        <v>0</v>
      </c>
      <c r="J1172" s="17">
        <f t="shared" si="192"/>
        <v>1</v>
      </c>
    </row>
    <row r="1173" spans="1:10" ht="47.25" customHeight="1" x14ac:dyDescent="0.4">
      <c r="A1173" s="14" t="s">
        <v>150</v>
      </c>
      <c r="B1173" s="1" t="s">
        <v>568</v>
      </c>
      <c r="C1173" s="1" t="s">
        <v>86</v>
      </c>
      <c r="D1173" s="1" t="s">
        <v>149</v>
      </c>
      <c r="E1173" s="1"/>
      <c r="F1173" s="20">
        <v>415</v>
      </c>
      <c r="G1173" s="20">
        <f>G1174+G1178</f>
        <v>415</v>
      </c>
      <c r="H1173" s="20">
        <f>H1174+H1178</f>
        <v>410</v>
      </c>
      <c r="I1173" s="20">
        <f t="shared" si="198"/>
        <v>5</v>
      </c>
      <c r="J1173" s="7">
        <f t="shared" si="192"/>
        <v>0.98795180722891562</v>
      </c>
    </row>
    <row r="1174" spans="1:10" ht="46.5" x14ac:dyDescent="0.4">
      <c r="A1174" s="16" t="s">
        <v>658</v>
      </c>
      <c r="B1174" s="3" t="s">
        <v>568</v>
      </c>
      <c r="C1174" s="3" t="s">
        <v>86</v>
      </c>
      <c r="D1174" s="3" t="s">
        <v>657</v>
      </c>
      <c r="E1174" s="3"/>
      <c r="F1174" s="10">
        <v>380</v>
      </c>
      <c r="G1174" s="10">
        <f>G1175</f>
        <v>380</v>
      </c>
      <c r="H1174" s="10">
        <f>H1175</f>
        <v>380</v>
      </c>
      <c r="I1174" s="10">
        <f t="shared" si="198"/>
        <v>0</v>
      </c>
      <c r="J1174" s="5">
        <f t="shared" si="192"/>
        <v>1</v>
      </c>
    </row>
    <row r="1175" spans="1:10" ht="77.5" x14ac:dyDescent="0.4">
      <c r="A1175" s="16" t="s">
        <v>660</v>
      </c>
      <c r="B1175" s="3" t="s">
        <v>568</v>
      </c>
      <c r="C1175" s="3" t="s">
        <v>86</v>
      </c>
      <c r="D1175" s="3" t="s">
        <v>659</v>
      </c>
      <c r="E1175" s="3"/>
      <c r="F1175" s="10">
        <f t="shared" ref="F1175:H1176" si="202">F1176</f>
        <v>380</v>
      </c>
      <c r="G1175" s="10">
        <f t="shared" si="202"/>
        <v>380</v>
      </c>
      <c r="H1175" s="10">
        <f t="shared" si="202"/>
        <v>380</v>
      </c>
      <c r="I1175" s="10">
        <f t="shared" si="198"/>
        <v>0</v>
      </c>
      <c r="J1175" s="5">
        <f t="shared" si="192"/>
        <v>1</v>
      </c>
    </row>
    <row r="1176" spans="1:10" ht="31" x14ac:dyDescent="0.4">
      <c r="A1176" s="16" t="s">
        <v>31</v>
      </c>
      <c r="B1176" s="3" t="s">
        <v>568</v>
      </c>
      <c r="C1176" s="3" t="s">
        <v>86</v>
      </c>
      <c r="D1176" s="3" t="s">
        <v>659</v>
      </c>
      <c r="E1176" s="3" t="s">
        <v>30</v>
      </c>
      <c r="F1176" s="10">
        <f t="shared" si="202"/>
        <v>380</v>
      </c>
      <c r="G1176" s="10">
        <f t="shared" si="202"/>
        <v>380</v>
      </c>
      <c r="H1176" s="10">
        <f t="shared" si="202"/>
        <v>380</v>
      </c>
      <c r="I1176" s="10">
        <f t="shared" si="198"/>
        <v>0</v>
      </c>
      <c r="J1176" s="5">
        <f t="shared" si="192"/>
        <v>1</v>
      </c>
    </row>
    <row r="1177" spans="1:10" ht="31" x14ac:dyDescent="0.4">
      <c r="A1177" s="18" t="s">
        <v>33</v>
      </c>
      <c r="B1177" s="8" t="s">
        <v>568</v>
      </c>
      <c r="C1177" s="8" t="s">
        <v>86</v>
      </c>
      <c r="D1177" s="8" t="s">
        <v>659</v>
      </c>
      <c r="E1177" s="8" t="s">
        <v>32</v>
      </c>
      <c r="F1177" s="21">
        <v>380</v>
      </c>
      <c r="G1177" s="21">
        <v>380</v>
      </c>
      <c r="H1177" s="21">
        <v>380</v>
      </c>
      <c r="I1177" s="21">
        <f t="shared" si="198"/>
        <v>0</v>
      </c>
      <c r="J1177" s="17">
        <f t="shared" si="192"/>
        <v>1</v>
      </c>
    </row>
    <row r="1178" spans="1:10" ht="31" x14ac:dyDescent="0.4">
      <c r="A1178" s="16" t="s">
        <v>152</v>
      </c>
      <c r="B1178" s="3" t="s">
        <v>568</v>
      </c>
      <c r="C1178" s="3" t="s">
        <v>86</v>
      </c>
      <c r="D1178" s="3" t="s">
        <v>151</v>
      </c>
      <c r="E1178" s="3"/>
      <c r="F1178" s="10">
        <f t="shared" ref="F1178:H1180" si="203">F1179</f>
        <v>35</v>
      </c>
      <c r="G1178" s="10">
        <f t="shared" si="203"/>
        <v>35</v>
      </c>
      <c r="H1178" s="10">
        <f t="shared" si="203"/>
        <v>30</v>
      </c>
      <c r="I1178" s="10">
        <f t="shared" si="198"/>
        <v>5</v>
      </c>
      <c r="J1178" s="5">
        <f t="shared" si="192"/>
        <v>0.8571428571428571</v>
      </c>
    </row>
    <row r="1179" spans="1:10" ht="46.5" x14ac:dyDescent="0.4">
      <c r="A1179" s="16" t="s">
        <v>154</v>
      </c>
      <c r="B1179" s="3" t="s">
        <v>568</v>
      </c>
      <c r="C1179" s="3" t="s">
        <v>86</v>
      </c>
      <c r="D1179" s="3" t="s">
        <v>153</v>
      </c>
      <c r="E1179" s="3"/>
      <c r="F1179" s="10">
        <f t="shared" si="203"/>
        <v>35</v>
      </c>
      <c r="G1179" s="10">
        <f t="shared" si="203"/>
        <v>35</v>
      </c>
      <c r="H1179" s="10">
        <f t="shared" si="203"/>
        <v>30</v>
      </c>
      <c r="I1179" s="10">
        <f t="shared" si="198"/>
        <v>5</v>
      </c>
      <c r="J1179" s="5">
        <f t="shared" si="192"/>
        <v>0.8571428571428571</v>
      </c>
    </row>
    <row r="1180" spans="1:10" ht="31" x14ac:dyDescent="0.4">
      <c r="A1180" s="16" t="s">
        <v>31</v>
      </c>
      <c r="B1180" s="3" t="s">
        <v>568</v>
      </c>
      <c r="C1180" s="3" t="s">
        <v>86</v>
      </c>
      <c r="D1180" s="3" t="s">
        <v>153</v>
      </c>
      <c r="E1180" s="3" t="s">
        <v>30</v>
      </c>
      <c r="F1180" s="10">
        <f t="shared" si="203"/>
        <v>35</v>
      </c>
      <c r="G1180" s="10">
        <f t="shared" si="203"/>
        <v>35</v>
      </c>
      <c r="H1180" s="10">
        <f t="shared" si="203"/>
        <v>30</v>
      </c>
      <c r="I1180" s="10">
        <f t="shared" si="198"/>
        <v>5</v>
      </c>
      <c r="J1180" s="5">
        <f t="shared" si="192"/>
        <v>0.8571428571428571</v>
      </c>
    </row>
    <row r="1181" spans="1:10" ht="31" x14ac:dyDescent="0.4">
      <c r="A1181" s="18" t="s">
        <v>33</v>
      </c>
      <c r="B1181" s="8" t="s">
        <v>568</v>
      </c>
      <c r="C1181" s="8" t="s">
        <v>86</v>
      </c>
      <c r="D1181" s="8" t="s">
        <v>153</v>
      </c>
      <c r="E1181" s="8" t="s">
        <v>32</v>
      </c>
      <c r="F1181" s="21">
        <v>35</v>
      </c>
      <c r="G1181" s="21">
        <v>35</v>
      </c>
      <c r="H1181" s="21">
        <v>30</v>
      </c>
      <c r="I1181" s="21">
        <f t="shared" si="198"/>
        <v>5</v>
      </c>
      <c r="J1181" s="17">
        <f t="shared" si="192"/>
        <v>0.8571428571428571</v>
      </c>
    </row>
    <row r="1182" spans="1:10" ht="63" customHeight="1" x14ac:dyDescent="0.4">
      <c r="A1182" s="14" t="s">
        <v>41</v>
      </c>
      <c r="B1182" s="1" t="s">
        <v>568</v>
      </c>
      <c r="C1182" s="1" t="s">
        <v>86</v>
      </c>
      <c r="D1182" s="1" t="s">
        <v>40</v>
      </c>
      <c r="E1182" s="1"/>
      <c r="F1182" s="20">
        <v>261.2</v>
      </c>
      <c r="G1182" s="20">
        <f>G1183</f>
        <v>439.1</v>
      </c>
      <c r="H1182" s="20">
        <f>H1183</f>
        <v>439.1</v>
      </c>
      <c r="I1182" s="20">
        <f t="shared" si="198"/>
        <v>0</v>
      </c>
      <c r="J1182" s="7">
        <f t="shared" si="192"/>
        <v>1</v>
      </c>
    </row>
    <row r="1183" spans="1:10" ht="77.5" x14ac:dyDescent="0.4">
      <c r="A1183" s="16" t="s">
        <v>206</v>
      </c>
      <c r="B1183" s="3" t="s">
        <v>568</v>
      </c>
      <c r="C1183" s="3" t="s">
        <v>86</v>
      </c>
      <c r="D1183" s="3" t="s">
        <v>205</v>
      </c>
      <c r="E1183" s="3"/>
      <c r="F1183" s="10">
        <v>261.2</v>
      </c>
      <c r="G1183" s="10">
        <f>G1184</f>
        <v>439.1</v>
      </c>
      <c r="H1183" s="10">
        <f>H1184</f>
        <v>439.1</v>
      </c>
      <c r="I1183" s="10">
        <f t="shared" si="198"/>
        <v>0</v>
      </c>
      <c r="J1183" s="5">
        <f t="shared" si="192"/>
        <v>1</v>
      </c>
    </row>
    <row r="1184" spans="1:10" ht="46.5" x14ac:dyDescent="0.4">
      <c r="A1184" s="16" t="s">
        <v>208</v>
      </c>
      <c r="B1184" s="3" t="s">
        <v>568</v>
      </c>
      <c r="C1184" s="3" t="s">
        <v>86</v>
      </c>
      <c r="D1184" s="3" t="s">
        <v>207</v>
      </c>
      <c r="E1184" s="3"/>
      <c r="F1184" s="10">
        <f t="shared" ref="F1184:H1185" si="204">F1185</f>
        <v>261.2</v>
      </c>
      <c r="G1184" s="10">
        <f t="shared" si="204"/>
        <v>439.1</v>
      </c>
      <c r="H1184" s="10">
        <f t="shared" si="204"/>
        <v>439.1</v>
      </c>
      <c r="I1184" s="10">
        <f t="shared" si="198"/>
        <v>0</v>
      </c>
      <c r="J1184" s="5">
        <f t="shared" si="192"/>
        <v>1</v>
      </c>
    </row>
    <row r="1185" spans="1:10" ht="31" x14ac:dyDescent="0.4">
      <c r="A1185" s="16" t="s">
        <v>31</v>
      </c>
      <c r="B1185" s="3" t="s">
        <v>568</v>
      </c>
      <c r="C1185" s="3" t="s">
        <v>86</v>
      </c>
      <c r="D1185" s="3" t="s">
        <v>207</v>
      </c>
      <c r="E1185" s="3" t="s">
        <v>30</v>
      </c>
      <c r="F1185" s="10">
        <f t="shared" si="204"/>
        <v>261.2</v>
      </c>
      <c r="G1185" s="10">
        <f t="shared" si="204"/>
        <v>439.1</v>
      </c>
      <c r="H1185" s="10">
        <f t="shared" si="204"/>
        <v>439.1</v>
      </c>
      <c r="I1185" s="10">
        <f t="shared" si="198"/>
        <v>0</v>
      </c>
      <c r="J1185" s="5">
        <f t="shared" si="192"/>
        <v>1</v>
      </c>
    </row>
    <row r="1186" spans="1:10" ht="31" x14ac:dyDescent="0.4">
      <c r="A1186" s="18" t="s">
        <v>33</v>
      </c>
      <c r="B1186" s="8" t="s">
        <v>568</v>
      </c>
      <c r="C1186" s="8" t="s">
        <v>86</v>
      </c>
      <c r="D1186" s="8" t="s">
        <v>207</v>
      </c>
      <c r="E1186" s="8" t="s">
        <v>32</v>
      </c>
      <c r="F1186" s="21">
        <v>261.2</v>
      </c>
      <c r="G1186" s="21">
        <v>439.1</v>
      </c>
      <c r="H1186" s="21">
        <v>439.1</v>
      </c>
      <c r="I1186" s="21">
        <f t="shared" si="198"/>
        <v>0</v>
      </c>
      <c r="J1186" s="17">
        <f t="shared" si="192"/>
        <v>1</v>
      </c>
    </row>
    <row r="1187" spans="1:10" ht="52.5" customHeight="1" x14ac:dyDescent="0.4">
      <c r="A1187" s="14" t="s">
        <v>210</v>
      </c>
      <c r="B1187" s="1" t="s">
        <v>568</v>
      </c>
      <c r="C1187" s="1" t="s">
        <v>86</v>
      </c>
      <c r="D1187" s="1" t="s">
        <v>209</v>
      </c>
      <c r="E1187" s="1"/>
      <c r="F1187" s="20">
        <v>0</v>
      </c>
      <c r="G1187" s="20">
        <f t="shared" ref="F1187:H1190" si="205">G1188</f>
        <v>5.5</v>
      </c>
      <c r="H1187" s="20">
        <f t="shared" si="205"/>
        <v>5.5</v>
      </c>
      <c r="I1187" s="20">
        <f t="shared" si="198"/>
        <v>0</v>
      </c>
      <c r="J1187" s="7">
        <f t="shared" si="192"/>
        <v>1</v>
      </c>
    </row>
    <row r="1188" spans="1:10" ht="31" x14ac:dyDescent="0.4">
      <c r="A1188" s="16" t="s">
        <v>212</v>
      </c>
      <c r="B1188" s="3" t="s">
        <v>568</v>
      </c>
      <c r="C1188" s="3" t="s">
        <v>86</v>
      </c>
      <c r="D1188" s="3" t="s">
        <v>211</v>
      </c>
      <c r="E1188" s="3"/>
      <c r="F1188" s="10">
        <v>0</v>
      </c>
      <c r="G1188" s="10">
        <f t="shared" si="205"/>
        <v>5.5</v>
      </c>
      <c r="H1188" s="10">
        <f t="shared" si="205"/>
        <v>5.5</v>
      </c>
      <c r="I1188" s="10">
        <f t="shared" si="198"/>
        <v>0</v>
      </c>
      <c r="J1188" s="5">
        <f t="shared" si="192"/>
        <v>1</v>
      </c>
    </row>
    <row r="1189" spans="1:10" ht="31" x14ac:dyDescent="0.4">
      <c r="A1189" s="16" t="s">
        <v>541</v>
      </c>
      <c r="B1189" s="3" t="s">
        <v>568</v>
      </c>
      <c r="C1189" s="3" t="s">
        <v>86</v>
      </c>
      <c r="D1189" s="3" t="s">
        <v>540</v>
      </c>
      <c r="E1189" s="3"/>
      <c r="F1189" s="10">
        <v>0</v>
      </c>
      <c r="G1189" s="10">
        <f t="shared" si="205"/>
        <v>5.5</v>
      </c>
      <c r="H1189" s="10">
        <f t="shared" si="205"/>
        <v>5.5</v>
      </c>
      <c r="I1189" s="10">
        <f t="shared" si="198"/>
        <v>0</v>
      </c>
      <c r="J1189" s="5">
        <f t="shared" si="192"/>
        <v>1</v>
      </c>
    </row>
    <row r="1190" spans="1:10" ht="31" x14ac:dyDescent="0.4">
      <c r="A1190" s="16" t="s">
        <v>31</v>
      </c>
      <c r="B1190" s="3" t="s">
        <v>568</v>
      </c>
      <c r="C1190" s="3" t="s">
        <v>86</v>
      </c>
      <c r="D1190" s="3" t="s">
        <v>542</v>
      </c>
      <c r="E1190" s="3" t="s">
        <v>30</v>
      </c>
      <c r="F1190" s="10">
        <f t="shared" si="205"/>
        <v>0</v>
      </c>
      <c r="G1190" s="10">
        <f t="shared" si="205"/>
        <v>5.5</v>
      </c>
      <c r="H1190" s="10">
        <f t="shared" si="205"/>
        <v>5.5</v>
      </c>
      <c r="I1190" s="10">
        <f t="shared" si="198"/>
        <v>0</v>
      </c>
      <c r="J1190" s="5">
        <f t="shared" si="192"/>
        <v>1</v>
      </c>
    </row>
    <row r="1191" spans="1:10" ht="52.5" customHeight="1" x14ac:dyDescent="0.4">
      <c r="A1191" s="18" t="s">
        <v>33</v>
      </c>
      <c r="B1191" s="8" t="s">
        <v>568</v>
      </c>
      <c r="C1191" s="8" t="s">
        <v>86</v>
      </c>
      <c r="D1191" s="8" t="s">
        <v>542</v>
      </c>
      <c r="E1191" s="8" t="s">
        <v>32</v>
      </c>
      <c r="F1191" s="21">
        <v>0</v>
      </c>
      <c r="G1191" s="21">
        <v>5.5</v>
      </c>
      <c r="H1191" s="21">
        <v>5.5</v>
      </c>
      <c r="I1191" s="21">
        <f t="shared" si="198"/>
        <v>0</v>
      </c>
      <c r="J1191" s="17">
        <f t="shared" si="192"/>
        <v>1</v>
      </c>
    </row>
    <row r="1192" spans="1:10" ht="27.75" customHeight="1" x14ac:dyDescent="0.4">
      <c r="A1192" s="14" t="s">
        <v>51</v>
      </c>
      <c r="B1192" s="1" t="s">
        <v>568</v>
      </c>
      <c r="C1192" s="1" t="s">
        <v>86</v>
      </c>
      <c r="D1192" s="1" t="s">
        <v>50</v>
      </c>
      <c r="E1192" s="1"/>
      <c r="F1192" s="20">
        <v>17.600000000000001</v>
      </c>
      <c r="G1192" s="20">
        <f t="shared" ref="G1192:H1194" si="206">G1193</f>
        <v>31.5</v>
      </c>
      <c r="H1192" s="20">
        <f t="shared" si="206"/>
        <v>31.5</v>
      </c>
      <c r="I1192" s="20">
        <f t="shared" si="198"/>
        <v>0</v>
      </c>
      <c r="J1192" s="7">
        <f t="shared" si="192"/>
        <v>1</v>
      </c>
    </row>
    <row r="1193" spans="1:10" ht="18" x14ac:dyDescent="0.4">
      <c r="A1193" s="16" t="s">
        <v>95</v>
      </c>
      <c r="B1193" s="3" t="s">
        <v>568</v>
      </c>
      <c r="C1193" s="3" t="s">
        <v>86</v>
      </c>
      <c r="D1193" s="3" t="s">
        <v>94</v>
      </c>
      <c r="E1193" s="3"/>
      <c r="F1193" s="10">
        <v>17.600000000000001</v>
      </c>
      <c r="G1193" s="10">
        <f t="shared" si="206"/>
        <v>31.5</v>
      </c>
      <c r="H1193" s="10">
        <f t="shared" si="206"/>
        <v>31.5</v>
      </c>
      <c r="I1193" s="10">
        <f t="shared" si="198"/>
        <v>0</v>
      </c>
      <c r="J1193" s="5">
        <f t="shared" si="192"/>
        <v>1</v>
      </c>
    </row>
    <row r="1194" spans="1:10" ht="18" x14ac:dyDescent="0.4">
      <c r="A1194" s="16" t="s">
        <v>97</v>
      </c>
      <c r="B1194" s="3" t="s">
        <v>568</v>
      </c>
      <c r="C1194" s="3" t="s">
        <v>86</v>
      </c>
      <c r="D1194" s="3" t="s">
        <v>96</v>
      </c>
      <c r="E1194" s="3"/>
      <c r="F1194" s="10">
        <v>17.600000000000001</v>
      </c>
      <c r="G1194" s="10">
        <f t="shared" si="206"/>
        <v>31.5</v>
      </c>
      <c r="H1194" s="10">
        <f t="shared" si="206"/>
        <v>31.5</v>
      </c>
      <c r="I1194" s="10">
        <f t="shared" si="198"/>
        <v>0</v>
      </c>
      <c r="J1194" s="5">
        <f t="shared" si="192"/>
        <v>1</v>
      </c>
    </row>
    <row r="1195" spans="1:10" ht="31" x14ac:dyDescent="0.4">
      <c r="A1195" s="16" t="s">
        <v>31</v>
      </c>
      <c r="B1195" s="3" t="s">
        <v>568</v>
      </c>
      <c r="C1195" s="3" t="s">
        <v>86</v>
      </c>
      <c r="D1195" s="3" t="s">
        <v>96</v>
      </c>
      <c r="E1195" s="3" t="s">
        <v>30</v>
      </c>
      <c r="F1195" s="10">
        <f>F1196</f>
        <v>17.600000000000001</v>
      </c>
      <c r="G1195" s="10">
        <f>G1196</f>
        <v>31.5</v>
      </c>
      <c r="H1195" s="10">
        <f>H1196</f>
        <v>31.5</v>
      </c>
      <c r="I1195" s="10">
        <f t="shared" si="198"/>
        <v>0</v>
      </c>
      <c r="J1195" s="5">
        <f t="shared" si="192"/>
        <v>1</v>
      </c>
    </row>
    <row r="1196" spans="1:10" ht="31" x14ac:dyDescent="0.4">
      <c r="A1196" s="18" t="s">
        <v>33</v>
      </c>
      <c r="B1196" s="8" t="s">
        <v>568</v>
      </c>
      <c r="C1196" s="8" t="s">
        <v>86</v>
      </c>
      <c r="D1196" s="8" t="s">
        <v>96</v>
      </c>
      <c r="E1196" s="8" t="s">
        <v>32</v>
      </c>
      <c r="F1196" s="21">
        <v>17.600000000000001</v>
      </c>
      <c r="G1196" s="21">
        <v>31.5</v>
      </c>
      <c r="H1196" s="21">
        <v>31.5</v>
      </c>
      <c r="I1196" s="21">
        <f t="shared" si="198"/>
        <v>0</v>
      </c>
      <c r="J1196" s="17">
        <f t="shared" si="192"/>
        <v>1</v>
      </c>
    </row>
    <row r="1197" spans="1:10" ht="27.75" customHeight="1" x14ac:dyDescent="0.4">
      <c r="A1197" s="14" t="s">
        <v>513</v>
      </c>
      <c r="B1197" s="1" t="s">
        <v>568</v>
      </c>
      <c r="C1197" s="1" t="s">
        <v>86</v>
      </c>
      <c r="D1197" s="1" t="s">
        <v>512</v>
      </c>
      <c r="E1197" s="1"/>
      <c r="F1197" s="20">
        <v>188.8</v>
      </c>
      <c r="G1197" s="20">
        <f t="shared" ref="G1197:H1199" si="207">G1198</f>
        <v>196.3</v>
      </c>
      <c r="H1197" s="20">
        <f t="shared" si="207"/>
        <v>196.3</v>
      </c>
      <c r="I1197" s="20">
        <f t="shared" si="198"/>
        <v>0</v>
      </c>
      <c r="J1197" s="7">
        <f t="shared" si="192"/>
        <v>1</v>
      </c>
    </row>
    <row r="1198" spans="1:10" ht="46.5" x14ac:dyDescent="0.4">
      <c r="A1198" s="16" t="s">
        <v>564</v>
      </c>
      <c r="B1198" s="3" t="s">
        <v>568</v>
      </c>
      <c r="C1198" s="3" t="s">
        <v>86</v>
      </c>
      <c r="D1198" s="3" t="s">
        <v>563</v>
      </c>
      <c r="E1198" s="3"/>
      <c r="F1198" s="10">
        <v>188.8</v>
      </c>
      <c r="G1198" s="10">
        <f t="shared" si="207"/>
        <v>196.3</v>
      </c>
      <c r="H1198" s="10">
        <f t="shared" si="207"/>
        <v>196.3</v>
      </c>
      <c r="I1198" s="10">
        <f t="shared" si="198"/>
        <v>0</v>
      </c>
      <c r="J1198" s="5">
        <f t="shared" si="192"/>
        <v>1</v>
      </c>
    </row>
    <row r="1199" spans="1:10" ht="46.5" x14ac:dyDescent="0.4">
      <c r="A1199" s="16" t="s">
        <v>566</v>
      </c>
      <c r="B1199" s="3" t="s">
        <v>568</v>
      </c>
      <c r="C1199" s="3" t="s">
        <v>86</v>
      </c>
      <c r="D1199" s="3" t="s">
        <v>565</v>
      </c>
      <c r="E1199" s="3"/>
      <c r="F1199" s="10">
        <v>188.8</v>
      </c>
      <c r="G1199" s="10">
        <f t="shared" si="207"/>
        <v>196.3</v>
      </c>
      <c r="H1199" s="10">
        <f t="shared" si="207"/>
        <v>196.3</v>
      </c>
      <c r="I1199" s="10">
        <f t="shared" si="198"/>
        <v>0</v>
      </c>
      <c r="J1199" s="5">
        <f t="shared" si="192"/>
        <v>1</v>
      </c>
    </row>
    <row r="1200" spans="1:10" ht="31" x14ac:dyDescent="0.4">
      <c r="A1200" s="16" t="s">
        <v>31</v>
      </c>
      <c r="B1200" s="3" t="s">
        <v>568</v>
      </c>
      <c r="C1200" s="3" t="s">
        <v>86</v>
      </c>
      <c r="D1200" s="3" t="s">
        <v>565</v>
      </c>
      <c r="E1200" s="3" t="s">
        <v>30</v>
      </c>
      <c r="F1200" s="10">
        <f>F1201</f>
        <v>188.8</v>
      </c>
      <c r="G1200" s="10">
        <f>G1201</f>
        <v>196.3</v>
      </c>
      <c r="H1200" s="10">
        <f>H1201</f>
        <v>196.3</v>
      </c>
      <c r="I1200" s="10">
        <f t="shared" si="198"/>
        <v>0</v>
      </c>
      <c r="J1200" s="5">
        <f t="shared" si="192"/>
        <v>1</v>
      </c>
    </row>
    <row r="1201" spans="1:10" ht="31" x14ac:dyDescent="0.4">
      <c r="A1201" s="18" t="s">
        <v>33</v>
      </c>
      <c r="B1201" s="8" t="s">
        <v>568</v>
      </c>
      <c r="C1201" s="8" t="s">
        <v>86</v>
      </c>
      <c r="D1201" s="8" t="s">
        <v>565</v>
      </c>
      <c r="E1201" s="8" t="s">
        <v>32</v>
      </c>
      <c r="F1201" s="21">
        <v>188.8</v>
      </c>
      <c r="G1201" s="21">
        <v>196.3</v>
      </c>
      <c r="H1201" s="21">
        <v>196.3</v>
      </c>
      <c r="I1201" s="21">
        <f t="shared" si="198"/>
        <v>0</v>
      </c>
      <c r="J1201" s="17">
        <f t="shared" si="192"/>
        <v>1</v>
      </c>
    </row>
    <row r="1202" spans="1:10" ht="27.75" customHeight="1" x14ac:dyDescent="0.4">
      <c r="A1202" s="14" t="s">
        <v>19</v>
      </c>
      <c r="B1202" s="1" t="s">
        <v>568</v>
      </c>
      <c r="C1202" s="1" t="s">
        <v>86</v>
      </c>
      <c r="D1202" s="1" t="s">
        <v>18</v>
      </c>
      <c r="E1202" s="1"/>
      <c r="F1202" s="20">
        <v>300</v>
      </c>
      <c r="G1202" s="20">
        <f t="shared" ref="G1202:H1204" si="208">G1203</f>
        <v>300</v>
      </c>
      <c r="H1202" s="20">
        <f t="shared" si="208"/>
        <v>123.9</v>
      </c>
      <c r="I1202" s="20">
        <f t="shared" si="198"/>
        <v>176.1</v>
      </c>
      <c r="J1202" s="7">
        <f t="shared" si="192"/>
        <v>0.41300000000000003</v>
      </c>
    </row>
    <row r="1203" spans="1:10" ht="18" x14ac:dyDescent="0.4">
      <c r="A1203" s="16" t="s">
        <v>28</v>
      </c>
      <c r="B1203" s="3" t="s">
        <v>568</v>
      </c>
      <c r="C1203" s="3" t="s">
        <v>86</v>
      </c>
      <c r="D1203" s="3" t="s">
        <v>27</v>
      </c>
      <c r="E1203" s="3"/>
      <c r="F1203" s="10">
        <v>300</v>
      </c>
      <c r="G1203" s="10">
        <f t="shared" si="208"/>
        <v>300</v>
      </c>
      <c r="H1203" s="10">
        <f t="shared" si="208"/>
        <v>123.9</v>
      </c>
      <c r="I1203" s="10">
        <f t="shared" si="198"/>
        <v>176.1</v>
      </c>
      <c r="J1203" s="5">
        <f t="shared" si="192"/>
        <v>0.41300000000000003</v>
      </c>
    </row>
    <row r="1204" spans="1:10" ht="31" x14ac:dyDescent="0.4">
      <c r="A1204" s="16" t="s">
        <v>23</v>
      </c>
      <c r="B1204" s="3" t="s">
        <v>568</v>
      </c>
      <c r="C1204" s="3" t="s">
        <v>86</v>
      </c>
      <c r="D1204" s="3" t="s">
        <v>29</v>
      </c>
      <c r="E1204" s="3"/>
      <c r="F1204" s="10">
        <v>300</v>
      </c>
      <c r="G1204" s="10">
        <f t="shared" si="208"/>
        <v>300</v>
      </c>
      <c r="H1204" s="10">
        <f t="shared" si="208"/>
        <v>123.9</v>
      </c>
      <c r="I1204" s="10">
        <f t="shared" si="198"/>
        <v>176.1</v>
      </c>
      <c r="J1204" s="5">
        <f t="shared" si="192"/>
        <v>0.41300000000000003</v>
      </c>
    </row>
    <row r="1205" spans="1:10" ht="31" x14ac:dyDescent="0.4">
      <c r="A1205" s="16" t="s">
        <v>31</v>
      </c>
      <c r="B1205" s="3" t="s">
        <v>568</v>
      </c>
      <c r="C1205" s="3" t="s">
        <v>86</v>
      </c>
      <c r="D1205" s="3" t="s">
        <v>29</v>
      </c>
      <c r="E1205" s="3" t="s">
        <v>30</v>
      </c>
      <c r="F1205" s="10">
        <f>F1206</f>
        <v>300</v>
      </c>
      <c r="G1205" s="10">
        <f>G1206</f>
        <v>300</v>
      </c>
      <c r="H1205" s="10">
        <f>H1206</f>
        <v>123.9</v>
      </c>
      <c r="I1205" s="10">
        <f t="shared" si="198"/>
        <v>176.1</v>
      </c>
      <c r="J1205" s="5">
        <f t="shared" si="192"/>
        <v>0.41300000000000003</v>
      </c>
    </row>
    <row r="1206" spans="1:10" ht="31" x14ac:dyDescent="0.4">
      <c r="A1206" s="18" t="s">
        <v>33</v>
      </c>
      <c r="B1206" s="8" t="s">
        <v>568</v>
      </c>
      <c r="C1206" s="8" t="s">
        <v>86</v>
      </c>
      <c r="D1206" s="8" t="s">
        <v>29</v>
      </c>
      <c r="E1206" s="8" t="s">
        <v>32</v>
      </c>
      <c r="F1206" s="21">
        <v>300</v>
      </c>
      <c r="G1206" s="21">
        <v>300</v>
      </c>
      <c r="H1206" s="21">
        <v>123.9</v>
      </c>
      <c r="I1206" s="21">
        <f t="shared" si="198"/>
        <v>176.1</v>
      </c>
      <c r="J1206" s="17">
        <f t="shared" si="192"/>
        <v>0.41300000000000003</v>
      </c>
    </row>
    <row r="1207" spans="1:10" ht="27.75" customHeight="1" x14ac:dyDescent="0.4">
      <c r="A1207" s="14" t="s">
        <v>99</v>
      </c>
      <c r="B1207" s="1" t="s">
        <v>568</v>
      </c>
      <c r="C1207" s="1" t="s">
        <v>86</v>
      </c>
      <c r="D1207" s="1" t="s">
        <v>98</v>
      </c>
      <c r="E1207" s="1"/>
      <c r="F1207" s="20">
        <v>269.7</v>
      </c>
      <c r="G1207" s="20">
        <f t="shared" ref="G1207:H1209" si="209">G1208</f>
        <v>269.7</v>
      </c>
      <c r="H1207" s="20">
        <f t="shared" si="209"/>
        <v>269.60000000000002</v>
      </c>
      <c r="I1207" s="20">
        <f t="shared" si="198"/>
        <v>9.9999999999965894E-2</v>
      </c>
      <c r="J1207" s="7">
        <f t="shared" si="192"/>
        <v>0.99962921764924006</v>
      </c>
    </row>
    <row r="1208" spans="1:10" ht="46.5" x14ac:dyDescent="0.4">
      <c r="A1208" s="16" t="s">
        <v>105</v>
      </c>
      <c r="B1208" s="3" t="s">
        <v>568</v>
      </c>
      <c r="C1208" s="3" t="s">
        <v>86</v>
      </c>
      <c r="D1208" s="3" t="s">
        <v>104</v>
      </c>
      <c r="E1208" s="3"/>
      <c r="F1208" s="10">
        <v>269.7</v>
      </c>
      <c r="G1208" s="10">
        <f t="shared" si="209"/>
        <v>269.7</v>
      </c>
      <c r="H1208" s="10">
        <f t="shared" si="209"/>
        <v>269.60000000000002</v>
      </c>
      <c r="I1208" s="10">
        <f t="shared" si="198"/>
        <v>9.9999999999965894E-2</v>
      </c>
      <c r="J1208" s="5">
        <f t="shared" ref="J1208:J1271" si="210">H1208/G1208</f>
        <v>0.99962921764924006</v>
      </c>
    </row>
    <row r="1209" spans="1:10" ht="31" x14ac:dyDescent="0.4">
      <c r="A1209" s="16" t="s">
        <v>103</v>
      </c>
      <c r="B1209" s="3" t="s">
        <v>568</v>
      </c>
      <c r="C1209" s="3" t="s">
        <v>86</v>
      </c>
      <c r="D1209" s="3" t="s">
        <v>106</v>
      </c>
      <c r="E1209" s="3"/>
      <c r="F1209" s="10">
        <v>269.7</v>
      </c>
      <c r="G1209" s="10">
        <f t="shared" si="209"/>
        <v>269.7</v>
      </c>
      <c r="H1209" s="10">
        <f t="shared" si="209"/>
        <v>269.60000000000002</v>
      </c>
      <c r="I1209" s="10">
        <f t="shared" si="198"/>
        <v>9.9999999999965894E-2</v>
      </c>
      <c r="J1209" s="5">
        <f t="shared" si="210"/>
        <v>0.99962921764924006</v>
      </c>
    </row>
    <row r="1210" spans="1:10" ht="31" x14ac:dyDescent="0.4">
      <c r="A1210" s="16" t="s">
        <v>31</v>
      </c>
      <c r="B1210" s="3" t="s">
        <v>568</v>
      </c>
      <c r="C1210" s="3" t="s">
        <v>86</v>
      </c>
      <c r="D1210" s="3" t="s">
        <v>106</v>
      </c>
      <c r="E1210" s="3" t="s">
        <v>30</v>
      </c>
      <c r="F1210" s="10">
        <f>F1211</f>
        <v>269.7</v>
      </c>
      <c r="G1210" s="10">
        <f>G1211</f>
        <v>269.7</v>
      </c>
      <c r="H1210" s="10">
        <f>H1211</f>
        <v>269.60000000000002</v>
      </c>
      <c r="I1210" s="10">
        <f t="shared" si="198"/>
        <v>9.9999999999965894E-2</v>
      </c>
      <c r="J1210" s="5">
        <f t="shared" si="210"/>
        <v>0.99962921764924006</v>
      </c>
    </row>
    <row r="1211" spans="1:10" ht="31" x14ac:dyDescent="0.4">
      <c r="A1211" s="18" t="s">
        <v>33</v>
      </c>
      <c r="B1211" s="8" t="s">
        <v>568</v>
      </c>
      <c r="C1211" s="8" t="s">
        <v>86</v>
      </c>
      <c r="D1211" s="8" t="s">
        <v>106</v>
      </c>
      <c r="E1211" s="8" t="s">
        <v>32</v>
      </c>
      <c r="F1211" s="21">
        <v>269.7</v>
      </c>
      <c r="G1211" s="21">
        <v>269.7</v>
      </c>
      <c r="H1211" s="21">
        <v>269.60000000000002</v>
      </c>
      <c r="I1211" s="21">
        <f t="shared" si="198"/>
        <v>9.9999999999965894E-2</v>
      </c>
      <c r="J1211" s="17">
        <f t="shared" si="210"/>
        <v>0.99962921764924006</v>
      </c>
    </row>
    <row r="1212" spans="1:10" ht="27.75" customHeight="1" x14ac:dyDescent="0.4">
      <c r="A1212" s="14" t="s">
        <v>7</v>
      </c>
      <c r="B1212" s="1" t="s">
        <v>568</v>
      </c>
      <c r="C1212" s="1" t="s">
        <v>86</v>
      </c>
      <c r="D1212" s="1" t="s">
        <v>6</v>
      </c>
      <c r="E1212" s="1"/>
      <c r="F1212" s="20">
        <v>2565.1</v>
      </c>
      <c r="G1212" s="20">
        <f>G1213+G1217+G1221</f>
        <v>2564.4</v>
      </c>
      <c r="H1212" s="20">
        <f>H1213+H1217+H1221</f>
        <v>979.6</v>
      </c>
      <c r="I1212" s="20">
        <f t="shared" si="198"/>
        <v>1584.8000000000002</v>
      </c>
      <c r="J1212" s="7">
        <f t="shared" si="210"/>
        <v>0.38199968803618778</v>
      </c>
    </row>
    <row r="1213" spans="1:10" ht="46.5" x14ac:dyDescent="0.4">
      <c r="A1213" s="16" t="s">
        <v>9</v>
      </c>
      <c r="B1213" s="3" t="s">
        <v>568</v>
      </c>
      <c r="C1213" s="3" t="s">
        <v>86</v>
      </c>
      <c r="D1213" s="3" t="s">
        <v>8</v>
      </c>
      <c r="E1213" s="3"/>
      <c r="F1213" s="10">
        <v>2477.8000000000002</v>
      </c>
      <c r="G1213" s="10">
        <f t="shared" ref="G1213:H1215" si="211">G1214</f>
        <v>2477.8000000000002</v>
      </c>
      <c r="H1213" s="10">
        <f t="shared" si="211"/>
        <v>893.1</v>
      </c>
      <c r="I1213" s="10">
        <f t="shared" si="198"/>
        <v>1584.7000000000003</v>
      </c>
      <c r="J1213" s="5">
        <f t="shared" si="210"/>
        <v>0.36044071353620144</v>
      </c>
    </row>
    <row r="1214" spans="1:10" ht="46.5" x14ac:dyDescent="0.4">
      <c r="A1214" s="16" t="s">
        <v>69</v>
      </c>
      <c r="B1214" s="3" t="s">
        <v>568</v>
      </c>
      <c r="C1214" s="3" t="s">
        <v>86</v>
      </c>
      <c r="D1214" s="3" t="s">
        <v>68</v>
      </c>
      <c r="E1214" s="3"/>
      <c r="F1214" s="10">
        <v>2477.8000000000002</v>
      </c>
      <c r="G1214" s="10">
        <f t="shared" si="211"/>
        <v>2477.8000000000002</v>
      </c>
      <c r="H1214" s="10">
        <f t="shared" si="211"/>
        <v>893.1</v>
      </c>
      <c r="I1214" s="10">
        <f t="shared" si="198"/>
        <v>1584.7000000000003</v>
      </c>
      <c r="J1214" s="5">
        <f t="shared" si="210"/>
        <v>0.36044071353620144</v>
      </c>
    </row>
    <row r="1215" spans="1:10" ht="31" x14ac:dyDescent="0.4">
      <c r="A1215" s="16" t="s">
        <v>31</v>
      </c>
      <c r="B1215" s="3" t="s">
        <v>568</v>
      </c>
      <c r="C1215" s="3" t="s">
        <v>86</v>
      </c>
      <c r="D1215" s="3" t="s">
        <v>68</v>
      </c>
      <c r="E1215" s="3" t="s">
        <v>30</v>
      </c>
      <c r="F1215" s="10">
        <f>F1216</f>
        <v>2477.8000000000002</v>
      </c>
      <c r="G1215" s="10">
        <f t="shared" si="211"/>
        <v>2477.8000000000002</v>
      </c>
      <c r="H1215" s="10">
        <f t="shared" si="211"/>
        <v>893.1</v>
      </c>
      <c r="I1215" s="10">
        <f t="shared" si="198"/>
        <v>1584.7000000000003</v>
      </c>
      <c r="J1215" s="5">
        <f t="shared" si="210"/>
        <v>0.36044071353620144</v>
      </c>
    </row>
    <row r="1216" spans="1:10" ht="31" x14ac:dyDescent="0.4">
      <c r="A1216" s="18" t="s">
        <v>33</v>
      </c>
      <c r="B1216" s="8" t="s">
        <v>568</v>
      </c>
      <c r="C1216" s="8" t="s">
        <v>86</v>
      </c>
      <c r="D1216" s="8" t="s">
        <v>68</v>
      </c>
      <c r="E1216" s="8" t="s">
        <v>32</v>
      </c>
      <c r="F1216" s="21">
        <v>2477.8000000000002</v>
      </c>
      <c r="G1216" s="21">
        <v>2477.8000000000002</v>
      </c>
      <c r="H1216" s="21">
        <v>893.1</v>
      </c>
      <c r="I1216" s="21">
        <f t="shared" si="198"/>
        <v>1584.7000000000003</v>
      </c>
      <c r="J1216" s="17">
        <f t="shared" si="210"/>
        <v>0.36044071353620144</v>
      </c>
    </row>
    <row r="1217" spans="1:10" ht="62" x14ac:dyDescent="0.4">
      <c r="A1217" s="16" t="s">
        <v>77</v>
      </c>
      <c r="B1217" s="3" t="s">
        <v>568</v>
      </c>
      <c r="C1217" s="3" t="s">
        <v>86</v>
      </c>
      <c r="D1217" s="3" t="s">
        <v>76</v>
      </c>
      <c r="E1217" s="3"/>
      <c r="F1217" s="10">
        <v>59.1</v>
      </c>
      <c r="G1217" s="10">
        <f t="shared" ref="G1217:H1219" si="212">G1218</f>
        <v>71.599999999999994</v>
      </c>
      <c r="H1217" s="10">
        <f t="shared" si="212"/>
        <v>71.5</v>
      </c>
      <c r="I1217" s="10">
        <f t="shared" si="198"/>
        <v>9.9999999999994316E-2</v>
      </c>
      <c r="J1217" s="5">
        <f t="shared" si="210"/>
        <v>0.99860335195530736</v>
      </c>
    </row>
    <row r="1218" spans="1:10" ht="31" x14ac:dyDescent="0.4">
      <c r="A1218" s="16" t="s">
        <v>79</v>
      </c>
      <c r="B1218" s="3" t="s">
        <v>568</v>
      </c>
      <c r="C1218" s="3" t="s">
        <v>86</v>
      </c>
      <c r="D1218" s="3" t="s">
        <v>78</v>
      </c>
      <c r="E1218" s="3"/>
      <c r="F1218" s="10">
        <v>59.1</v>
      </c>
      <c r="G1218" s="10">
        <f t="shared" si="212"/>
        <v>71.599999999999994</v>
      </c>
      <c r="H1218" s="10">
        <f t="shared" si="212"/>
        <v>71.5</v>
      </c>
      <c r="I1218" s="10">
        <f t="shared" si="198"/>
        <v>9.9999999999994316E-2</v>
      </c>
      <c r="J1218" s="5">
        <f t="shared" si="210"/>
        <v>0.99860335195530736</v>
      </c>
    </row>
    <row r="1219" spans="1:10" ht="31" x14ac:dyDescent="0.4">
      <c r="A1219" s="16" t="s">
        <v>31</v>
      </c>
      <c r="B1219" s="3" t="s">
        <v>568</v>
      </c>
      <c r="C1219" s="3" t="s">
        <v>86</v>
      </c>
      <c r="D1219" s="3" t="s">
        <v>78</v>
      </c>
      <c r="E1219" s="3" t="s">
        <v>30</v>
      </c>
      <c r="F1219" s="10">
        <f>F1220</f>
        <v>59.1</v>
      </c>
      <c r="G1219" s="10">
        <f t="shared" si="212"/>
        <v>71.599999999999994</v>
      </c>
      <c r="H1219" s="10">
        <f t="shared" si="212"/>
        <v>71.5</v>
      </c>
      <c r="I1219" s="10">
        <f t="shared" si="198"/>
        <v>9.9999999999994316E-2</v>
      </c>
      <c r="J1219" s="5">
        <f t="shared" si="210"/>
        <v>0.99860335195530736</v>
      </c>
    </row>
    <row r="1220" spans="1:10" ht="31" x14ac:dyDescent="0.4">
      <c r="A1220" s="18" t="s">
        <v>33</v>
      </c>
      <c r="B1220" s="8" t="s">
        <v>568</v>
      </c>
      <c r="C1220" s="8" t="s">
        <v>86</v>
      </c>
      <c r="D1220" s="8" t="s">
        <v>78</v>
      </c>
      <c r="E1220" s="8" t="s">
        <v>32</v>
      </c>
      <c r="F1220" s="21">
        <v>59.1</v>
      </c>
      <c r="G1220" s="21">
        <v>71.599999999999994</v>
      </c>
      <c r="H1220" s="21">
        <v>71.5</v>
      </c>
      <c r="I1220" s="21">
        <f t="shared" si="198"/>
        <v>9.9999999999994316E-2</v>
      </c>
      <c r="J1220" s="17">
        <f t="shared" si="210"/>
        <v>0.99860335195530736</v>
      </c>
    </row>
    <row r="1221" spans="1:10" ht="62" x14ac:dyDescent="0.4">
      <c r="A1221" s="16" t="s">
        <v>81</v>
      </c>
      <c r="B1221" s="3" t="s">
        <v>568</v>
      </c>
      <c r="C1221" s="3" t="s">
        <v>86</v>
      </c>
      <c r="D1221" s="3" t="s">
        <v>80</v>
      </c>
      <c r="E1221" s="3"/>
      <c r="F1221" s="10">
        <v>28.2</v>
      </c>
      <c r="G1221" s="10">
        <f t="shared" ref="G1221:H1223" si="213">G1222</f>
        <v>15</v>
      </c>
      <c r="H1221" s="10">
        <f t="shared" si="213"/>
        <v>15</v>
      </c>
      <c r="I1221" s="10">
        <f t="shared" si="198"/>
        <v>0</v>
      </c>
      <c r="J1221" s="5">
        <f t="shared" si="210"/>
        <v>1</v>
      </c>
    </row>
    <row r="1222" spans="1:10" ht="31" x14ac:dyDescent="0.4">
      <c r="A1222" s="16" t="s">
        <v>79</v>
      </c>
      <c r="B1222" s="3" t="s">
        <v>568</v>
      </c>
      <c r="C1222" s="3" t="s">
        <v>86</v>
      </c>
      <c r="D1222" s="3" t="s">
        <v>82</v>
      </c>
      <c r="E1222" s="3"/>
      <c r="F1222" s="10">
        <v>28.2</v>
      </c>
      <c r="G1222" s="10">
        <f t="shared" si="213"/>
        <v>15</v>
      </c>
      <c r="H1222" s="10">
        <f t="shared" si="213"/>
        <v>15</v>
      </c>
      <c r="I1222" s="10">
        <f t="shared" si="198"/>
        <v>0</v>
      </c>
      <c r="J1222" s="5">
        <f t="shared" si="210"/>
        <v>1</v>
      </c>
    </row>
    <row r="1223" spans="1:10" ht="31" x14ac:dyDescent="0.4">
      <c r="A1223" s="16" t="s">
        <v>31</v>
      </c>
      <c r="B1223" s="3" t="s">
        <v>568</v>
      </c>
      <c r="C1223" s="3" t="s">
        <v>86</v>
      </c>
      <c r="D1223" s="3" t="s">
        <v>82</v>
      </c>
      <c r="E1223" s="3" t="s">
        <v>30</v>
      </c>
      <c r="F1223" s="10">
        <f>F1224</f>
        <v>28.2</v>
      </c>
      <c r="G1223" s="10">
        <f t="shared" si="213"/>
        <v>15</v>
      </c>
      <c r="H1223" s="10">
        <f t="shared" si="213"/>
        <v>15</v>
      </c>
      <c r="I1223" s="10">
        <f t="shared" si="198"/>
        <v>0</v>
      </c>
      <c r="J1223" s="5">
        <f t="shared" si="210"/>
        <v>1</v>
      </c>
    </row>
    <row r="1224" spans="1:10" ht="31" x14ac:dyDescent="0.4">
      <c r="A1224" s="18" t="s">
        <v>33</v>
      </c>
      <c r="B1224" s="8" t="s">
        <v>568</v>
      </c>
      <c r="C1224" s="8" t="s">
        <v>86</v>
      </c>
      <c r="D1224" s="8" t="s">
        <v>82</v>
      </c>
      <c r="E1224" s="8" t="s">
        <v>32</v>
      </c>
      <c r="F1224" s="21">
        <v>28.2</v>
      </c>
      <c r="G1224" s="21">
        <v>15</v>
      </c>
      <c r="H1224" s="21">
        <v>15</v>
      </c>
      <c r="I1224" s="21">
        <f t="shared" si="198"/>
        <v>0</v>
      </c>
      <c r="J1224" s="17">
        <f t="shared" si="210"/>
        <v>1</v>
      </c>
    </row>
    <row r="1225" spans="1:10" ht="27.75" customHeight="1" x14ac:dyDescent="0.4">
      <c r="A1225" s="14" t="s">
        <v>246</v>
      </c>
      <c r="B1225" s="1" t="s">
        <v>568</v>
      </c>
      <c r="C1225" s="1" t="s">
        <v>86</v>
      </c>
      <c r="D1225" s="1" t="s">
        <v>245</v>
      </c>
      <c r="E1225" s="1"/>
      <c r="F1225" s="20">
        <v>87</v>
      </c>
      <c r="G1225" s="20">
        <f>G1226+G1230</f>
        <v>109</v>
      </c>
      <c r="H1225" s="20">
        <f>H1226+H1230</f>
        <v>109</v>
      </c>
      <c r="I1225" s="20">
        <f t="shared" si="198"/>
        <v>0</v>
      </c>
      <c r="J1225" s="7">
        <f t="shared" si="210"/>
        <v>1</v>
      </c>
    </row>
    <row r="1226" spans="1:10" ht="46.5" x14ac:dyDescent="0.4">
      <c r="A1226" s="16" t="s">
        <v>248</v>
      </c>
      <c r="B1226" s="3" t="s">
        <v>568</v>
      </c>
      <c r="C1226" s="3" t="s">
        <v>86</v>
      </c>
      <c r="D1226" s="3" t="s">
        <v>247</v>
      </c>
      <c r="E1226" s="3"/>
      <c r="F1226" s="10">
        <v>42</v>
      </c>
      <c r="G1226" s="10">
        <f t="shared" ref="G1226:H1228" si="214">G1227</f>
        <v>64</v>
      </c>
      <c r="H1226" s="10">
        <f t="shared" si="214"/>
        <v>64</v>
      </c>
      <c r="I1226" s="10">
        <f t="shared" si="198"/>
        <v>0</v>
      </c>
      <c r="J1226" s="5">
        <f t="shared" si="210"/>
        <v>1</v>
      </c>
    </row>
    <row r="1227" spans="1:10" ht="31" x14ac:dyDescent="0.4">
      <c r="A1227" s="16" t="s">
        <v>250</v>
      </c>
      <c r="B1227" s="3" t="s">
        <v>568</v>
      </c>
      <c r="C1227" s="3" t="s">
        <v>86</v>
      </c>
      <c r="D1227" s="3" t="s">
        <v>249</v>
      </c>
      <c r="E1227" s="3"/>
      <c r="F1227" s="10">
        <v>42</v>
      </c>
      <c r="G1227" s="10">
        <f t="shared" si="214"/>
        <v>64</v>
      </c>
      <c r="H1227" s="10">
        <f t="shared" si="214"/>
        <v>64</v>
      </c>
      <c r="I1227" s="10">
        <f t="shared" ref="I1227:I1290" si="215">G1227-H1227</f>
        <v>0</v>
      </c>
      <c r="J1227" s="5">
        <f t="shared" si="210"/>
        <v>1</v>
      </c>
    </row>
    <row r="1228" spans="1:10" ht="31" x14ac:dyDescent="0.4">
      <c r="A1228" s="16" t="s">
        <v>31</v>
      </c>
      <c r="B1228" s="3" t="s">
        <v>568</v>
      </c>
      <c r="C1228" s="3" t="s">
        <v>86</v>
      </c>
      <c r="D1228" s="3" t="s">
        <v>249</v>
      </c>
      <c r="E1228" s="3" t="s">
        <v>30</v>
      </c>
      <c r="F1228" s="10">
        <f>F1229</f>
        <v>42</v>
      </c>
      <c r="G1228" s="10">
        <f t="shared" si="214"/>
        <v>64</v>
      </c>
      <c r="H1228" s="10">
        <f t="shared" si="214"/>
        <v>64</v>
      </c>
      <c r="I1228" s="10">
        <f t="shared" si="215"/>
        <v>0</v>
      </c>
      <c r="J1228" s="5">
        <f t="shared" si="210"/>
        <v>1</v>
      </c>
    </row>
    <row r="1229" spans="1:10" ht="31" x14ac:dyDescent="0.4">
      <c r="A1229" s="18" t="s">
        <v>33</v>
      </c>
      <c r="B1229" s="8" t="s">
        <v>568</v>
      </c>
      <c r="C1229" s="8" t="s">
        <v>86</v>
      </c>
      <c r="D1229" s="8" t="s">
        <v>249</v>
      </c>
      <c r="E1229" s="8" t="s">
        <v>32</v>
      </c>
      <c r="F1229" s="21">
        <v>42</v>
      </c>
      <c r="G1229" s="21">
        <v>64</v>
      </c>
      <c r="H1229" s="21">
        <v>64</v>
      </c>
      <c r="I1229" s="21">
        <f t="shared" si="215"/>
        <v>0</v>
      </c>
      <c r="J1229" s="17">
        <f t="shared" si="210"/>
        <v>1</v>
      </c>
    </row>
    <row r="1230" spans="1:10" ht="46.5" x14ac:dyDescent="0.4">
      <c r="A1230" s="16" t="s">
        <v>252</v>
      </c>
      <c r="B1230" s="3" t="s">
        <v>568</v>
      </c>
      <c r="C1230" s="3" t="s">
        <v>86</v>
      </c>
      <c r="D1230" s="3" t="s">
        <v>251</v>
      </c>
      <c r="E1230" s="3"/>
      <c r="F1230" s="10">
        <v>45</v>
      </c>
      <c r="G1230" s="10">
        <f t="shared" ref="G1230:H1232" si="216">G1231</f>
        <v>45</v>
      </c>
      <c r="H1230" s="10">
        <f t="shared" si="216"/>
        <v>45</v>
      </c>
      <c r="I1230" s="10">
        <f t="shared" si="215"/>
        <v>0</v>
      </c>
      <c r="J1230" s="5">
        <f t="shared" si="210"/>
        <v>1</v>
      </c>
    </row>
    <row r="1231" spans="1:10" ht="31" x14ac:dyDescent="0.4">
      <c r="A1231" s="16" t="s">
        <v>254</v>
      </c>
      <c r="B1231" s="3" t="s">
        <v>568</v>
      </c>
      <c r="C1231" s="3" t="s">
        <v>86</v>
      </c>
      <c r="D1231" s="3" t="s">
        <v>253</v>
      </c>
      <c r="E1231" s="3"/>
      <c r="F1231" s="10">
        <v>45</v>
      </c>
      <c r="G1231" s="10">
        <f t="shared" si="216"/>
        <v>45</v>
      </c>
      <c r="H1231" s="10">
        <f t="shared" si="216"/>
        <v>45</v>
      </c>
      <c r="I1231" s="10">
        <f t="shared" si="215"/>
        <v>0</v>
      </c>
      <c r="J1231" s="5">
        <f t="shared" si="210"/>
        <v>1</v>
      </c>
    </row>
    <row r="1232" spans="1:10" ht="31" x14ac:dyDescent="0.4">
      <c r="A1232" s="16" t="s">
        <v>31</v>
      </c>
      <c r="B1232" s="3" t="s">
        <v>568</v>
      </c>
      <c r="C1232" s="3" t="s">
        <v>86</v>
      </c>
      <c r="D1232" s="3" t="s">
        <v>253</v>
      </c>
      <c r="E1232" s="3" t="s">
        <v>30</v>
      </c>
      <c r="F1232" s="10">
        <f>F1233</f>
        <v>45</v>
      </c>
      <c r="G1232" s="10">
        <f t="shared" si="216"/>
        <v>45</v>
      </c>
      <c r="H1232" s="10">
        <f t="shared" si="216"/>
        <v>45</v>
      </c>
      <c r="I1232" s="10">
        <f t="shared" si="215"/>
        <v>0</v>
      </c>
      <c r="J1232" s="5">
        <f t="shared" si="210"/>
        <v>1</v>
      </c>
    </row>
    <row r="1233" spans="1:10" ht="31" x14ac:dyDescent="0.4">
      <c r="A1233" s="18" t="s">
        <v>33</v>
      </c>
      <c r="B1233" s="8" t="s">
        <v>568</v>
      </c>
      <c r="C1233" s="8" t="s">
        <v>86</v>
      </c>
      <c r="D1233" s="8" t="s">
        <v>253</v>
      </c>
      <c r="E1233" s="8" t="s">
        <v>32</v>
      </c>
      <c r="F1233" s="21">
        <v>45</v>
      </c>
      <c r="G1233" s="21">
        <v>45</v>
      </c>
      <c r="H1233" s="21">
        <v>45</v>
      </c>
      <c r="I1233" s="21">
        <f t="shared" si="215"/>
        <v>0</v>
      </c>
      <c r="J1233" s="17">
        <f t="shared" si="210"/>
        <v>1</v>
      </c>
    </row>
    <row r="1234" spans="1:10" ht="18" x14ac:dyDescent="0.4">
      <c r="A1234" s="14" t="s">
        <v>661</v>
      </c>
      <c r="B1234" s="1" t="s">
        <v>568</v>
      </c>
      <c r="C1234" s="1" t="s">
        <v>568</v>
      </c>
      <c r="D1234" s="1"/>
      <c r="E1234" s="1"/>
      <c r="F1234" s="20">
        <f>F1235+F1253+F1296+F1301</f>
        <v>152004.4</v>
      </c>
      <c r="G1234" s="20">
        <f>G1235+G1253+G1296+G1301</f>
        <v>152580.9</v>
      </c>
      <c r="H1234" s="20">
        <f>H1235+H1253+H1296+H1301</f>
        <v>144569.5</v>
      </c>
      <c r="I1234" s="20">
        <f t="shared" si="215"/>
        <v>8011.3999999999942</v>
      </c>
      <c r="J1234" s="7">
        <f t="shared" si="210"/>
        <v>0.9474940834665414</v>
      </c>
    </row>
    <row r="1235" spans="1:10" ht="27.75" customHeight="1" x14ac:dyDescent="0.4">
      <c r="A1235" s="14" t="s">
        <v>571</v>
      </c>
      <c r="B1235" s="1" t="s">
        <v>568</v>
      </c>
      <c r="C1235" s="1" t="s">
        <v>568</v>
      </c>
      <c r="D1235" s="1" t="s">
        <v>570</v>
      </c>
      <c r="E1235" s="1"/>
      <c r="F1235" s="20">
        <f>F1236</f>
        <v>7986</v>
      </c>
      <c r="G1235" s="20">
        <f>G1236</f>
        <v>8562.5</v>
      </c>
      <c r="H1235" s="20">
        <f>H1236</f>
        <v>7740</v>
      </c>
      <c r="I1235" s="20">
        <f t="shared" si="215"/>
        <v>822.5</v>
      </c>
      <c r="J1235" s="7">
        <f t="shared" si="210"/>
        <v>0.90394160583941607</v>
      </c>
    </row>
    <row r="1236" spans="1:10" ht="31" x14ac:dyDescent="0.4">
      <c r="A1236" s="16" t="s">
        <v>573</v>
      </c>
      <c r="B1236" s="3" t="s">
        <v>568</v>
      </c>
      <c r="C1236" s="3" t="s">
        <v>568</v>
      </c>
      <c r="D1236" s="3" t="s">
        <v>572</v>
      </c>
      <c r="E1236" s="3"/>
      <c r="F1236" s="10">
        <f>F1237+F1242+F1247</f>
        <v>7986</v>
      </c>
      <c r="G1236" s="10">
        <f>G1237+G1242+G1247</f>
        <v>8562.5</v>
      </c>
      <c r="H1236" s="10">
        <f>H1237+H1242+H1247</f>
        <v>7740</v>
      </c>
      <c r="I1236" s="10">
        <f t="shared" si="215"/>
        <v>822.5</v>
      </c>
      <c r="J1236" s="5">
        <f t="shared" si="210"/>
        <v>0.90394160583941607</v>
      </c>
    </row>
    <row r="1237" spans="1:10" ht="31" x14ac:dyDescent="0.4">
      <c r="A1237" s="16" t="s">
        <v>598</v>
      </c>
      <c r="B1237" s="3" t="s">
        <v>568</v>
      </c>
      <c r="C1237" s="3" t="s">
        <v>568</v>
      </c>
      <c r="D1237" s="3" t="s">
        <v>597</v>
      </c>
      <c r="E1237" s="3"/>
      <c r="F1237" s="10">
        <f t="shared" ref="F1237:H1238" si="217">F1238</f>
        <v>1236.9000000000001</v>
      </c>
      <c r="G1237" s="10">
        <f t="shared" si="217"/>
        <v>1755.9</v>
      </c>
      <c r="H1237" s="10">
        <f t="shared" si="217"/>
        <v>1750</v>
      </c>
      <c r="I1237" s="10">
        <f t="shared" si="215"/>
        <v>5.9000000000000909</v>
      </c>
      <c r="J1237" s="5">
        <f t="shared" si="210"/>
        <v>0.99663989976650147</v>
      </c>
    </row>
    <row r="1238" spans="1:10" ht="31" x14ac:dyDescent="0.4">
      <c r="A1238" s="16" t="s">
        <v>663</v>
      </c>
      <c r="B1238" s="3" t="s">
        <v>568</v>
      </c>
      <c r="C1238" s="3" t="s">
        <v>568</v>
      </c>
      <c r="D1238" s="3" t="s">
        <v>662</v>
      </c>
      <c r="E1238" s="3"/>
      <c r="F1238" s="10">
        <f t="shared" si="217"/>
        <v>1236.9000000000001</v>
      </c>
      <c r="G1238" s="10">
        <f t="shared" si="217"/>
        <v>1755.9</v>
      </c>
      <c r="H1238" s="10">
        <f t="shared" si="217"/>
        <v>1750</v>
      </c>
      <c r="I1238" s="10">
        <f t="shared" si="215"/>
        <v>5.9000000000000909</v>
      </c>
      <c r="J1238" s="5">
        <f t="shared" si="210"/>
        <v>0.99663989976650147</v>
      </c>
    </row>
    <row r="1239" spans="1:10" ht="31" x14ac:dyDescent="0.4">
      <c r="A1239" s="16" t="s">
        <v>168</v>
      </c>
      <c r="B1239" s="3" t="s">
        <v>568</v>
      </c>
      <c r="C1239" s="3" t="s">
        <v>568</v>
      </c>
      <c r="D1239" s="3" t="s">
        <v>662</v>
      </c>
      <c r="E1239" s="3" t="s">
        <v>167</v>
      </c>
      <c r="F1239" s="10">
        <f>F1240+F1241</f>
        <v>1236.9000000000001</v>
      </c>
      <c r="G1239" s="10">
        <f>G1240+G1241</f>
        <v>1755.9</v>
      </c>
      <c r="H1239" s="10">
        <f>H1240+H1241</f>
        <v>1750</v>
      </c>
      <c r="I1239" s="10">
        <f t="shared" si="215"/>
        <v>5.9000000000000909</v>
      </c>
      <c r="J1239" s="5">
        <f t="shared" si="210"/>
        <v>0.99663989976650147</v>
      </c>
    </row>
    <row r="1240" spans="1:10" ht="18" x14ac:dyDescent="0.4">
      <c r="A1240" s="18" t="s">
        <v>170</v>
      </c>
      <c r="B1240" s="8" t="s">
        <v>568</v>
      </c>
      <c r="C1240" s="8" t="s">
        <v>568</v>
      </c>
      <c r="D1240" s="8" t="s">
        <v>662</v>
      </c>
      <c r="E1240" s="8" t="s">
        <v>169</v>
      </c>
      <c r="F1240" s="21">
        <v>994.9</v>
      </c>
      <c r="G1240" s="21">
        <v>1513.9</v>
      </c>
      <c r="H1240" s="21">
        <v>1508.3</v>
      </c>
      <c r="I1240" s="21">
        <f t="shared" si="215"/>
        <v>5.6000000000001364</v>
      </c>
      <c r="J1240" s="17">
        <f t="shared" si="210"/>
        <v>0.99630094458022322</v>
      </c>
    </row>
    <row r="1241" spans="1:10" ht="18" x14ac:dyDescent="0.4">
      <c r="A1241" s="18" t="s">
        <v>182</v>
      </c>
      <c r="B1241" s="8" t="s">
        <v>568</v>
      </c>
      <c r="C1241" s="8" t="s">
        <v>568</v>
      </c>
      <c r="D1241" s="8" t="s">
        <v>662</v>
      </c>
      <c r="E1241" s="8" t="s">
        <v>181</v>
      </c>
      <c r="F1241" s="21">
        <v>242</v>
      </c>
      <c r="G1241" s="21">
        <v>242</v>
      </c>
      <c r="H1241" s="21">
        <v>241.7</v>
      </c>
      <c r="I1241" s="21">
        <f t="shared" si="215"/>
        <v>0.30000000000001137</v>
      </c>
      <c r="J1241" s="17">
        <f t="shared" si="210"/>
        <v>0.99876033057851232</v>
      </c>
    </row>
    <row r="1242" spans="1:10" ht="31" x14ac:dyDescent="0.4">
      <c r="A1242" s="16" t="s">
        <v>613</v>
      </c>
      <c r="B1242" s="3" t="s">
        <v>568</v>
      </c>
      <c r="C1242" s="3" t="s">
        <v>568</v>
      </c>
      <c r="D1242" s="3" t="s">
        <v>612</v>
      </c>
      <c r="E1242" s="3"/>
      <c r="F1242" s="10">
        <f t="shared" ref="F1242:H1243" si="218">F1243</f>
        <v>1384.1</v>
      </c>
      <c r="G1242" s="10">
        <f t="shared" si="218"/>
        <v>1525.4</v>
      </c>
      <c r="H1242" s="10">
        <f t="shared" si="218"/>
        <v>1521.2</v>
      </c>
      <c r="I1242" s="10">
        <f t="shared" si="215"/>
        <v>4.2000000000000455</v>
      </c>
      <c r="J1242" s="5">
        <f t="shared" si="210"/>
        <v>0.99724662383637075</v>
      </c>
    </row>
    <row r="1243" spans="1:10" ht="46.5" x14ac:dyDescent="0.4">
      <c r="A1243" s="16" t="s">
        <v>665</v>
      </c>
      <c r="B1243" s="3" t="s">
        <v>568</v>
      </c>
      <c r="C1243" s="3" t="s">
        <v>568</v>
      </c>
      <c r="D1243" s="3" t="s">
        <v>664</v>
      </c>
      <c r="E1243" s="3"/>
      <c r="F1243" s="10">
        <f t="shared" si="218"/>
        <v>1384.1</v>
      </c>
      <c r="G1243" s="10">
        <f t="shared" si="218"/>
        <v>1525.4</v>
      </c>
      <c r="H1243" s="10">
        <f t="shared" si="218"/>
        <v>1521.2</v>
      </c>
      <c r="I1243" s="10">
        <f t="shared" si="215"/>
        <v>4.2000000000000455</v>
      </c>
      <c r="J1243" s="5">
        <f t="shared" si="210"/>
        <v>0.99724662383637075</v>
      </c>
    </row>
    <row r="1244" spans="1:10" ht="31" x14ac:dyDescent="0.4">
      <c r="A1244" s="16" t="s">
        <v>168</v>
      </c>
      <c r="B1244" s="3" t="s">
        <v>568</v>
      </c>
      <c r="C1244" s="3" t="s">
        <v>568</v>
      </c>
      <c r="D1244" s="3" t="s">
        <v>664</v>
      </c>
      <c r="E1244" s="3" t="s">
        <v>167</v>
      </c>
      <c r="F1244" s="10">
        <f>F1245+F1246</f>
        <v>1384.1</v>
      </c>
      <c r="G1244" s="10">
        <f>G1245+G1246</f>
        <v>1525.4</v>
      </c>
      <c r="H1244" s="10">
        <f>H1245+H1246</f>
        <v>1521.2</v>
      </c>
      <c r="I1244" s="10">
        <f t="shared" si="215"/>
        <v>4.2000000000000455</v>
      </c>
      <c r="J1244" s="5">
        <f t="shared" si="210"/>
        <v>0.99724662383637075</v>
      </c>
    </row>
    <row r="1245" spans="1:10" ht="18" x14ac:dyDescent="0.4">
      <c r="A1245" s="18" t="s">
        <v>170</v>
      </c>
      <c r="B1245" s="8" t="s">
        <v>568</v>
      </c>
      <c r="C1245" s="8" t="s">
        <v>568</v>
      </c>
      <c r="D1245" s="8" t="s">
        <v>664</v>
      </c>
      <c r="E1245" s="8" t="s">
        <v>169</v>
      </c>
      <c r="F1245" s="21">
        <v>1068.5</v>
      </c>
      <c r="G1245" s="21">
        <v>1209.8</v>
      </c>
      <c r="H1245" s="21">
        <v>1205.7</v>
      </c>
      <c r="I1245" s="21">
        <f t="shared" si="215"/>
        <v>4.0999999999999091</v>
      </c>
      <c r="J1245" s="17">
        <f t="shared" si="210"/>
        <v>0.99661101008431152</v>
      </c>
    </row>
    <row r="1246" spans="1:10" ht="18" x14ac:dyDescent="0.4">
      <c r="A1246" s="18" t="s">
        <v>182</v>
      </c>
      <c r="B1246" s="8" t="s">
        <v>568</v>
      </c>
      <c r="C1246" s="8" t="s">
        <v>568</v>
      </c>
      <c r="D1246" s="8" t="s">
        <v>664</v>
      </c>
      <c r="E1246" s="8" t="s">
        <v>181</v>
      </c>
      <c r="F1246" s="21">
        <v>315.60000000000002</v>
      </c>
      <c r="G1246" s="21">
        <v>315.60000000000002</v>
      </c>
      <c r="H1246" s="21">
        <v>315.5</v>
      </c>
      <c r="I1246" s="21">
        <f t="shared" si="215"/>
        <v>0.10000000000002274</v>
      </c>
      <c r="J1246" s="17">
        <f t="shared" si="210"/>
        <v>0.99968314321926477</v>
      </c>
    </row>
    <row r="1247" spans="1:10" ht="31" x14ac:dyDescent="0.4">
      <c r="A1247" s="16" t="s">
        <v>646</v>
      </c>
      <c r="B1247" s="3" t="s">
        <v>568</v>
      </c>
      <c r="C1247" s="3" t="s">
        <v>568</v>
      </c>
      <c r="D1247" s="3" t="s">
        <v>645</v>
      </c>
      <c r="E1247" s="3"/>
      <c r="F1247" s="10">
        <f>F1248</f>
        <v>5365</v>
      </c>
      <c r="G1247" s="10">
        <f>G1248</f>
        <v>5281.2</v>
      </c>
      <c r="H1247" s="10">
        <f>H1248</f>
        <v>4468.8</v>
      </c>
      <c r="I1247" s="10">
        <f t="shared" si="215"/>
        <v>812.39999999999964</v>
      </c>
      <c r="J1247" s="5">
        <f t="shared" si="210"/>
        <v>0.84617132469893208</v>
      </c>
    </row>
    <row r="1248" spans="1:10" ht="46.5" x14ac:dyDescent="0.4">
      <c r="A1248" s="16" t="s">
        <v>667</v>
      </c>
      <c r="B1248" s="3" t="s">
        <v>568</v>
      </c>
      <c r="C1248" s="3" t="s">
        <v>568</v>
      </c>
      <c r="D1248" s="3" t="s">
        <v>666</v>
      </c>
      <c r="E1248" s="3"/>
      <c r="F1248" s="10">
        <f>F1249+F1251</f>
        <v>5365</v>
      </c>
      <c r="G1248" s="10">
        <f>G1249+G1251</f>
        <v>5281.2</v>
      </c>
      <c r="H1248" s="10">
        <f>H1249+H1251</f>
        <v>4468.8</v>
      </c>
      <c r="I1248" s="10">
        <f t="shared" si="215"/>
        <v>812.39999999999964</v>
      </c>
      <c r="J1248" s="5">
        <f t="shared" si="210"/>
        <v>0.84617132469893208</v>
      </c>
    </row>
    <row r="1249" spans="1:10" ht="31" x14ac:dyDescent="0.4">
      <c r="A1249" s="16" t="s">
        <v>31</v>
      </c>
      <c r="B1249" s="3" t="s">
        <v>568</v>
      </c>
      <c r="C1249" s="3" t="s">
        <v>568</v>
      </c>
      <c r="D1249" s="3" t="s">
        <v>666</v>
      </c>
      <c r="E1249" s="3" t="s">
        <v>30</v>
      </c>
      <c r="F1249" s="10">
        <f>F1250</f>
        <v>3065.2</v>
      </c>
      <c r="G1249" s="10">
        <f>G1250</f>
        <v>3277.2</v>
      </c>
      <c r="H1249" s="10">
        <f>H1250</f>
        <v>3227.1</v>
      </c>
      <c r="I1249" s="10">
        <f t="shared" si="215"/>
        <v>50.099999999999909</v>
      </c>
      <c r="J1249" s="5">
        <f t="shared" si="210"/>
        <v>0.98471255950201397</v>
      </c>
    </row>
    <row r="1250" spans="1:10" ht="31" x14ac:dyDescent="0.4">
      <c r="A1250" s="18" t="s">
        <v>33</v>
      </c>
      <c r="B1250" s="8" t="s">
        <v>568</v>
      </c>
      <c r="C1250" s="8" t="s">
        <v>568</v>
      </c>
      <c r="D1250" s="8" t="s">
        <v>666</v>
      </c>
      <c r="E1250" s="8" t="s">
        <v>32</v>
      </c>
      <c r="F1250" s="21">
        <v>3065.2</v>
      </c>
      <c r="G1250" s="21">
        <v>3277.2</v>
      </c>
      <c r="H1250" s="21">
        <v>3227.1</v>
      </c>
      <c r="I1250" s="21">
        <f t="shared" si="215"/>
        <v>50.099999999999909</v>
      </c>
      <c r="J1250" s="17">
        <f t="shared" si="210"/>
        <v>0.98471255950201397</v>
      </c>
    </row>
    <row r="1251" spans="1:10" ht="18" x14ac:dyDescent="0.4">
      <c r="A1251" s="16" t="s">
        <v>35</v>
      </c>
      <c r="B1251" s="3" t="s">
        <v>568</v>
      </c>
      <c r="C1251" s="3" t="s">
        <v>568</v>
      </c>
      <c r="D1251" s="3" t="s">
        <v>666</v>
      </c>
      <c r="E1251" s="3" t="s">
        <v>34</v>
      </c>
      <c r="F1251" s="10">
        <f>F1252</f>
        <v>2299.8000000000002</v>
      </c>
      <c r="G1251" s="10">
        <f>G1252</f>
        <v>2004</v>
      </c>
      <c r="H1251" s="10">
        <f>H1252</f>
        <v>1241.7</v>
      </c>
      <c r="I1251" s="10">
        <f t="shared" si="215"/>
        <v>762.3</v>
      </c>
      <c r="J1251" s="5">
        <f t="shared" si="210"/>
        <v>0.61961077844311374</v>
      </c>
    </row>
    <row r="1252" spans="1:10" ht="18" x14ac:dyDescent="0.4">
      <c r="A1252" s="18" t="s">
        <v>71</v>
      </c>
      <c r="B1252" s="8" t="s">
        <v>568</v>
      </c>
      <c r="C1252" s="8" t="s">
        <v>568</v>
      </c>
      <c r="D1252" s="8" t="s">
        <v>666</v>
      </c>
      <c r="E1252" s="8" t="s">
        <v>70</v>
      </c>
      <c r="F1252" s="21">
        <v>2299.8000000000002</v>
      </c>
      <c r="G1252" s="21">
        <v>2004</v>
      </c>
      <c r="H1252" s="21">
        <v>1241.7</v>
      </c>
      <c r="I1252" s="21">
        <f t="shared" si="215"/>
        <v>762.3</v>
      </c>
      <c r="J1252" s="17">
        <f t="shared" si="210"/>
        <v>0.61961077844311374</v>
      </c>
    </row>
    <row r="1253" spans="1:10" ht="27.75" customHeight="1" x14ac:dyDescent="0.4">
      <c r="A1253" s="14" t="s">
        <v>669</v>
      </c>
      <c r="B1253" s="1" t="s">
        <v>568</v>
      </c>
      <c r="C1253" s="1" t="s">
        <v>568</v>
      </c>
      <c r="D1253" s="1" t="s">
        <v>668</v>
      </c>
      <c r="E1253" s="1"/>
      <c r="F1253" s="20">
        <f>F1254+F1271+F1282+F1286</f>
        <v>126596.6</v>
      </c>
      <c r="G1253" s="20">
        <f>G1254+G1271+G1282+G1286</f>
        <v>126596.6</v>
      </c>
      <c r="H1253" s="20">
        <f>H1254+H1271+H1282+H1286</f>
        <v>119827.09999999999</v>
      </c>
      <c r="I1253" s="20">
        <f t="shared" si="215"/>
        <v>6769.5000000000146</v>
      </c>
      <c r="J1253" s="7">
        <f t="shared" si="210"/>
        <v>0.94652699993522726</v>
      </c>
    </row>
    <row r="1254" spans="1:10" ht="31" x14ac:dyDescent="0.4">
      <c r="A1254" s="16" t="s">
        <v>671</v>
      </c>
      <c r="B1254" s="3" t="s">
        <v>568</v>
      </c>
      <c r="C1254" s="3" t="s">
        <v>568</v>
      </c>
      <c r="D1254" s="3" t="s">
        <v>670</v>
      </c>
      <c r="E1254" s="3"/>
      <c r="F1254" s="10">
        <f>F1255+F1267</f>
        <v>112046.3</v>
      </c>
      <c r="G1254" s="10">
        <f>G1255+G1267</f>
        <v>112047.7</v>
      </c>
      <c r="H1254" s="10">
        <f>H1255+H1267</f>
        <v>105494.7</v>
      </c>
      <c r="I1254" s="10">
        <f t="shared" si="215"/>
        <v>6553</v>
      </c>
      <c r="J1254" s="5">
        <f t="shared" si="210"/>
        <v>0.94151597935522102</v>
      </c>
    </row>
    <row r="1255" spans="1:10" ht="31" x14ac:dyDescent="0.4">
      <c r="A1255" s="16" t="s">
        <v>673</v>
      </c>
      <c r="B1255" s="3" t="s">
        <v>568</v>
      </c>
      <c r="C1255" s="3" t="s">
        <v>568</v>
      </c>
      <c r="D1255" s="3" t="s">
        <v>672</v>
      </c>
      <c r="E1255" s="3"/>
      <c r="F1255" s="10">
        <f>F1256+F1264</f>
        <v>12054.5</v>
      </c>
      <c r="G1255" s="10">
        <f>G1256+G1264</f>
        <v>12055.9</v>
      </c>
      <c r="H1255" s="10">
        <f>H1256+H1264</f>
        <v>11858.5</v>
      </c>
      <c r="I1255" s="10">
        <f t="shared" si="215"/>
        <v>197.39999999999964</v>
      </c>
      <c r="J1255" s="5">
        <f t="shared" si="210"/>
        <v>0.98362627427234806</v>
      </c>
    </row>
    <row r="1256" spans="1:10" ht="31" x14ac:dyDescent="0.4">
      <c r="A1256" s="16" t="s">
        <v>675</v>
      </c>
      <c r="B1256" s="3" t="s">
        <v>568</v>
      </c>
      <c r="C1256" s="3" t="s">
        <v>568</v>
      </c>
      <c r="D1256" s="3" t="s">
        <v>674</v>
      </c>
      <c r="E1256" s="3"/>
      <c r="F1256" s="10">
        <f>F1257+F1259+F1261</f>
        <v>5160.8</v>
      </c>
      <c r="G1256" s="10">
        <f>G1257+G1259+G1261</f>
        <v>5162.2</v>
      </c>
      <c r="H1256" s="10">
        <f>H1257+H1259+H1261</f>
        <v>5006.2999999999993</v>
      </c>
      <c r="I1256" s="10">
        <f t="shared" si="215"/>
        <v>155.90000000000055</v>
      </c>
      <c r="J1256" s="5">
        <f t="shared" si="210"/>
        <v>0.96979969780326203</v>
      </c>
    </row>
    <row r="1257" spans="1:10" ht="77.5" x14ac:dyDescent="0.4">
      <c r="A1257" s="16" t="s">
        <v>13</v>
      </c>
      <c r="B1257" s="3" t="s">
        <v>568</v>
      </c>
      <c r="C1257" s="3" t="s">
        <v>568</v>
      </c>
      <c r="D1257" s="3" t="s">
        <v>674</v>
      </c>
      <c r="E1257" s="3" t="s">
        <v>12</v>
      </c>
      <c r="F1257" s="10">
        <f>F1258</f>
        <v>36.299999999999997</v>
      </c>
      <c r="G1257" s="10">
        <f>G1258</f>
        <v>36.299999999999997</v>
      </c>
      <c r="H1257" s="10">
        <f>H1258</f>
        <v>21.8</v>
      </c>
      <c r="I1257" s="10">
        <f t="shared" si="215"/>
        <v>14.499999999999996</v>
      </c>
      <c r="J1257" s="5">
        <f t="shared" si="210"/>
        <v>0.6005509641873279</v>
      </c>
    </row>
    <row r="1258" spans="1:10" s="51" customFormat="1" ht="31" x14ac:dyDescent="0.4">
      <c r="A1258" s="18" t="s">
        <v>15</v>
      </c>
      <c r="B1258" s="8" t="s">
        <v>568</v>
      </c>
      <c r="C1258" s="8" t="s">
        <v>568</v>
      </c>
      <c r="D1258" s="8" t="s">
        <v>674</v>
      </c>
      <c r="E1258" s="8" t="s">
        <v>14</v>
      </c>
      <c r="F1258" s="21">
        <v>36.299999999999997</v>
      </c>
      <c r="G1258" s="21">
        <v>36.299999999999997</v>
      </c>
      <c r="H1258" s="21">
        <v>21.8</v>
      </c>
      <c r="I1258" s="21">
        <f t="shared" si="215"/>
        <v>14.499999999999996</v>
      </c>
      <c r="J1258" s="17">
        <f t="shared" si="210"/>
        <v>0.6005509641873279</v>
      </c>
    </row>
    <row r="1259" spans="1:10" ht="31" x14ac:dyDescent="0.4">
      <c r="A1259" s="16" t="s">
        <v>31</v>
      </c>
      <c r="B1259" s="3" t="s">
        <v>568</v>
      </c>
      <c r="C1259" s="3" t="s">
        <v>568</v>
      </c>
      <c r="D1259" s="3" t="s">
        <v>674</v>
      </c>
      <c r="E1259" s="3" t="s">
        <v>30</v>
      </c>
      <c r="F1259" s="10">
        <f>F1260</f>
        <v>1434.4</v>
      </c>
      <c r="G1259" s="10">
        <f>G1260</f>
        <v>1435.8</v>
      </c>
      <c r="H1259" s="10">
        <f>H1260</f>
        <v>1343.8</v>
      </c>
      <c r="I1259" s="10">
        <f t="shared" si="215"/>
        <v>92</v>
      </c>
      <c r="J1259" s="5">
        <f t="shared" si="210"/>
        <v>0.93592422342944703</v>
      </c>
    </row>
    <row r="1260" spans="1:10" ht="31" x14ac:dyDescent="0.4">
      <c r="A1260" s="18" t="s">
        <v>33</v>
      </c>
      <c r="B1260" s="8" t="s">
        <v>568</v>
      </c>
      <c r="C1260" s="8" t="s">
        <v>568</v>
      </c>
      <c r="D1260" s="8" t="s">
        <v>674</v>
      </c>
      <c r="E1260" s="8" t="s">
        <v>32</v>
      </c>
      <c r="F1260" s="21">
        <v>1434.4</v>
      </c>
      <c r="G1260" s="21">
        <v>1435.8</v>
      </c>
      <c r="H1260" s="21">
        <v>1343.8</v>
      </c>
      <c r="I1260" s="21">
        <f t="shared" si="215"/>
        <v>92</v>
      </c>
      <c r="J1260" s="17">
        <f t="shared" si="210"/>
        <v>0.93592422342944703</v>
      </c>
    </row>
    <row r="1261" spans="1:10" ht="18" x14ac:dyDescent="0.4">
      <c r="A1261" s="16" t="s">
        <v>35</v>
      </c>
      <c r="B1261" s="3" t="s">
        <v>568</v>
      </c>
      <c r="C1261" s="3" t="s">
        <v>568</v>
      </c>
      <c r="D1261" s="3" t="s">
        <v>674</v>
      </c>
      <c r="E1261" s="3" t="s">
        <v>34</v>
      </c>
      <c r="F1261" s="10">
        <f>F1262+F1263</f>
        <v>3690.1</v>
      </c>
      <c r="G1261" s="10">
        <f>G1262+G1263</f>
        <v>3690.1</v>
      </c>
      <c r="H1261" s="10">
        <f>H1262+H1263</f>
        <v>3640.7</v>
      </c>
      <c r="I1261" s="10">
        <f t="shared" si="215"/>
        <v>49.400000000000091</v>
      </c>
      <c r="J1261" s="5">
        <f t="shared" si="210"/>
        <v>0.98661282892062541</v>
      </c>
    </row>
    <row r="1262" spans="1:10" ht="18" x14ac:dyDescent="0.4">
      <c r="A1262" s="18" t="s">
        <v>677</v>
      </c>
      <c r="B1262" s="8" t="s">
        <v>568</v>
      </c>
      <c r="C1262" s="8" t="s">
        <v>568</v>
      </c>
      <c r="D1262" s="8" t="s">
        <v>674</v>
      </c>
      <c r="E1262" s="8" t="s">
        <v>676</v>
      </c>
      <c r="F1262" s="21">
        <v>1868.5</v>
      </c>
      <c r="G1262" s="21">
        <v>1868.5</v>
      </c>
      <c r="H1262" s="21">
        <v>1868.4</v>
      </c>
      <c r="I1262" s="21">
        <f t="shared" si="215"/>
        <v>9.9999999999909051E-2</v>
      </c>
      <c r="J1262" s="17">
        <f t="shared" si="210"/>
        <v>0.99994648113459994</v>
      </c>
    </row>
    <row r="1263" spans="1:10" ht="18" x14ac:dyDescent="0.4">
      <c r="A1263" s="18" t="s">
        <v>71</v>
      </c>
      <c r="B1263" s="8" t="s">
        <v>568</v>
      </c>
      <c r="C1263" s="8" t="s">
        <v>568</v>
      </c>
      <c r="D1263" s="8" t="s">
        <v>674</v>
      </c>
      <c r="E1263" s="8" t="s">
        <v>70</v>
      </c>
      <c r="F1263" s="21">
        <v>1821.6</v>
      </c>
      <c r="G1263" s="21">
        <v>1821.6</v>
      </c>
      <c r="H1263" s="21">
        <v>1772.3</v>
      </c>
      <c r="I1263" s="21">
        <f t="shared" si="215"/>
        <v>49.299999999999955</v>
      </c>
      <c r="J1263" s="17">
        <f t="shared" si="210"/>
        <v>0.97293588054457625</v>
      </c>
    </row>
    <row r="1264" spans="1:10" ht="31" x14ac:dyDescent="0.4">
      <c r="A1264" s="16" t="s">
        <v>679</v>
      </c>
      <c r="B1264" s="3" t="s">
        <v>568</v>
      </c>
      <c r="C1264" s="3" t="s">
        <v>568</v>
      </c>
      <c r="D1264" s="3" t="s">
        <v>678</v>
      </c>
      <c r="E1264" s="3"/>
      <c r="F1264" s="10">
        <f t="shared" ref="F1264:H1265" si="219">F1265</f>
        <v>6893.7</v>
      </c>
      <c r="G1264" s="10">
        <f t="shared" si="219"/>
        <v>6893.7</v>
      </c>
      <c r="H1264" s="10">
        <f t="shared" si="219"/>
        <v>6852.2</v>
      </c>
      <c r="I1264" s="10">
        <f t="shared" si="215"/>
        <v>41.5</v>
      </c>
      <c r="J1264" s="5">
        <f t="shared" si="210"/>
        <v>0.99398001073443865</v>
      </c>
    </row>
    <row r="1265" spans="1:10" ht="31" x14ac:dyDescent="0.4">
      <c r="A1265" s="16" t="s">
        <v>168</v>
      </c>
      <c r="B1265" s="3" t="s">
        <v>568</v>
      </c>
      <c r="C1265" s="3" t="s">
        <v>568</v>
      </c>
      <c r="D1265" s="3" t="s">
        <v>678</v>
      </c>
      <c r="E1265" s="3" t="s">
        <v>167</v>
      </c>
      <c r="F1265" s="10">
        <f t="shared" si="219"/>
        <v>6893.7</v>
      </c>
      <c r="G1265" s="10">
        <f t="shared" si="219"/>
        <v>6893.7</v>
      </c>
      <c r="H1265" s="10">
        <f t="shared" si="219"/>
        <v>6852.2</v>
      </c>
      <c r="I1265" s="10">
        <f t="shared" si="215"/>
        <v>41.5</v>
      </c>
      <c r="J1265" s="5">
        <f t="shared" si="210"/>
        <v>0.99398001073443865</v>
      </c>
    </row>
    <row r="1266" spans="1:10" ht="18" x14ac:dyDescent="0.4">
      <c r="A1266" s="18" t="s">
        <v>170</v>
      </c>
      <c r="B1266" s="8" t="s">
        <v>568</v>
      </c>
      <c r="C1266" s="8" t="s">
        <v>568</v>
      </c>
      <c r="D1266" s="8" t="s">
        <v>678</v>
      </c>
      <c r="E1266" s="8" t="s">
        <v>169</v>
      </c>
      <c r="F1266" s="21">
        <v>6893.7</v>
      </c>
      <c r="G1266" s="21">
        <v>6893.7</v>
      </c>
      <c r="H1266" s="21">
        <v>6852.2</v>
      </c>
      <c r="I1266" s="21">
        <f t="shared" si="215"/>
        <v>41.5</v>
      </c>
      <c r="J1266" s="17">
        <f t="shared" si="210"/>
        <v>0.99398001073443865</v>
      </c>
    </row>
    <row r="1267" spans="1:10" ht="31" x14ac:dyDescent="0.4">
      <c r="A1267" s="16" t="s">
        <v>681</v>
      </c>
      <c r="B1267" s="3" t="s">
        <v>568</v>
      </c>
      <c r="C1267" s="3" t="s">
        <v>568</v>
      </c>
      <c r="D1267" s="3" t="s">
        <v>680</v>
      </c>
      <c r="E1267" s="3"/>
      <c r="F1267" s="10">
        <f t="shared" ref="F1267:H1269" si="220">F1268</f>
        <v>99991.8</v>
      </c>
      <c r="G1267" s="10">
        <f t="shared" si="220"/>
        <v>99991.8</v>
      </c>
      <c r="H1267" s="10">
        <f t="shared" si="220"/>
        <v>93636.2</v>
      </c>
      <c r="I1267" s="10">
        <f t="shared" si="215"/>
        <v>6355.6000000000058</v>
      </c>
      <c r="J1267" s="5">
        <f t="shared" si="210"/>
        <v>0.93643878798061431</v>
      </c>
    </row>
    <row r="1268" spans="1:10" ht="46.5" x14ac:dyDescent="0.4">
      <c r="A1268" s="16" t="s">
        <v>683</v>
      </c>
      <c r="B1268" s="3" t="s">
        <v>568</v>
      </c>
      <c r="C1268" s="3" t="s">
        <v>568</v>
      </c>
      <c r="D1268" s="3" t="s">
        <v>682</v>
      </c>
      <c r="E1268" s="3"/>
      <c r="F1268" s="10">
        <f t="shared" si="220"/>
        <v>99991.8</v>
      </c>
      <c r="G1268" s="10">
        <f t="shared" si="220"/>
        <v>99991.8</v>
      </c>
      <c r="H1268" s="10">
        <f t="shared" si="220"/>
        <v>93636.2</v>
      </c>
      <c r="I1268" s="10">
        <f t="shared" si="215"/>
        <v>6355.6000000000058</v>
      </c>
      <c r="J1268" s="5">
        <f t="shared" si="210"/>
        <v>0.93643878798061431</v>
      </c>
    </row>
    <row r="1269" spans="1:10" ht="31" x14ac:dyDescent="0.4">
      <c r="A1269" s="16" t="s">
        <v>168</v>
      </c>
      <c r="B1269" s="3" t="s">
        <v>568</v>
      </c>
      <c r="C1269" s="3" t="s">
        <v>568</v>
      </c>
      <c r="D1269" s="3" t="s">
        <v>682</v>
      </c>
      <c r="E1269" s="3" t="s">
        <v>167</v>
      </c>
      <c r="F1269" s="10">
        <f t="shared" si="220"/>
        <v>99991.8</v>
      </c>
      <c r="G1269" s="10">
        <f t="shared" si="220"/>
        <v>99991.8</v>
      </c>
      <c r="H1269" s="10">
        <f t="shared" si="220"/>
        <v>93636.2</v>
      </c>
      <c r="I1269" s="10">
        <f t="shared" si="215"/>
        <v>6355.6000000000058</v>
      </c>
      <c r="J1269" s="5">
        <f t="shared" si="210"/>
        <v>0.93643878798061431</v>
      </c>
    </row>
    <row r="1270" spans="1:10" ht="18" x14ac:dyDescent="0.4">
      <c r="A1270" s="18" t="s">
        <v>170</v>
      </c>
      <c r="B1270" s="8" t="s">
        <v>568</v>
      </c>
      <c r="C1270" s="8" t="s">
        <v>568</v>
      </c>
      <c r="D1270" s="8" t="s">
        <v>682</v>
      </c>
      <c r="E1270" s="8" t="s">
        <v>169</v>
      </c>
      <c r="F1270" s="21">
        <v>99991.8</v>
      </c>
      <c r="G1270" s="21">
        <v>99991.8</v>
      </c>
      <c r="H1270" s="21">
        <v>93636.2</v>
      </c>
      <c r="I1270" s="21">
        <f t="shared" si="215"/>
        <v>6355.6000000000058</v>
      </c>
      <c r="J1270" s="17">
        <f t="shared" si="210"/>
        <v>0.93643878798061431</v>
      </c>
    </row>
    <row r="1271" spans="1:10" ht="31" x14ac:dyDescent="0.4">
      <c r="A1271" s="16" t="s">
        <v>685</v>
      </c>
      <c r="B1271" s="3" t="s">
        <v>568</v>
      </c>
      <c r="C1271" s="3" t="s">
        <v>568</v>
      </c>
      <c r="D1271" s="3" t="s">
        <v>684</v>
      </c>
      <c r="E1271" s="3"/>
      <c r="F1271" s="10">
        <f>F1272+F1278</f>
        <v>10135</v>
      </c>
      <c r="G1271" s="10">
        <f>G1272+G1278</f>
        <v>10133.6</v>
      </c>
      <c r="H1271" s="10">
        <f>H1272+H1278</f>
        <v>10119.199999999999</v>
      </c>
      <c r="I1271" s="10">
        <f t="shared" si="215"/>
        <v>14.400000000001455</v>
      </c>
      <c r="J1271" s="5">
        <f t="shared" si="210"/>
        <v>0.99857898476355866</v>
      </c>
    </row>
    <row r="1272" spans="1:10" ht="46.5" x14ac:dyDescent="0.4">
      <c r="A1272" s="16" t="s">
        <v>687</v>
      </c>
      <c r="B1272" s="3" t="s">
        <v>568</v>
      </c>
      <c r="C1272" s="3" t="s">
        <v>568</v>
      </c>
      <c r="D1272" s="3" t="s">
        <v>686</v>
      </c>
      <c r="E1272" s="3"/>
      <c r="F1272" s="10">
        <f>F1273</f>
        <v>9502.2999999999993</v>
      </c>
      <c r="G1272" s="10">
        <f>G1273</f>
        <v>9500.9</v>
      </c>
      <c r="H1272" s="10">
        <f>H1273</f>
        <v>9489.4</v>
      </c>
      <c r="I1272" s="10">
        <f t="shared" si="215"/>
        <v>11.5</v>
      </c>
      <c r="J1272" s="5">
        <f t="shared" ref="J1272:J1334" si="221">H1272/G1272</f>
        <v>0.99878958835478748</v>
      </c>
    </row>
    <row r="1273" spans="1:10" ht="18" x14ac:dyDescent="0.4">
      <c r="A1273" s="16" t="s">
        <v>689</v>
      </c>
      <c r="B1273" s="3" t="s">
        <v>568</v>
      </c>
      <c r="C1273" s="3" t="s">
        <v>568</v>
      </c>
      <c r="D1273" s="3" t="s">
        <v>688</v>
      </c>
      <c r="E1273" s="3"/>
      <c r="F1273" s="10">
        <f>F1274+F1276</f>
        <v>9502.2999999999993</v>
      </c>
      <c r="G1273" s="10">
        <f>G1274+G1276</f>
        <v>9500.9</v>
      </c>
      <c r="H1273" s="10">
        <f>H1274+H1276</f>
        <v>9489.4</v>
      </c>
      <c r="I1273" s="10">
        <f t="shared" si="215"/>
        <v>11.5</v>
      </c>
      <c r="J1273" s="5">
        <f t="shared" si="221"/>
        <v>0.99878958835478748</v>
      </c>
    </row>
    <row r="1274" spans="1:10" ht="31" x14ac:dyDescent="0.4">
      <c r="A1274" s="16" t="s">
        <v>31</v>
      </c>
      <c r="B1274" s="3" t="s">
        <v>568</v>
      </c>
      <c r="C1274" s="3" t="s">
        <v>568</v>
      </c>
      <c r="D1274" s="3" t="s">
        <v>688</v>
      </c>
      <c r="E1274" s="3" t="s">
        <v>30</v>
      </c>
      <c r="F1274" s="10">
        <f>F1275</f>
        <v>196</v>
      </c>
      <c r="G1274" s="10">
        <f>G1275</f>
        <v>194.6</v>
      </c>
      <c r="H1274" s="10">
        <f>H1275</f>
        <v>194.6</v>
      </c>
      <c r="I1274" s="10">
        <f t="shared" si="215"/>
        <v>0</v>
      </c>
      <c r="J1274" s="5">
        <f t="shared" si="221"/>
        <v>1</v>
      </c>
    </row>
    <row r="1275" spans="1:10" ht="31" x14ac:dyDescent="0.4">
      <c r="A1275" s="18" t="s">
        <v>33</v>
      </c>
      <c r="B1275" s="8" t="s">
        <v>568</v>
      </c>
      <c r="C1275" s="8" t="s">
        <v>568</v>
      </c>
      <c r="D1275" s="8" t="s">
        <v>688</v>
      </c>
      <c r="E1275" s="8" t="s">
        <v>32</v>
      </c>
      <c r="F1275" s="21">
        <v>196</v>
      </c>
      <c r="G1275" s="21">
        <v>194.6</v>
      </c>
      <c r="H1275" s="21">
        <v>194.6</v>
      </c>
      <c r="I1275" s="21">
        <f t="shared" si="215"/>
        <v>0</v>
      </c>
      <c r="J1275" s="17">
        <f t="shared" si="221"/>
        <v>1</v>
      </c>
    </row>
    <row r="1276" spans="1:10" ht="31" x14ac:dyDescent="0.4">
      <c r="A1276" s="16" t="s">
        <v>168</v>
      </c>
      <c r="B1276" s="3" t="s">
        <v>568</v>
      </c>
      <c r="C1276" s="3" t="s">
        <v>568</v>
      </c>
      <c r="D1276" s="3" t="s">
        <v>688</v>
      </c>
      <c r="E1276" s="3" t="s">
        <v>167</v>
      </c>
      <c r="F1276" s="10">
        <f>F1277</f>
        <v>9306.2999999999993</v>
      </c>
      <c r="G1276" s="10">
        <f>G1277</f>
        <v>9306.2999999999993</v>
      </c>
      <c r="H1276" s="10">
        <f>H1277</f>
        <v>9294.7999999999993</v>
      </c>
      <c r="I1276" s="10">
        <f t="shared" si="215"/>
        <v>11.5</v>
      </c>
      <c r="J1276" s="5">
        <f t="shared" si="221"/>
        <v>0.99876427796224065</v>
      </c>
    </row>
    <row r="1277" spans="1:10" ht="18" x14ac:dyDescent="0.4">
      <c r="A1277" s="18" t="s">
        <v>170</v>
      </c>
      <c r="B1277" s="8" t="s">
        <v>568</v>
      </c>
      <c r="C1277" s="8" t="s">
        <v>568</v>
      </c>
      <c r="D1277" s="8" t="s">
        <v>688</v>
      </c>
      <c r="E1277" s="8" t="s">
        <v>169</v>
      </c>
      <c r="F1277" s="21">
        <v>9306.2999999999993</v>
      </c>
      <c r="G1277" s="21">
        <v>9306.2999999999993</v>
      </c>
      <c r="H1277" s="21">
        <v>9294.7999999999993</v>
      </c>
      <c r="I1277" s="21">
        <f t="shared" si="215"/>
        <v>11.5</v>
      </c>
      <c r="J1277" s="17">
        <f t="shared" si="221"/>
        <v>0.99876427796224065</v>
      </c>
    </row>
    <row r="1278" spans="1:10" ht="31" x14ac:dyDescent="0.4">
      <c r="A1278" s="16" t="s">
        <v>691</v>
      </c>
      <c r="B1278" s="3" t="s">
        <v>568</v>
      </c>
      <c r="C1278" s="3" t="s">
        <v>568</v>
      </c>
      <c r="D1278" s="3" t="s">
        <v>690</v>
      </c>
      <c r="E1278" s="3"/>
      <c r="F1278" s="10">
        <f t="shared" ref="F1278:H1280" si="222">F1279</f>
        <v>632.70000000000005</v>
      </c>
      <c r="G1278" s="10">
        <f t="shared" si="222"/>
        <v>632.70000000000005</v>
      </c>
      <c r="H1278" s="10">
        <f t="shared" si="222"/>
        <v>629.79999999999995</v>
      </c>
      <c r="I1278" s="10">
        <f t="shared" si="215"/>
        <v>2.9000000000000909</v>
      </c>
      <c r="J1278" s="5">
        <f t="shared" si="221"/>
        <v>0.99541646910067949</v>
      </c>
    </row>
    <row r="1279" spans="1:10" ht="46.5" x14ac:dyDescent="0.4">
      <c r="A1279" s="16" t="s">
        <v>693</v>
      </c>
      <c r="B1279" s="3" t="s">
        <v>568</v>
      </c>
      <c r="C1279" s="3" t="s">
        <v>568</v>
      </c>
      <c r="D1279" s="3" t="s">
        <v>692</v>
      </c>
      <c r="E1279" s="3"/>
      <c r="F1279" s="10">
        <f t="shared" si="222"/>
        <v>632.70000000000005</v>
      </c>
      <c r="G1279" s="10">
        <f t="shared" si="222"/>
        <v>632.70000000000005</v>
      </c>
      <c r="H1279" s="10">
        <f t="shared" si="222"/>
        <v>629.79999999999995</v>
      </c>
      <c r="I1279" s="10">
        <f t="shared" si="215"/>
        <v>2.9000000000000909</v>
      </c>
      <c r="J1279" s="5">
        <f t="shared" si="221"/>
        <v>0.99541646910067949</v>
      </c>
    </row>
    <row r="1280" spans="1:10" ht="31" x14ac:dyDescent="0.4">
      <c r="A1280" s="16" t="s">
        <v>168</v>
      </c>
      <c r="B1280" s="3" t="s">
        <v>568</v>
      </c>
      <c r="C1280" s="3" t="s">
        <v>568</v>
      </c>
      <c r="D1280" s="3" t="s">
        <v>692</v>
      </c>
      <c r="E1280" s="3" t="s">
        <v>167</v>
      </c>
      <c r="F1280" s="10">
        <f t="shared" si="222"/>
        <v>632.70000000000005</v>
      </c>
      <c r="G1280" s="10">
        <f t="shared" si="222"/>
        <v>632.70000000000005</v>
      </c>
      <c r="H1280" s="10">
        <f>H1281</f>
        <v>629.79999999999995</v>
      </c>
      <c r="I1280" s="10">
        <f t="shared" si="215"/>
        <v>2.9000000000000909</v>
      </c>
      <c r="J1280" s="5">
        <f t="shared" si="221"/>
        <v>0.99541646910067949</v>
      </c>
    </row>
    <row r="1281" spans="1:10" ht="18" x14ac:dyDescent="0.4">
      <c r="A1281" s="18" t="s">
        <v>170</v>
      </c>
      <c r="B1281" s="8" t="s">
        <v>568</v>
      </c>
      <c r="C1281" s="8" t="s">
        <v>568</v>
      </c>
      <c r="D1281" s="8" t="s">
        <v>692</v>
      </c>
      <c r="E1281" s="8" t="s">
        <v>169</v>
      </c>
      <c r="F1281" s="21">
        <v>632.70000000000005</v>
      </c>
      <c r="G1281" s="21">
        <v>632.70000000000005</v>
      </c>
      <c r="H1281" s="21">
        <v>629.79999999999995</v>
      </c>
      <c r="I1281" s="21">
        <f t="shared" si="215"/>
        <v>2.9000000000000909</v>
      </c>
      <c r="J1281" s="17">
        <f t="shared" si="221"/>
        <v>0.99541646910067949</v>
      </c>
    </row>
    <row r="1282" spans="1:10" ht="46.5" x14ac:dyDescent="0.4">
      <c r="A1282" s="16" t="s">
        <v>941</v>
      </c>
      <c r="B1282" s="3" t="s">
        <v>568</v>
      </c>
      <c r="C1282" s="3" t="s">
        <v>568</v>
      </c>
      <c r="D1282" s="3" t="s">
        <v>694</v>
      </c>
      <c r="E1282" s="3"/>
      <c r="F1282" s="10">
        <f t="shared" ref="F1282:H1284" si="223">F1283</f>
        <v>2000</v>
      </c>
      <c r="G1282" s="10">
        <f t="shared" si="223"/>
        <v>2000</v>
      </c>
      <c r="H1282" s="10">
        <f t="shared" si="223"/>
        <v>2000</v>
      </c>
      <c r="I1282" s="10">
        <f t="shared" si="215"/>
        <v>0</v>
      </c>
      <c r="J1282" s="5">
        <f t="shared" si="221"/>
        <v>1</v>
      </c>
    </row>
    <row r="1283" spans="1:10" ht="108.5" x14ac:dyDescent="0.4">
      <c r="A1283" s="16" t="s">
        <v>696</v>
      </c>
      <c r="B1283" s="3" t="s">
        <v>568</v>
      </c>
      <c r="C1283" s="3" t="s">
        <v>568</v>
      </c>
      <c r="D1283" s="3" t="s">
        <v>695</v>
      </c>
      <c r="E1283" s="3"/>
      <c r="F1283" s="10">
        <f t="shared" si="223"/>
        <v>2000</v>
      </c>
      <c r="G1283" s="10">
        <f t="shared" si="223"/>
        <v>2000</v>
      </c>
      <c r="H1283" s="10">
        <f t="shared" si="223"/>
        <v>2000</v>
      </c>
      <c r="I1283" s="10">
        <f t="shared" si="215"/>
        <v>0</v>
      </c>
      <c r="J1283" s="5">
        <f t="shared" si="221"/>
        <v>1</v>
      </c>
    </row>
    <row r="1284" spans="1:10" ht="31" x14ac:dyDescent="0.4">
      <c r="A1284" s="16" t="s">
        <v>168</v>
      </c>
      <c r="B1284" s="3" t="s">
        <v>568</v>
      </c>
      <c r="C1284" s="3" t="s">
        <v>568</v>
      </c>
      <c r="D1284" s="3" t="s">
        <v>695</v>
      </c>
      <c r="E1284" s="3" t="s">
        <v>167</v>
      </c>
      <c r="F1284" s="10">
        <f t="shared" si="223"/>
        <v>2000</v>
      </c>
      <c r="G1284" s="10">
        <f t="shared" si="223"/>
        <v>2000</v>
      </c>
      <c r="H1284" s="10">
        <f t="shared" si="223"/>
        <v>2000</v>
      </c>
      <c r="I1284" s="10">
        <f t="shared" si="215"/>
        <v>0</v>
      </c>
      <c r="J1284" s="5">
        <f t="shared" si="221"/>
        <v>1</v>
      </c>
    </row>
    <row r="1285" spans="1:10" ht="62" x14ac:dyDescent="0.4">
      <c r="A1285" s="18" t="s">
        <v>232</v>
      </c>
      <c r="B1285" s="8" t="s">
        <v>568</v>
      </c>
      <c r="C1285" s="8" t="s">
        <v>568</v>
      </c>
      <c r="D1285" s="8" t="s">
        <v>695</v>
      </c>
      <c r="E1285" s="8" t="s">
        <v>231</v>
      </c>
      <c r="F1285" s="21">
        <v>2000</v>
      </c>
      <c r="G1285" s="21">
        <v>2000</v>
      </c>
      <c r="H1285" s="21">
        <v>2000</v>
      </c>
      <c r="I1285" s="21">
        <f t="shared" si="215"/>
        <v>0</v>
      </c>
      <c r="J1285" s="17">
        <f t="shared" si="221"/>
        <v>1</v>
      </c>
    </row>
    <row r="1286" spans="1:10" ht="31" x14ac:dyDescent="0.4">
      <c r="A1286" s="16" t="s">
        <v>698</v>
      </c>
      <c r="B1286" s="3" t="s">
        <v>568</v>
      </c>
      <c r="C1286" s="3" t="s">
        <v>568</v>
      </c>
      <c r="D1286" s="3" t="s">
        <v>697</v>
      </c>
      <c r="E1286" s="3"/>
      <c r="F1286" s="10">
        <f>F1287+F1290+F1293</f>
        <v>2415.3000000000002</v>
      </c>
      <c r="G1286" s="10">
        <f>G1287+G1290+G1293</f>
        <v>2415.3000000000002</v>
      </c>
      <c r="H1286" s="10">
        <f>H1287+H1290+H1293</f>
        <v>2213.1999999999998</v>
      </c>
      <c r="I1286" s="10">
        <f t="shared" si="215"/>
        <v>202.10000000000036</v>
      </c>
      <c r="J1286" s="5">
        <f t="shared" si="221"/>
        <v>0.91632509419119768</v>
      </c>
    </row>
    <row r="1287" spans="1:10" ht="31" x14ac:dyDescent="0.4">
      <c r="A1287" s="16" t="s">
        <v>700</v>
      </c>
      <c r="B1287" s="3" t="s">
        <v>568</v>
      </c>
      <c r="C1287" s="3" t="s">
        <v>568</v>
      </c>
      <c r="D1287" s="3" t="s">
        <v>699</v>
      </c>
      <c r="E1287" s="3"/>
      <c r="F1287" s="10">
        <f t="shared" ref="F1287:H1288" si="224">F1288</f>
        <v>1873.7</v>
      </c>
      <c r="G1287" s="10">
        <f t="shared" si="224"/>
        <v>1873.7</v>
      </c>
      <c r="H1287" s="10">
        <f t="shared" si="224"/>
        <v>1675.3</v>
      </c>
      <c r="I1287" s="10">
        <f t="shared" si="215"/>
        <v>198.40000000000009</v>
      </c>
      <c r="J1287" s="5">
        <f t="shared" si="221"/>
        <v>0.89411325185461921</v>
      </c>
    </row>
    <row r="1288" spans="1:10" ht="31" x14ac:dyDescent="0.4">
      <c r="A1288" s="16" t="s">
        <v>168</v>
      </c>
      <c r="B1288" s="3" t="s">
        <v>568</v>
      </c>
      <c r="C1288" s="3" t="s">
        <v>568</v>
      </c>
      <c r="D1288" s="3" t="s">
        <v>699</v>
      </c>
      <c r="E1288" s="3" t="s">
        <v>167</v>
      </c>
      <c r="F1288" s="10">
        <f t="shared" si="224"/>
        <v>1873.7</v>
      </c>
      <c r="G1288" s="10">
        <f t="shared" si="224"/>
        <v>1873.7</v>
      </c>
      <c r="H1288" s="10">
        <f t="shared" si="224"/>
        <v>1675.3</v>
      </c>
      <c r="I1288" s="10">
        <f t="shared" si="215"/>
        <v>198.40000000000009</v>
      </c>
      <c r="J1288" s="5">
        <f t="shared" si="221"/>
        <v>0.89411325185461921</v>
      </c>
    </row>
    <row r="1289" spans="1:10" ht="62" x14ac:dyDescent="0.4">
      <c r="A1289" s="18" t="s">
        <v>232</v>
      </c>
      <c r="B1289" s="8" t="s">
        <v>568</v>
      </c>
      <c r="C1289" s="8" t="s">
        <v>568</v>
      </c>
      <c r="D1289" s="8" t="s">
        <v>699</v>
      </c>
      <c r="E1289" s="8" t="s">
        <v>231</v>
      </c>
      <c r="F1289" s="21">
        <v>1873.7</v>
      </c>
      <c r="G1289" s="21">
        <v>1873.7</v>
      </c>
      <c r="H1289" s="21">
        <v>1675.3</v>
      </c>
      <c r="I1289" s="21">
        <f t="shared" si="215"/>
        <v>198.40000000000009</v>
      </c>
      <c r="J1289" s="17">
        <f t="shared" si="221"/>
        <v>0.89411325185461921</v>
      </c>
    </row>
    <row r="1290" spans="1:10" ht="31" x14ac:dyDescent="0.4">
      <c r="A1290" s="16" t="s">
        <v>702</v>
      </c>
      <c r="B1290" s="3" t="s">
        <v>568</v>
      </c>
      <c r="C1290" s="3" t="s">
        <v>568</v>
      </c>
      <c r="D1290" s="3" t="s">
        <v>701</v>
      </c>
      <c r="E1290" s="3"/>
      <c r="F1290" s="10">
        <f t="shared" ref="F1290:H1291" si="225">F1291</f>
        <v>424.8</v>
      </c>
      <c r="G1290" s="10">
        <f t="shared" si="225"/>
        <v>424.8</v>
      </c>
      <c r="H1290" s="10">
        <f t="shared" si="225"/>
        <v>424.8</v>
      </c>
      <c r="I1290" s="10">
        <f t="shared" si="215"/>
        <v>0</v>
      </c>
      <c r="J1290" s="5">
        <f t="shared" si="221"/>
        <v>1</v>
      </c>
    </row>
    <row r="1291" spans="1:10" ht="31" x14ac:dyDescent="0.4">
      <c r="A1291" s="16" t="s">
        <v>31</v>
      </c>
      <c r="B1291" s="3" t="s">
        <v>568</v>
      </c>
      <c r="C1291" s="3" t="s">
        <v>568</v>
      </c>
      <c r="D1291" s="3" t="s">
        <v>701</v>
      </c>
      <c r="E1291" s="3" t="s">
        <v>30</v>
      </c>
      <c r="F1291" s="10">
        <f t="shared" si="225"/>
        <v>424.8</v>
      </c>
      <c r="G1291" s="10">
        <f t="shared" si="225"/>
        <v>424.8</v>
      </c>
      <c r="H1291" s="10">
        <f t="shared" si="225"/>
        <v>424.8</v>
      </c>
      <c r="I1291" s="10">
        <f t="shared" ref="I1291:I1354" si="226">G1291-H1291</f>
        <v>0</v>
      </c>
      <c r="J1291" s="5">
        <f t="shared" si="221"/>
        <v>1</v>
      </c>
    </row>
    <row r="1292" spans="1:10" ht="31" x14ac:dyDescent="0.4">
      <c r="A1292" s="18" t="s">
        <v>33</v>
      </c>
      <c r="B1292" s="8" t="s">
        <v>568</v>
      </c>
      <c r="C1292" s="8" t="s">
        <v>568</v>
      </c>
      <c r="D1292" s="8" t="s">
        <v>701</v>
      </c>
      <c r="E1292" s="8" t="s">
        <v>32</v>
      </c>
      <c r="F1292" s="21">
        <v>424.8</v>
      </c>
      <c r="G1292" s="21">
        <v>424.8</v>
      </c>
      <c r="H1292" s="21">
        <v>424.8</v>
      </c>
      <c r="I1292" s="21">
        <f t="shared" si="226"/>
        <v>0</v>
      </c>
      <c r="J1292" s="17">
        <f t="shared" si="221"/>
        <v>1</v>
      </c>
    </row>
    <row r="1293" spans="1:10" ht="31" x14ac:dyDescent="0.4">
      <c r="A1293" s="16" t="s">
        <v>704</v>
      </c>
      <c r="B1293" s="3" t="s">
        <v>568</v>
      </c>
      <c r="C1293" s="3" t="s">
        <v>568</v>
      </c>
      <c r="D1293" s="3" t="s">
        <v>703</v>
      </c>
      <c r="E1293" s="3"/>
      <c r="F1293" s="10">
        <f t="shared" ref="F1293:H1294" si="227">F1294</f>
        <v>116.8</v>
      </c>
      <c r="G1293" s="10">
        <f t="shared" si="227"/>
        <v>116.8</v>
      </c>
      <c r="H1293" s="10">
        <f t="shared" si="227"/>
        <v>113.1</v>
      </c>
      <c r="I1293" s="10">
        <f t="shared" si="226"/>
        <v>3.7000000000000028</v>
      </c>
      <c r="J1293" s="5">
        <f t="shared" si="221"/>
        <v>0.96832191780821919</v>
      </c>
    </row>
    <row r="1294" spans="1:10" ht="31" x14ac:dyDescent="0.4">
      <c r="A1294" s="16" t="s">
        <v>31</v>
      </c>
      <c r="B1294" s="3" t="s">
        <v>568</v>
      </c>
      <c r="C1294" s="3" t="s">
        <v>568</v>
      </c>
      <c r="D1294" s="3" t="s">
        <v>703</v>
      </c>
      <c r="E1294" s="3" t="s">
        <v>30</v>
      </c>
      <c r="F1294" s="10">
        <f t="shared" si="227"/>
        <v>116.8</v>
      </c>
      <c r="G1294" s="10">
        <f t="shared" si="227"/>
        <v>116.8</v>
      </c>
      <c r="H1294" s="10">
        <f t="shared" si="227"/>
        <v>113.1</v>
      </c>
      <c r="I1294" s="10">
        <f t="shared" si="226"/>
        <v>3.7000000000000028</v>
      </c>
      <c r="J1294" s="5">
        <f t="shared" si="221"/>
        <v>0.96832191780821919</v>
      </c>
    </row>
    <row r="1295" spans="1:10" ht="31" x14ac:dyDescent="0.4">
      <c r="A1295" s="18" t="s">
        <v>33</v>
      </c>
      <c r="B1295" s="8" t="s">
        <v>568</v>
      </c>
      <c r="C1295" s="8" t="s">
        <v>568</v>
      </c>
      <c r="D1295" s="8" t="s">
        <v>703</v>
      </c>
      <c r="E1295" s="8" t="s">
        <v>32</v>
      </c>
      <c r="F1295" s="21">
        <v>116.8</v>
      </c>
      <c r="G1295" s="21">
        <v>116.8</v>
      </c>
      <c r="H1295" s="21">
        <v>113.1</v>
      </c>
      <c r="I1295" s="21">
        <f t="shared" si="226"/>
        <v>3.7000000000000028</v>
      </c>
      <c r="J1295" s="17">
        <f t="shared" si="221"/>
        <v>0.96832191780821919</v>
      </c>
    </row>
    <row r="1296" spans="1:10" ht="27.75" customHeight="1" x14ac:dyDescent="0.4">
      <c r="A1296" s="14" t="s">
        <v>41</v>
      </c>
      <c r="B1296" s="1" t="s">
        <v>568</v>
      </c>
      <c r="C1296" s="1" t="s">
        <v>568</v>
      </c>
      <c r="D1296" s="1" t="s">
        <v>40</v>
      </c>
      <c r="E1296" s="1"/>
      <c r="F1296" s="20">
        <f t="shared" ref="F1296:H1299" si="228">F1297</f>
        <v>4400</v>
      </c>
      <c r="G1296" s="20">
        <f t="shared" si="228"/>
        <v>4400</v>
      </c>
      <c r="H1296" s="20">
        <f t="shared" si="228"/>
        <v>3981.8</v>
      </c>
      <c r="I1296" s="20">
        <f t="shared" si="226"/>
        <v>418.19999999999982</v>
      </c>
      <c r="J1296" s="7">
        <f t="shared" si="221"/>
        <v>0.90495454545454546</v>
      </c>
    </row>
    <row r="1297" spans="1:10" ht="62" x14ac:dyDescent="0.4">
      <c r="A1297" s="16" t="s">
        <v>43</v>
      </c>
      <c r="B1297" s="3" t="s">
        <v>568</v>
      </c>
      <c r="C1297" s="3" t="s">
        <v>568</v>
      </c>
      <c r="D1297" s="3" t="s">
        <v>42</v>
      </c>
      <c r="E1297" s="3"/>
      <c r="F1297" s="10">
        <f t="shared" si="228"/>
        <v>4400</v>
      </c>
      <c r="G1297" s="10">
        <f t="shared" si="228"/>
        <v>4400</v>
      </c>
      <c r="H1297" s="10">
        <f t="shared" si="228"/>
        <v>3981.8</v>
      </c>
      <c r="I1297" s="10">
        <f t="shared" si="226"/>
        <v>418.19999999999982</v>
      </c>
      <c r="J1297" s="5">
        <f t="shared" si="221"/>
        <v>0.90495454545454546</v>
      </c>
    </row>
    <row r="1298" spans="1:10" ht="31" x14ac:dyDescent="0.4">
      <c r="A1298" s="16" t="s">
        <v>45</v>
      </c>
      <c r="B1298" s="3" t="s">
        <v>568</v>
      </c>
      <c r="C1298" s="3" t="s">
        <v>568</v>
      </c>
      <c r="D1298" s="3" t="s">
        <v>44</v>
      </c>
      <c r="E1298" s="3"/>
      <c r="F1298" s="10">
        <f t="shared" si="228"/>
        <v>4400</v>
      </c>
      <c r="G1298" s="10">
        <f t="shared" si="228"/>
        <v>4400</v>
      </c>
      <c r="H1298" s="10">
        <f t="shared" si="228"/>
        <v>3981.8</v>
      </c>
      <c r="I1298" s="10">
        <f t="shared" si="226"/>
        <v>418.19999999999982</v>
      </c>
      <c r="J1298" s="5">
        <f t="shared" si="221"/>
        <v>0.90495454545454546</v>
      </c>
    </row>
    <row r="1299" spans="1:10" ht="31" x14ac:dyDescent="0.4">
      <c r="A1299" s="16" t="s">
        <v>31</v>
      </c>
      <c r="B1299" s="3" t="s">
        <v>568</v>
      </c>
      <c r="C1299" s="3" t="s">
        <v>568</v>
      </c>
      <c r="D1299" s="3" t="s">
        <v>44</v>
      </c>
      <c r="E1299" s="3" t="s">
        <v>30</v>
      </c>
      <c r="F1299" s="10">
        <f t="shared" si="228"/>
        <v>4400</v>
      </c>
      <c r="G1299" s="10">
        <f t="shared" si="228"/>
        <v>4400</v>
      </c>
      <c r="H1299" s="10">
        <f t="shared" si="228"/>
        <v>3981.8</v>
      </c>
      <c r="I1299" s="10">
        <f t="shared" si="226"/>
        <v>418.19999999999982</v>
      </c>
      <c r="J1299" s="5">
        <f t="shared" si="221"/>
        <v>0.90495454545454546</v>
      </c>
    </row>
    <row r="1300" spans="1:10" ht="31" x14ac:dyDescent="0.4">
      <c r="A1300" s="18" t="s">
        <v>33</v>
      </c>
      <c r="B1300" s="8" t="s">
        <v>568</v>
      </c>
      <c r="C1300" s="8" t="s">
        <v>568</v>
      </c>
      <c r="D1300" s="8" t="s">
        <v>44</v>
      </c>
      <c r="E1300" s="8" t="s">
        <v>32</v>
      </c>
      <c r="F1300" s="21">
        <v>4400</v>
      </c>
      <c r="G1300" s="21">
        <v>4400</v>
      </c>
      <c r="H1300" s="21">
        <v>3981.8</v>
      </c>
      <c r="I1300" s="21">
        <f t="shared" si="226"/>
        <v>418.19999999999982</v>
      </c>
      <c r="J1300" s="17">
        <f t="shared" si="221"/>
        <v>0.90495454545454546</v>
      </c>
    </row>
    <row r="1301" spans="1:10" ht="27.75" customHeight="1" x14ac:dyDescent="0.4">
      <c r="A1301" s="14" t="s">
        <v>220</v>
      </c>
      <c r="B1301" s="1" t="s">
        <v>568</v>
      </c>
      <c r="C1301" s="1" t="s">
        <v>568</v>
      </c>
      <c r="D1301" s="1" t="s">
        <v>219</v>
      </c>
      <c r="E1301" s="1"/>
      <c r="F1301" s="20">
        <v>13021.8</v>
      </c>
      <c r="G1301" s="20">
        <f>G1302</f>
        <v>13021.800000000001</v>
      </c>
      <c r="H1301" s="20">
        <f>H1302</f>
        <v>13020.6</v>
      </c>
      <c r="I1301" s="20">
        <f t="shared" si="226"/>
        <v>1.2000000000007276</v>
      </c>
      <c r="J1301" s="7">
        <f t="shared" si="221"/>
        <v>0.9999078468414504</v>
      </c>
    </row>
    <row r="1302" spans="1:10" ht="46.5" x14ac:dyDescent="0.4">
      <c r="A1302" s="16" t="s">
        <v>222</v>
      </c>
      <c r="B1302" s="3" t="s">
        <v>568</v>
      </c>
      <c r="C1302" s="3" t="s">
        <v>568</v>
      </c>
      <c r="D1302" s="3" t="s">
        <v>221</v>
      </c>
      <c r="E1302" s="3"/>
      <c r="F1302" s="10">
        <f t="shared" ref="F1302:H1303" si="229">F1303</f>
        <v>13021.8</v>
      </c>
      <c r="G1302" s="10">
        <f t="shared" si="229"/>
        <v>13021.800000000001</v>
      </c>
      <c r="H1302" s="10">
        <f t="shared" si="229"/>
        <v>13020.6</v>
      </c>
      <c r="I1302" s="10">
        <f t="shared" si="226"/>
        <v>1.2000000000007276</v>
      </c>
      <c r="J1302" s="5">
        <f t="shared" si="221"/>
        <v>0.9999078468414504</v>
      </c>
    </row>
    <row r="1303" spans="1:10" ht="46.5" x14ac:dyDescent="0.4">
      <c r="A1303" s="16" t="s">
        <v>706</v>
      </c>
      <c r="B1303" s="3" t="s">
        <v>568</v>
      </c>
      <c r="C1303" s="3" t="s">
        <v>568</v>
      </c>
      <c r="D1303" s="3" t="s">
        <v>705</v>
      </c>
      <c r="E1303" s="3"/>
      <c r="F1303" s="10">
        <f t="shared" si="229"/>
        <v>13021.8</v>
      </c>
      <c r="G1303" s="10">
        <f t="shared" si="229"/>
        <v>13021.800000000001</v>
      </c>
      <c r="H1303" s="10">
        <f t="shared" si="229"/>
        <v>13020.6</v>
      </c>
      <c r="I1303" s="10">
        <f t="shared" si="226"/>
        <v>1.2000000000007276</v>
      </c>
      <c r="J1303" s="5">
        <f t="shared" si="221"/>
        <v>0.9999078468414504</v>
      </c>
    </row>
    <row r="1304" spans="1:10" ht="31" x14ac:dyDescent="0.4">
      <c r="A1304" s="16" t="s">
        <v>168</v>
      </c>
      <c r="B1304" s="3" t="s">
        <v>568</v>
      </c>
      <c r="C1304" s="3" t="s">
        <v>568</v>
      </c>
      <c r="D1304" s="3" t="s">
        <v>705</v>
      </c>
      <c r="E1304" s="3" t="s">
        <v>167</v>
      </c>
      <c r="F1304" s="10">
        <f>F1305+F1306</f>
        <v>13021.8</v>
      </c>
      <c r="G1304" s="10">
        <f>G1305+G1306</f>
        <v>13021.800000000001</v>
      </c>
      <c r="H1304" s="10">
        <f>H1305+H1306</f>
        <v>13020.6</v>
      </c>
      <c r="I1304" s="10">
        <f t="shared" si="226"/>
        <v>1.2000000000007276</v>
      </c>
      <c r="J1304" s="5">
        <f t="shared" si="221"/>
        <v>0.9999078468414504</v>
      </c>
    </row>
    <row r="1305" spans="1:10" ht="18" x14ac:dyDescent="0.4">
      <c r="A1305" s="18" t="s">
        <v>170</v>
      </c>
      <c r="B1305" s="8" t="s">
        <v>568</v>
      </c>
      <c r="C1305" s="8" t="s">
        <v>568</v>
      </c>
      <c r="D1305" s="8" t="s">
        <v>705</v>
      </c>
      <c r="E1305" s="8" t="s">
        <v>169</v>
      </c>
      <c r="F1305" s="21">
        <v>12732.8</v>
      </c>
      <c r="G1305" s="21">
        <v>12997.1</v>
      </c>
      <c r="H1305" s="21">
        <v>12996</v>
      </c>
      <c r="I1305" s="21">
        <f t="shared" si="226"/>
        <v>1.1000000000003638</v>
      </c>
      <c r="J1305" s="17">
        <f t="shared" si="221"/>
        <v>0.99991536573543327</v>
      </c>
    </row>
    <row r="1306" spans="1:10" ht="18" x14ac:dyDescent="0.4">
      <c r="A1306" s="18" t="s">
        <v>182</v>
      </c>
      <c r="B1306" s="8" t="s">
        <v>568</v>
      </c>
      <c r="C1306" s="8" t="s">
        <v>568</v>
      </c>
      <c r="D1306" s="8" t="s">
        <v>705</v>
      </c>
      <c r="E1306" s="8" t="s">
        <v>181</v>
      </c>
      <c r="F1306" s="21">
        <v>289</v>
      </c>
      <c r="G1306" s="21">
        <v>24.7</v>
      </c>
      <c r="H1306" s="21">
        <v>24.6</v>
      </c>
      <c r="I1306" s="21">
        <f t="shared" si="226"/>
        <v>9.9999999999997868E-2</v>
      </c>
      <c r="J1306" s="17">
        <f t="shared" si="221"/>
        <v>0.99595141700404866</v>
      </c>
    </row>
    <row r="1307" spans="1:10" ht="18" x14ac:dyDescent="0.4">
      <c r="A1307" s="14" t="s">
        <v>707</v>
      </c>
      <c r="B1307" s="1" t="s">
        <v>568</v>
      </c>
      <c r="C1307" s="1" t="s">
        <v>264</v>
      </c>
      <c r="D1307" s="1"/>
      <c r="E1307" s="1"/>
      <c r="F1307" s="20">
        <f>F1308+F1381+F1391+F1399+F1408</f>
        <v>777881.90000000014</v>
      </c>
      <c r="G1307" s="20">
        <f>G1308+G1381+G1391+G1399+G1408</f>
        <v>797214.90000000014</v>
      </c>
      <c r="H1307" s="20">
        <f>H1308+H1381+H1391+H1399+H1408</f>
        <v>735547.20000000019</v>
      </c>
      <c r="I1307" s="20">
        <f t="shared" si="226"/>
        <v>61667.699999999953</v>
      </c>
      <c r="J1307" s="7">
        <f t="shared" si="221"/>
        <v>0.9226460769862681</v>
      </c>
    </row>
    <row r="1308" spans="1:10" ht="27.75" customHeight="1" x14ac:dyDescent="0.4">
      <c r="A1308" s="14" t="s">
        <v>571</v>
      </c>
      <c r="B1308" s="1" t="s">
        <v>568</v>
      </c>
      <c r="C1308" s="1" t="s">
        <v>264</v>
      </c>
      <c r="D1308" s="1" t="s">
        <v>570</v>
      </c>
      <c r="E1308" s="1"/>
      <c r="F1308" s="20">
        <f>F1309+F1328+F1369</f>
        <v>762271.10000000009</v>
      </c>
      <c r="G1308" s="20">
        <f>G1309+G1328+G1369</f>
        <v>732830.10000000009</v>
      </c>
      <c r="H1308" s="20">
        <f>H1309+H1328+H1369</f>
        <v>714393.20000000007</v>
      </c>
      <c r="I1308" s="20">
        <f t="shared" si="226"/>
        <v>18436.900000000023</v>
      </c>
      <c r="J1308" s="7">
        <f t="shared" si="221"/>
        <v>0.97484150828411653</v>
      </c>
    </row>
    <row r="1309" spans="1:10" ht="31" x14ac:dyDescent="0.4">
      <c r="A1309" s="16" t="s">
        <v>573</v>
      </c>
      <c r="B1309" s="3" t="s">
        <v>568</v>
      </c>
      <c r="C1309" s="3" t="s">
        <v>264</v>
      </c>
      <c r="D1309" s="3" t="s">
        <v>572</v>
      </c>
      <c r="E1309" s="3"/>
      <c r="F1309" s="10">
        <f>F1310+F1314</f>
        <v>462623.00000000006</v>
      </c>
      <c r="G1309" s="10">
        <f>G1310+G1314</f>
        <v>463388.5</v>
      </c>
      <c r="H1309" s="10">
        <f>H1310+H1314</f>
        <v>458063</v>
      </c>
      <c r="I1309" s="10">
        <f t="shared" si="226"/>
        <v>5325.5</v>
      </c>
      <c r="J1309" s="5">
        <f t="shared" si="221"/>
        <v>0.98850748346150152</v>
      </c>
    </row>
    <row r="1310" spans="1:10" ht="31" x14ac:dyDescent="0.4">
      <c r="A1310" s="16" t="s">
        <v>598</v>
      </c>
      <c r="B1310" s="3" t="s">
        <v>568</v>
      </c>
      <c r="C1310" s="3" t="s">
        <v>264</v>
      </c>
      <c r="D1310" s="3" t="s">
        <v>597</v>
      </c>
      <c r="E1310" s="3"/>
      <c r="F1310" s="10">
        <f t="shared" ref="F1310:H1312" si="230">F1311</f>
        <v>40056.300000000003</v>
      </c>
      <c r="G1310" s="10">
        <f t="shared" si="230"/>
        <v>39556.300000000003</v>
      </c>
      <c r="H1310" s="10">
        <f t="shared" si="230"/>
        <v>38044.300000000003</v>
      </c>
      <c r="I1310" s="10">
        <f t="shared" si="226"/>
        <v>1512</v>
      </c>
      <c r="J1310" s="5">
        <f t="shared" si="221"/>
        <v>0.9617760002831407</v>
      </c>
    </row>
    <row r="1311" spans="1:10" ht="108.5" x14ac:dyDescent="0.4">
      <c r="A1311" s="16" t="s">
        <v>600</v>
      </c>
      <c r="B1311" s="3" t="s">
        <v>568</v>
      </c>
      <c r="C1311" s="3" t="s">
        <v>264</v>
      </c>
      <c r="D1311" s="3" t="s">
        <v>599</v>
      </c>
      <c r="E1311" s="3"/>
      <c r="F1311" s="10">
        <f t="shared" si="230"/>
        <v>40056.300000000003</v>
      </c>
      <c r="G1311" s="10">
        <f t="shared" si="230"/>
        <v>39556.300000000003</v>
      </c>
      <c r="H1311" s="10">
        <f t="shared" si="230"/>
        <v>38044.300000000003</v>
      </c>
      <c r="I1311" s="10">
        <f t="shared" si="226"/>
        <v>1512</v>
      </c>
      <c r="J1311" s="5">
        <f t="shared" si="221"/>
        <v>0.9617760002831407</v>
      </c>
    </row>
    <row r="1312" spans="1:10" ht="31" x14ac:dyDescent="0.4">
      <c r="A1312" s="16" t="s">
        <v>168</v>
      </c>
      <c r="B1312" s="3" t="s">
        <v>568</v>
      </c>
      <c r="C1312" s="3" t="s">
        <v>264</v>
      </c>
      <c r="D1312" s="3" t="s">
        <v>599</v>
      </c>
      <c r="E1312" s="3" t="s">
        <v>167</v>
      </c>
      <c r="F1312" s="10">
        <f t="shared" si="230"/>
        <v>40056.300000000003</v>
      </c>
      <c r="G1312" s="10">
        <f t="shared" si="230"/>
        <v>39556.300000000003</v>
      </c>
      <c r="H1312" s="10">
        <f t="shared" si="230"/>
        <v>38044.300000000003</v>
      </c>
      <c r="I1312" s="10">
        <f t="shared" si="226"/>
        <v>1512</v>
      </c>
      <c r="J1312" s="5">
        <f t="shared" si="221"/>
        <v>0.9617760002831407</v>
      </c>
    </row>
    <row r="1313" spans="1:10" ht="18" x14ac:dyDescent="0.4">
      <c r="A1313" s="18" t="s">
        <v>170</v>
      </c>
      <c r="B1313" s="8" t="s">
        <v>568</v>
      </c>
      <c r="C1313" s="8" t="s">
        <v>264</v>
      </c>
      <c r="D1313" s="8" t="s">
        <v>599</v>
      </c>
      <c r="E1313" s="8" t="s">
        <v>169</v>
      </c>
      <c r="F1313" s="21">
        <v>40056.300000000003</v>
      </c>
      <c r="G1313" s="21">
        <v>39556.300000000003</v>
      </c>
      <c r="H1313" s="21">
        <v>38044.300000000003</v>
      </c>
      <c r="I1313" s="21">
        <f t="shared" si="226"/>
        <v>1512</v>
      </c>
      <c r="J1313" s="17">
        <f t="shared" si="221"/>
        <v>0.9617760002831407</v>
      </c>
    </row>
    <row r="1314" spans="1:10" ht="31" x14ac:dyDescent="0.4">
      <c r="A1314" s="16" t="s">
        <v>646</v>
      </c>
      <c r="B1314" s="3" t="s">
        <v>568</v>
      </c>
      <c r="C1314" s="3" t="s">
        <v>264</v>
      </c>
      <c r="D1314" s="3" t="s">
        <v>645</v>
      </c>
      <c r="E1314" s="3"/>
      <c r="F1314" s="10">
        <f>F1315+F1318</f>
        <v>422566.70000000007</v>
      </c>
      <c r="G1314" s="10">
        <f>G1315+G1318</f>
        <v>423832.2</v>
      </c>
      <c r="H1314" s="10">
        <f>H1315+H1318</f>
        <v>420018.7</v>
      </c>
      <c r="I1314" s="10">
        <f t="shared" si="226"/>
        <v>3813.5</v>
      </c>
      <c r="J1314" s="5">
        <f t="shared" si="221"/>
        <v>0.99100233535819127</v>
      </c>
    </row>
    <row r="1315" spans="1:10" ht="46.5" x14ac:dyDescent="0.4">
      <c r="A1315" s="16" t="s">
        <v>667</v>
      </c>
      <c r="B1315" s="3" t="s">
        <v>568</v>
      </c>
      <c r="C1315" s="3" t="s">
        <v>264</v>
      </c>
      <c r="D1315" s="3" t="s">
        <v>666</v>
      </c>
      <c r="E1315" s="3"/>
      <c r="F1315" s="10">
        <f t="shared" ref="F1315:H1316" si="231">F1316</f>
        <v>135.5</v>
      </c>
      <c r="G1315" s="10">
        <f t="shared" si="231"/>
        <v>1.3</v>
      </c>
      <c r="H1315" s="10">
        <f t="shared" si="231"/>
        <v>0</v>
      </c>
      <c r="I1315" s="10">
        <f t="shared" si="226"/>
        <v>1.3</v>
      </c>
      <c r="J1315" s="5">
        <f t="shared" si="221"/>
        <v>0</v>
      </c>
    </row>
    <row r="1316" spans="1:10" ht="31" x14ac:dyDescent="0.4">
      <c r="A1316" s="16" t="s">
        <v>31</v>
      </c>
      <c r="B1316" s="3" t="s">
        <v>568</v>
      </c>
      <c r="C1316" s="3" t="s">
        <v>264</v>
      </c>
      <c r="D1316" s="3" t="s">
        <v>666</v>
      </c>
      <c r="E1316" s="3" t="s">
        <v>30</v>
      </c>
      <c r="F1316" s="10">
        <f t="shared" si="231"/>
        <v>135.5</v>
      </c>
      <c r="G1316" s="10">
        <f t="shared" si="231"/>
        <v>1.3</v>
      </c>
      <c r="H1316" s="10">
        <f t="shared" si="231"/>
        <v>0</v>
      </c>
      <c r="I1316" s="10">
        <f t="shared" si="226"/>
        <v>1.3</v>
      </c>
      <c r="J1316" s="5">
        <f t="shared" si="221"/>
        <v>0</v>
      </c>
    </row>
    <row r="1317" spans="1:10" ht="31" x14ac:dyDescent="0.4">
      <c r="A1317" s="18" t="s">
        <v>33</v>
      </c>
      <c r="B1317" s="8" t="s">
        <v>568</v>
      </c>
      <c r="C1317" s="8" t="s">
        <v>264</v>
      </c>
      <c r="D1317" s="8" t="s">
        <v>666</v>
      </c>
      <c r="E1317" s="8" t="s">
        <v>32</v>
      </c>
      <c r="F1317" s="21">
        <v>135.5</v>
      </c>
      <c r="G1317" s="21">
        <v>1.3</v>
      </c>
      <c r="H1317" s="21">
        <v>0</v>
      </c>
      <c r="I1317" s="21">
        <f t="shared" si="226"/>
        <v>1.3</v>
      </c>
      <c r="J1317" s="17">
        <f t="shared" si="221"/>
        <v>0</v>
      </c>
    </row>
    <row r="1318" spans="1:10" ht="46.5" x14ac:dyDescent="0.4">
      <c r="A1318" s="16" t="s">
        <v>648</v>
      </c>
      <c r="B1318" s="3" t="s">
        <v>568</v>
      </c>
      <c r="C1318" s="3" t="s">
        <v>264</v>
      </c>
      <c r="D1318" s="3" t="s">
        <v>647</v>
      </c>
      <c r="E1318" s="3"/>
      <c r="F1318" s="10">
        <f>F1319+F1322+F1324+F1326</f>
        <v>422431.20000000007</v>
      </c>
      <c r="G1318" s="10">
        <f>G1319+G1322+G1324+G1326</f>
        <v>423830.9</v>
      </c>
      <c r="H1318" s="10">
        <f>H1319+H1322+H1324+H1326</f>
        <v>420018.7</v>
      </c>
      <c r="I1318" s="10">
        <f t="shared" si="226"/>
        <v>3812.2000000000116</v>
      </c>
      <c r="J1318" s="5">
        <f t="shared" si="221"/>
        <v>0.99100537502102837</v>
      </c>
    </row>
    <row r="1319" spans="1:10" ht="77.5" x14ac:dyDescent="0.4">
      <c r="A1319" s="16" t="s">
        <v>13</v>
      </c>
      <c r="B1319" s="3" t="s">
        <v>568</v>
      </c>
      <c r="C1319" s="3" t="s">
        <v>264</v>
      </c>
      <c r="D1319" s="3" t="s">
        <v>647</v>
      </c>
      <c r="E1319" s="3" t="s">
        <v>12</v>
      </c>
      <c r="F1319" s="10">
        <f>F1320+F1321</f>
        <v>396584.60000000003</v>
      </c>
      <c r="G1319" s="10">
        <f>G1320+G1321</f>
        <v>397990.80000000005</v>
      </c>
      <c r="H1319" s="10">
        <f>H1320+H1321</f>
        <v>396327.5</v>
      </c>
      <c r="I1319" s="10">
        <f t="shared" si="226"/>
        <v>1663.3000000000466</v>
      </c>
      <c r="J1319" s="5">
        <f t="shared" si="221"/>
        <v>0.99582075766575495</v>
      </c>
    </row>
    <row r="1320" spans="1:10" ht="18" x14ac:dyDescent="0.4">
      <c r="A1320" s="16" t="s">
        <v>140</v>
      </c>
      <c r="B1320" s="3" t="s">
        <v>568</v>
      </c>
      <c r="C1320" s="3" t="s">
        <v>264</v>
      </c>
      <c r="D1320" s="3" t="s">
        <v>647</v>
      </c>
      <c r="E1320" s="3" t="s">
        <v>139</v>
      </c>
      <c r="F1320" s="10">
        <v>302965.90000000002</v>
      </c>
      <c r="G1320" s="10">
        <v>303361.40000000002</v>
      </c>
      <c r="H1320" s="10">
        <v>302033.3</v>
      </c>
      <c r="I1320" s="10">
        <f t="shared" si="226"/>
        <v>1328.1000000000349</v>
      </c>
      <c r="J1320" s="5">
        <f t="shared" si="221"/>
        <v>0.99562205343197907</v>
      </c>
    </row>
    <row r="1321" spans="1:10" s="51" customFormat="1" ht="31" x14ac:dyDescent="0.4">
      <c r="A1321" s="18" t="s">
        <v>15</v>
      </c>
      <c r="B1321" s="8" t="s">
        <v>568</v>
      </c>
      <c r="C1321" s="8" t="s">
        <v>264</v>
      </c>
      <c r="D1321" s="8" t="s">
        <v>647</v>
      </c>
      <c r="E1321" s="8" t="s">
        <v>14</v>
      </c>
      <c r="F1321" s="21">
        <v>93618.7</v>
      </c>
      <c r="G1321" s="21">
        <v>94629.4</v>
      </c>
      <c r="H1321" s="21">
        <v>94294.2</v>
      </c>
      <c r="I1321" s="21">
        <f t="shared" si="226"/>
        <v>335.19999999999709</v>
      </c>
      <c r="J1321" s="17">
        <f t="shared" si="221"/>
        <v>0.99645776048458512</v>
      </c>
    </row>
    <row r="1322" spans="1:10" ht="31" x14ac:dyDescent="0.4">
      <c r="A1322" s="16" t="s">
        <v>31</v>
      </c>
      <c r="B1322" s="3" t="s">
        <v>568</v>
      </c>
      <c r="C1322" s="3" t="s">
        <v>264</v>
      </c>
      <c r="D1322" s="3" t="s">
        <v>647</v>
      </c>
      <c r="E1322" s="3" t="s">
        <v>30</v>
      </c>
      <c r="F1322" s="10">
        <f>F1323</f>
        <v>24904.7</v>
      </c>
      <c r="G1322" s="10">
        <f>G1323</f>
        <v>24932</v>
      </c>
      <c r="H1322" s="10">
        <f>H1323</f>
        <v>22958.3</v>
      </c>
      <c r="I1322" s="10">
        <f t="shared" si="226"/>
        <v>1973.7000000000007</v>
      </c>
      <c r="J1322" s="5">
        <f t="shared" si="221"/>
        <v>0.92083667575806194</v>
      </c>
    </row>
    <row r="1323" spans="1:10" ht="31" x14ac:dyDescent="0.4">
      <c r="A1323" s="18" t="s">
        <v>33</v>
      </c>
      <c r="B1323" s="8" t="s">
        <v>568</v>
      </c>
      <c r="C1323" s="8" t="s">
        <v>264</v>
      </c>
      <c r="D1323" s="8" t="s">
        <v>647</v>
      </c>
      <c r="E1323" s="8" t="s">
        <v>32</v>
      </c>
      <c r="F1323" s="21">
        <v>24904.7</v>
      </c>
      <c r="G1323" s="21">
        <v>24932</v>
      </c>
      <c r="H1323" s="21">
        <v>22958.3</v>
      </c>
      <c r="I1323" s="21">
        <f t="shared" si="226"/>
        <v>1973.7000000000007</v>
      </c>
      <c r="J1323" s="17">
        <f t="shared" si="221"/>
        <v>0.92083667575806194</v>
      </c>
    </row>
    <row r="1324" spans="1:10" ht="18" x14ac:dyDescent="0.4">
      <c r="A1324" s="16" t="s">
        <v>35</v>
      </c>
      <c r="B1324" s="3" t="s">
        <v>568</v>
      </c>
      <c r="C1324" s="3" t="s">
        <v>264</v>
      </c>
      <c r="D1324" s="3" t="s">
        <v>647</v>
      </c>
      <c r="E1324" s="3" t="s">
        <v>34</v>
      </c>
      <c r="F1324" s="10">
        <f>F1325</f>
        <v>813.9</v>
      </c>
      <c r="G1324" s="10">
        <f>G1325</f>
        <v>730.1</v>
      </c>
      <c r="H1324" s="10">
        <f>H1325</f>
        <v>652.9</v>
      </c>
      <c r="I1324" s="10">
        <f t="shared" si="226"/>
        <v>77.200000000000045</v>
      </c>
      <c r="J1324" s="5">
        <f t="shared" si="221"/>
        <v>0.8942610601287494</v>
      </c>
    </row>
    <row r="1325" spans="1:10" ht="31" x14ac:dyDescent="0.4">
      <c r="A1325" s="18" t="s">
        <v>37</v>
      </c>
      <c r="B1325" s="8" t="s">
        <v>568</v>
      </c>
      <c r="C1325" s="8" t="s">
        <v>264</v>
      </c>
      <c r="D1325" s="8" t="s">
        <v>647</v>
      </c>
      <c r="E1325" s="8" t="s">
        <v>36</v>
      </c>
      <c r="F1325" s="21">
        <v>813.9</v>
      </c>
      <c r="G1325" s="21">
        <v>730.1</v>
      </c>
      <c r="H1325" s="21">
        <v>652.9</v>
      </c>
      <c r="I1325" s="21">
        <f t="shared" si="226"/>
        <v>77.200000000000045</v>
      </c>
      <c r="J1325" s="17">
        <f t="shared" si="221"/>
        <v>0.8942610601287494</v>
      </c>
    </row>
    <row r="1326" spans="1:10" ht="18" x14ac:dyDescent="0.4">
      <c r="A1326" s="16" t="s">
        <v>73</v>
      </c>
      <c r="B1326" s="3" t="s">
        <v>568</v>
      </c>
      <c r="C1326" s="3" t="s">
        <v>264</v>
      </c>
      <c r="D1326" s="3" t="s">
        <v>647</v>
      </c>
      <c r="E1326" s="3" t="s">
        <v>72</v>
      </c>
      <c r="F1326" s="10">
        <f>F1327</f>
        <v>128</v>
      </c>
      <c r="G1326" s="10">
        <f>G1327</f>
        <v>178</v>
      </c>
      <c r="H1326" s="10">
        <f>H1327</f>
        <v>80</v>
      </c>
      <c r="I1326" s="10">
        <f t="shared" si="226"/>
        <v>98</v>
      </c>
      <c r="J1326" s="5">
        <f t="shared" si="221"/>
        <v>0.449438202247191</v>
      </c>
    </row>
    <row r="1327" spans="1:10" ht="18" x14ac:dyDescent="0.4">
      <c r="A1327" s="18" t="s">
        <v>75</v>
      </c>
      <c r="B1327" s="8" t="s">
        <v>568</v>
      </c>
      <c r="C1327" s="8" t="s">
        <v>264</v>
      </c>
      <c r="D1327" s="8" t="s">
        <v>647</v>
      </c>
      <c r="E1327" s="8" t="s">
        <v>74</v>
      </c>
      <c r="F1327" s="21">
        <v>128</v>
      </c>
      <c r="G1327" s="21">
        <v>178</v>
      </c>
      <c r="H1327" s="21">
        <v>80</v>
      </c>
      <c r="I1327" s="21">
        <f t="shared" si="226"/>
        <v>98</v>
      </c>
      <c r="J1327" s="17">
        <f t="shared" si="221"/>
        <v>0.449438202247191</v>
      </c>
    </row>
    <row r="1328" spans="1:10" ht="31" x14ac:dyDescent="0.4">
      <c r="A1328" s="16" t="s">
        <v>709</v>
      </c>
      <c r="B1328" s="3" t="s">
        <v>568</v>
      </c>
      <c r="C1328" s="3" t="s">
        <v>264</v>
      </c>
      <c r="D1328" s="3" t="s">
        <v>708</v>
      </c>
      <c r="E1328" s="3"/>
      <c r="F1328" s="10">
        <f>F1329</f>
        <v>238420.69999999998</v>
      </c>
      <c r="G1328" s="10">
        <f>G1329</f>
        <v>208214.3</v>
      </c>
      <c r="H1328" s="10">
        <f>H1329</f>
        <v>196248.9</v>
      </c>
      <c r="I1328" s="10">
        <f t="shared" si="226"/>
        <v>11965.399999999994</v>
      </c>
      <c r="J1328" s="5">
        <f t="shared" si="221"/>
        <v>0.94253324579531761</v>
      </c>
    </row>
    <row r="1329" spans="1:10" ht="46.5" x14ac:dyDescent="0.4">
      <c r="A1329" s="16" t="s">
        <v>711</v>
      </c>
      <c r="B1329" s="3" t="s">
        <v>568</v>
      </c>
      <c r="C1329" s="3" t="s">
        <v>264</v>
      </c>
      <c r="D1329" s="3" t="s">
        <v>710</v>
      </c>
      <c r="E1329" s="3"/>
      <c r="F1329" s="10">
        <f>F1330+F1340+F1347+F1354+F1360+F1363+F1366</f>
        <v>238420.69999999998</v>
      </c>
      <c r="G1329" s="10">
        <f>G1330+G1340+G1347+G1354+G1360+G1363+G1366</f>
        <v>208214.3</v>
      </c>
      <c r="H1329" s="10">
        <f>H1330+H1340+H1347+H1354+H1360+H1363+H1366</f>
        <v>196248.9</v>
      </c>
      <c r="I1329" s="10">
        <f t="shared" si="226"/>
        <v>11965.399999999994</v>
      </c>
      <c r="J1329" s="5">
        <f t="shared" si="221"/>
        <v>0.94253324579531761</v>
      </c>
    </row>
    <row r="1330" spans="1:10" ht="77.5" x14ac:dyDescent="0.4">
      <c r="A1330" s="16" t="s">
        <v>713</v>
      </c>
      <c r="B1330" s="3" t="s">
        <v>568</v>
      </c>
      <c r="C1330" s="3" t="s">
        <v>264</v>
      </c>
      <c r="D1330" s="3" t="s">
        <v>712</v>
      </c>
      <c r="E1330" s="3"/>
      <c r="F1330" s="10">
        <f>F1331+F1333+F1335+F1337</f>
        <v>121390.9</v>
      </c>
      <c r="G1330" s="10">
        <f>G1331+G1333+G1335+G1337</f>
        <v>91184.5</v>
      </c>
      <c r="H1330" s="10">
        <f>H1331+H1333+H1335+H1337</f>
        <v>91172.299999999988</v>
      </c>
      <c r="I1330" s="10">
        <f t="shared" si="226"/>
        <v>12.200000000011642</v>
      </c>
      <c r="J1330" s="5">
        <f t="shared" si="221"/>
        <v>0.99986620533094972</v>
      </c>
    </row>
    <row r="1331" spans="1:10" ht="77.5" x14ac:dyDescent="0.4">
      <c r="A1331" s="16" t="s">
        <v>13</v>
      </c>
      <c r="B1331" s="3" t="s">
        <v>568</v>
      </c>
      <c r="C1331" s="3" t="s">
        <v>264</v>
      </c>
      <c r="D1331" s="3" t="s">
        <v>712</v>
      </c>
      <c r="E1331" s="3" t="s">
        <v>12</v>
      </c>
      <c r="F1331" s="10">
        <f>F1332</f>
        <v>360</v>
      </c>
      <c r="G1331" s="10">
        <f>G1332</f>
        <v>40</v>
      </c>
      <c r="H1331" s="10">
        <f>H1332</f>
        <v>39.9</v>
      </c>
      <c r="I1331" s="10">
        <f t="shared" si="226"/>
        <v>0.10000000000000142</v>
      </c>
      <c r="J1331" s="5">
        <f t="shared" si="221"/>
        <v>0.99749999999999994</v>
      </c>
    </row>
    <row r="1332" spans="1:10" s="51" customFormat="1" ht="31" x14ac:dyDescent="0.4">
      <c r="A1332" s="18" t="s">
        <v>15</v>
      </c>
      <c r="B1332" s="8" t="s">
        <v>568</v>
      </c>
      <c r="C1332" s="8" t="s">
        <v>264</v>
      </c>
      <c r="D1332" s="8" t="s">
        <v>712</v>
      </c>
      <c r="E1332" s="8" t="s">
        <v>14</v>
      </c>
      <c r="F1332" s="21">
        <v>360</v>
      </c>
      <c r="G1332" s="21">
        <v>40</v>
      </c>
      <c r="H1332" s="21">
        <v>39.9</v>
      </c>
      <c r="I1332" s="21">
        <f t="shared" si="226"/>
        <v>0.10000000000000142</v>
      </c>
      <c r="J1332" s="17">
        <f t="shared" si="221"/>
        <v>0.99749999999999994</v>
      </c>
    </row>
    <row r="1333" spans="1:10" ht="31" x14ac:dyDescent="0.4">
      <c r="A1333" s="16" t="s">
        <v>31</v>
      </c>
      <c r="B1333" s="3" t="s">
        <v>568</v>
      </c>
      <c r="C1333" s="3" t="s">
        <v>264</v>
      </c>
      <c r="D1333" s="3" t="s">
        <v>712</v>
      </c>
      <c r="E1333" s="3" t="s">
        <v>30</v>
      </c>
      <c r="F1333" s="10">
        <f>F1334</f>
        <v>92685.2</v>
      </c>
      <c r="G1333" s="10">
        <f>G1334</f>
        <v>74716.399999999994</v>
      </c>
      <c r="H1333" s="10">
        <f>H1334</f>
        <v>74706.399999999994</v>
      </c>
      <c r="I1333" s="10">
        <f t="shared" si="226"/>
        <v>10</v>
      </c>
      <c r="J1333" s="5">
        <f t="shared" si="221"/>
        <v>0.99986616057518829</v>
      </c>
    </row>
    <row r="1334" spans="1:10" ht="31" x14ac:dyDescent="0.4">
      <c r="A1334" s="18" t="s">
        <v>33</v>
      </c>
      <c r="B1334" s="8" t="s">
        <v>568</v>
      </c>
      <c r="C1334" s="8" t="s">
        <v>264</v>
      </c>
      <c r="D1334" s="8" t="s">
        <v>712</v>
      </c>
      <c r="E1334" s="8" t="s">
        <v>32</v>
      </c>
      <c r="F1334" s="21">
        <v>92685.2</v>
      </c>
      <c r="G1334" s="21">
        <v>74716.399999999994</v>
      </c>
      <c r="H1334" s="21">
        <v>74706.399999999994</v>
      </c>
      <c r="I1334" s="21">
        <f t="shared" si="226"/>
        <v>10</v>
      </c>
      <c r="J1334" s="17">
        <f t="shared" si="221"/>
        <v>0.99986616057518829</v>
      </c>
    </row>
    <row r="1335" spans="1:10" ht="18" x14ac:dyDescent="0.4">
      <c r="A1335" s="16" t="s">
        <v>35</v>
      </c>
      <c r="B1335" s="3" t="s">
        <v>568</v>
      </c>
      <c r="C1335" s="3" t="s">
        <v>264</v>
      </c>
      <c r="D1335" s="3" t="s">
        <v>712</v>
      </c>
      <c r="E1335" s="3" t="s">
        <v>34</v>
      </c>
      <c r="F1335" s="10">
        <f>F1336</f>
        <v>0</v>
      </c>
      <c r="G1335" s="10">
        <f>G1336</f>
        <v>0</v>
      </c>
      <c r="H1335" s="10">
        <f>H1336</f>
        <v>0</v>
      </c>
      <c r="I1335" s="10">
        <f t="shared" si="226"/>
        <v>0</v>
      </c>
      <c r="J1335" s="17">
        <v>0</v>
      </c>
    </row>
    <row r="1336" spans="1:10" ht="31" x14ac:dyDescent="0.4">
      <c r="A1336" s="18" t="s">
        <v>37</v>
      </c>
      <c r="B1336" s="8" t="s">
        <v>568</v>
      </c>
      <c r="C1336" s="8" t="s">
        <v>264</v>
      </c>
      <c r="D1336" s="8" t="s">
        <v>712</v>
      </c>
      <c r="E1336" s="8" t="s">
        <v>36</v>
      </c>
      <c r="F1336" s="21">
        <v>0</v>
      </c>
      <c r="G1336" s="21">
        <v>0</v>
      </c>
      <c r="H1336" s="21">
        <v>0</v>
      </c>
      <c r="I1336" s="21">
        <f t="shared" si="226"/>
        <v>0</v>
      </c>
      <c r="J1336" s="17">
        <v>0</v>
      </c>
    </row>
    <row r="1337" spans="1:10" ht="31" x14ac:dyDescent="0.4">
      <c r="A1337" s="16" t="s">
        <v>168</v>
      </c>
      <c r="B1337" s="3" t="s">
        <v>568</v>
      </c>
      <c r="C1337" s="3" t="s">
        <v>264</v>
      </c>
      <c r="D1337" s="3" t="s">
        <v>712</v>
      </c>
      <c r="E1337" s="3" t="s">
        <v>167</v>
      </c>
      <c r="F1337" s="10">
        <f>F1338+F1339</f>
        <v>28345.699999999997</v>
      </c>
      <c r="G1337" s="10">
        <f>G1338+G1339</f>
        <v>16428.100000000002</v>
      </c>
      <c r="H1337" s="10">
        <f>H1338+H1339</f>
        <v>16426</v>
      </c>
      <c r="I1337" s="10">
        <f t="shared" si="226"/>
        <v>2.1000000000021828</v>
      </c>
      <c r="J1337" s="5">
        <f t="shared" ref="J1337:J1403" si="232">H1337/G1337</f>
        <v>0.99987217024488517</v>
      </c>
    </row>
    <row r="1338" spans="1:10" ht="18" x14ac:dyDescent="0.4">
      <c r="A1338" s="18" t="s">
        <v>170</v>
      </c>
      <c r="B1338" s="8" t="s">
        <v>568</v>
      </c>
      <c r="C1338" s="8" t="s">
        <v>264</v>
      </c>
      <c r="D1338" s="8" t="s">
        <v>712</v>
      </c>
      <c r="E1338" s="8" t="s">
        <v>169</v>
      </c>
      <c r="F1338" s="21">
        <v>25289.1</v>
      </c>
      <c r="G1338" s="21">
        <v>13952.2</v>
      </c>
      <c r="H1338" s="21">
        <v>13950.4</v>
      </c>
      <c r="I1338" s="21">
        <f t="shared" si="226"/>
        <v>1.8000000000010914</v>
      </c>
      <c r="J1338" s="17">
        <f t="shared" si="232"/>
        <v>0.99987098808790009</v>
      </c>
    </row>
    <row r="1339" spans="1:10" ht="18" x14ac:dyDescent="0.4">
      <c r="A1339" s="18" t="s">
        <v>182</v>
      </c>
      <c r="B1339" s="8" t="s">
        <v>568</v>
      </c>
      <c r="C1339" s="8" t="s">
        <v>264</v>
      </c>
      <c r="D1339" s="8" t="s">
        <v>712</v>
      </c>
      <c r="E1339" s="8" t="s">
        <v>181</v>
      </c>
      <c r="F1339" s="21">
        <v>3056.6</v>
      </c>
      <c r="G1339" s="21">
        <v>2475.9</v>
      </c>
      <c r="H1339" s="21">
        <v>2475.6</v>
      </c>
      <c r="I1339" s="21">
        <f t="shared" si="226"/>
        <v>0.3000000000001819</v>
      </c>
      <c r="J1339" s="17">
        <f t="shared" si="232"/>
        <v>0.99987883193990057</v>
      </c>
    </row>
    <row r="1340" spans="1:10" ht="46.5" x14ac:dyDescent="0.4">
      <c r="A1340" s="16" t="s">
        <v>715</v>
      </c>
      <c r="B1340" s="3" t="s">
        <v>568</v>
      </c>
      <c r="C1340" s="3" t="s">
        <v>264</v>
      </c>
      <c r="D1340" s="3" t="s">
        <v>714</v>
      </c>
      <c r="E1340" s="3"/>
      <c r="F1340" s="10">
        <f>F1341+F1343+F1345</f>
        <v>16981.599999999999</v>
      </c>
      <c r="G1340" s="10">
        <f>G1341+G1343+G1345</f>
        <v>16981.599999999999</v>
      </c>
      <c r="H1340" s="10">
        <f>H1341+H1343+H1345</f>
        <v>12289.3</v>
      </c>
      <c r="I1340" s="10">
        <f t="shared" si="226"/>
        <v>4692.2999999999993</v>
      </c>
      <c r="J1340" s="5">
        <f t="shared" si="232"/>
        <v>0.72368328072737553</v>
      </c>
    </row>
    <row r="1341" spans="1:10" ht="77.5" x14ac:dyDescent="0.4">
      <c r="A1341" s="16" t="s">
        <v>13</v>
      </c>
      <c r="B1341" s="3" t="s">
        <v>568</v>
      </c>
      <c r="C1341" s="3" t="s">
        <v>264</v>
      </c>
      <c r="D1341" s="3" t="s">
        <v>714</v>
      </c>
      <c r="E1341" s="3" t="s">
        <v>12</v>
      </c>
      <c r="F1341" s="10">
        <f>F1342</f>
        <v>4</v>
      </c>
      <c r="G1341" s="10">
        <f>G1342</f>
        <v>4</v>
      </c>
      <c r="H1341" s="10">
        <f>H1342</f>
        <v>0</v>
      </c>
      <c r="I1341" s="10">
        <f t="shared" si="226"/>
        <v>4</v>
      </c>
      <c r="J1341" s="5">
        <f t="shared" si="232"/>
        <v>0</v>
      </c>
    </row>
    <row r="1342" spans="1:10" ht="18" x14ac:dyDescent="0.4">
      <c r="A1342" s="16" t="s">
        <v>140</v>
      </c>
      <c r="B1342" s="3" t="s">
        <v>568</v>
      </c>
      <c r="C1342" s="3" t="s">
        <v>264</v>
      </c>
      <c r="D1342" s="3" t="s">
        <v>714</v>
      </c>
      <c r="E1342" s="3" t="s">
        <v>139</v>
      </c>
      <c r="F1342" s="10">
        <v>4</v>
      </c>
      <c r="G1342" s="10">
        <v>4</v>
      </c>
      <c r="H1342" s="10">
        <v>0</v>
      </c>
      <c r="I1342" s="10">
        <f t="shared" si="226"/>
        <v>4</v>
      </c>
      <c r="J1342" s="5">
        <f t="shared" si="232"/>
        <v>0</v>
      </c>
    </row>
    <row r="1343" spans="1:10" ht="31" x14ac:dyDescent="0.4">
      <c r="A1343" s="16" t="s">
        <v>31</v>
      </c>
      <c r="B1343" s="3" t="s">
        <v>568</v>
      </c>
      <c r="C1343" s="3" t="s">
        <v>264</v>
      </c>
      <c r="D1343" s="3" t="s">
        <v>714</v>
      </c>
      <c r="E1343" s="3" t="s">
        <v>30</v>
      </c>
      <c r="F1343" s="10">
        <f>F1344</f>
        <v>1110.0999999999999</v>
      </c>
      <c r="G1343" s="10">
        <f>G1344</f>
        <v>1110.0999999999999</v>
      </c>
      <c r="H1343" s="10">
        <f>H1344</f>
        <v>693.4</v>
      </c>
      <c r="I1343" s="10">
        <f t="shared" si="226"/>
        <v>416.69999999999993</v>
      </c>
      <c r="J1343" s="5">
        <f t="shared" si="232"/>
        <v>0.6246284118547879</v>
      </c>
    </row>
    <row r="1344" spans="1:10" ht="31" x14ac:dyDescent="0.4">
      <c r="A1344" s="18" t="s">
        <v>33</v>
      </c>
      <c r="B1344" s="8" t="s">
        <v>568</v>
      </c>
      <c r="C1344" s="8" t="s">
        <v>264</v>
      </c>
      <c r="D1344" s="8" t="s">
        <v>714</v>
      </c>
      <c r="E1344" s="8" t="s">
        <v>32</v>
      </c>
      <c r="F1344" s="21">
        <v>1110.0999999999999</v>
      </c>
      <c r="G1344" s="21">
        <v>1110.0999999999999</v>
      </c>
      <c r="H1344" s="21">
        <v>693.4</v>
      </c>
      <c r="I1344" s="21">
        <f t="shared" si="226"/>
        <v>416.69999999999993</v>
      </c>
      <c r="J1344" s="17">
        <f t="shared" si="232"/>
        <v>0.6246284118547879</v>
      </c>
    </row>
    <row r="1345" spans="1:10" ht="18" x14ac:dyDescent="0.4">
      <c r="A1345" s="16" t="s">
        <v>35</v>
      </c>
      <c r="B1345" s="3" t="s">
        <v>568</v>
      </c>
      <c r="C1345" s="3" t="s">
        <v>264</v>
      </c>
      <c r="D1345" s="3" t="s">
        <v>714</v>
      </c>
      <c r="E1345" s="3" t="s">
        <v>34</v>
      </c>
      <c r="F1345" s="10">
        <f>F1346</f>
        <v>15867.5</v>
      </c>
      <c r="G1345" s="10">
        <f>G1346</f>
        <v>15867.5</v>
      </c>
      <c r="H1345" s="10">
        <f>H1346</f>
        <v>11595.9</v>
      </c>
      <c r="I1345" s="10">
        <f t="shared" si="226"/>
        <v>4271.6000000000004</v>
      </c>
      <c r="J1345" s="5">
        <f t="shared" si="232"/>
        <v>0.73079565148889236</v>
      </c>
    </row>
    <row r="1346" spans="1:10" ht="31" x14ac:dyDescent="0.4">
      <c r="A1346" s="18" t="s">
        <v>37</v>
      </c>
      <c r="B1346" s="8" t="s">
        <v>568</v>
      </c>
      <c r="C1346" s="8" t="s">
        <v>264</v>
      </c>
      <c r="D1346" s="8" t="s">
        <v>714</v>
      </c>
      <c r="E1346" s="8" t="s">
        <v>36</v>
      </c>
      <c r="F1346" s="21">
        <v>15867.5</v>
      </c>
      <c r="G1346" s="21">
        <v>15867.5</v>
      </c>
      <c r="H1346" s="21">
        <v>11595.9</v>
      </c>
      <c r="I1346" s="21">
        <f t="shared" si="226"/>
        <v>4271.6000000000004</v>
      </c>
      <c r="J1346" s="17">
        <f t="shared" si="232"/>
        <v>0.73079565148889236</v>
      </c>
    </row>
    <row r="1347" spans="1:10" ht="62" x14ac:dyDescent="0.4">
      <c r="A1347" s="16" t="s">
        <v>717</v>
      </c>
      <c r="B1347" s="3" t="s">
        <v>568</v>
      </c>
      <c r="C1347" s="3" t="s">
        <v>264</v>
      </c>
      <c r="D1347" s="3" t="s">
        <v>716</v>
      </c>
      <c r="E1347" s="3"/>
      <c r="F1347" s="10">
        <v>37744.400000000001</v>
      </c>
      <c r="G1347" s="10">
        <f>G1348+G1350+G1352</f>
        <v>37744.400000000001</v>
      </c>
      <c r="H1347" s="10">
        <f>H1348+H1350+H1352</f>
        <v>35324.799999999996</v>
      </c>
      <c r="I1347" s="10">
        <f t="shared" si="226"/>
        <v>2419.6000000000058</v>
      </c>
      <c r="J1347" s="5">
        <f t="shared" si="232"/>
        <v>0.93589512616441095</v>
      </c>
    </row>
    <row r="1348" spans="1:10" ht="77.5" x14ac:dyDescent="0.4">
      <c r="A1348" s="16" t="s">
        <v>13</v>
      </c>
      <c r="B1348" s="3" t="s">
        <v>568</v>
      </c>
      <c r="C1348" s="3" t="s">
        <v>264</v>
      </c>
      <c r="D1348" s="3" t="s">
        <v>716</v>
      </c>
      <c r="E1348" s="3" t="s">
        <v>12</v>
      </c>
      <c r="F1348" s="10">
        <f>F1349</f>
        <v>110.7</v>
      </c>
      <c r="G1348" s="10">
        <f>G1349</f>
        <v>110.7</v>
      </c>
      <c r="H1348" s="10">
        <f>H1349</f>
        <v>43.1</v>
      </c>
      <c r="I1348" s="10">
        <f t="shared" si="226"/>
        <v>67.599999999999994</v>
      </c>
      <c r="J1348" s="5">
        <f t="shared" si="232"/>
        <v>0.38934056007226742</v>
      </c>
    </row>
    <row r="1349" spans="1:10" s="51" customFormat="1" ht="31" x14ac:dyDescent="0.4">
      <c r="A1349" s="18" t="s">
        <v>15</v>
      </c>
      <c r="B1349" s="8" t="s">
        <v>568</v>
      </c>
      <c r="C1349" s="8" t="s">
        <v>264</v>
      </c>
      <c r="D1349" s="8" t="s">
        <v>716</v>
      </c>
      <c r="E1349" s="8" t="s">
        <v>14</v>
      </c>
      <c r="F1349" s="21">
        <v>110.7</v>
      </c>
      <c r="G1349" s="21">
        <v>110.7</v>
      </c>
      <c r="H1349" s="21">
        <v>43.1</v>
      </c>
      <c r="I1349" s="21">
        <f t="shared" si="226"/>
        <v>67.599999999999994</v>
      </c>
      <c r="J1349" s="17">
        <f t="shared" si="232"/>
        <v>0.38934056007226742</v>
      </c>
    </row>
    <row r="1350" spans="1:10" ht="31" x14ac:dyDescent="0.4">
      <c r="A1350" s="16" t="s">
        <v>31</v>
      </c>
      <c r="B1350" s="3" t="s">
        <v>568</v>
      </c>
      <c r="C1350" s="3" t="s">
        <v>264</v>
      </c>
      <c r="D1350" s="3" t="s">
        <v>716</v>
      </c>
      <c r="E1350" s="3" t="s">
        <v>30</v>
      </c>
      <c r="F1350" s="10">
        <f>F1351</f>
        <v>35937.9</v>
      </c>
      <c r="G1350" s="10">
        <f>G1351</f>
        <v>35937.9</v>
      </c>
      <c r="H1350" s="10">
        <f>H1351</f>
        <v>33615.5</v>
      </c>
      <c r="I1350" s="10">
        <f t="shared" si="226"/>
        <v>2322.4000000000015</v>
      </c>
      <c r="J1350" s="5">
        <f t="shared" si="232"/>
        <v>0.93537741492964244</v>
      </c>
    </row>
    <row r="1351" spans="1:10" ht="31" x14ac:dyDescent="0.4">
      <c r="A1351" s="18" t="s">
        <v>33</v>
      </c>
      <c r="B1351" s="8" t="s">
        <v>568</v>
      </c>
      <c r="C1351" s="8" t="s">
        <v>264</v>
      </c>
      <c r="D1351" s="8" t="s">
        <v>716</v>
      </c>
      <c r="E1351" s="8" t="s">
        <v>32</v>
      </c>
      <c r="F1351" s="21">
        <v>35937.9</v>
      </c>
      <c r="G1351" s="21">
        <v>35937.9</v>
      </c>
      <c r="H1351" s="21">
        <v>33615.5</v>
      </c>
      <c r="I1351" s="21">
        <f t="shared" si="226"/>
        <v>2322.4000000000015</v>
      </c>
      <c r="J1351" s="17">
        <f t="shared" si="232"/>
        <v>0.93537741492964244</v>
      </c>
    </row>
    <row r="1352" spans="1:10" ht="31" x14ac:dyDescent="0.4">
      <c r="A1352" s="16" t="s">
        <v>168</v>
      </c>
      <c r="B1352" s="3" t="s">
        <v>568</v>
      </c>
      <c r="C1352" s="3" t="s">
        <v>264</v>
      </c>
      <c r="D1352" s="3" t="s">
        <v>716</v>
      </c>
      <c r="E1352" s="3" t="s">
        <v>167</v>
      </c>
      <c r="F1352" s="10">
        <f>F1353</f>
        <v>1695.8</v>
      </c>
      <c r="G1352" s="10">
        <f>G1353</f>
        <v>1695.8</v>
      </c>
      <c r="H1352" s="10">
        <f>H1353</f>
        <v>1666.2</v>
      </c>
      <c r="I1352" s="10">
        <f t="shared" si="226"/>
        <v>29.599999999999909</v>
      </c>
      <c r="J1352" s="5">
        <f t="shared" si="232"/>
        <v>0.98254511145182222</v>
      </c>
    </row>
    <row r="1353" spans="1:10" ht="18" x14ac:dyDescent="0.4">
      <c r="A1353" s="18" t="s">
        <v>170</v>
      </c>
      <c r="B1353" s="8" t="s">
        <v>568</v>
      </c>
      <c r="C1353" s="8" t="s">
        <v>264</v>
      </c>
      <c r="D1353" s="8" t="s">
        <v>716</v>
      </c>
      <c r="E1353" s="8" t="s">
        <v>169</v>
      </c>
      <c r="F1353" s="21">
        <v>1695.8</v>
      </c>
      <c r="G1353" s="21">
        <v>1695.8</v>
      </c>
      <c r="H1353" s="21">
        <v>1666.2</v>
      </c>
      <c r="I1353" s="21">
        <f t="shared" si="226"/>
        <v>29.599999999999909</v>
      </c>
      <c r="J1353" s="17">
        <f t="shared" si="232"/>
        <v>0.98254511145182222</v>
      </c>
    </row>
    <row r="1354" spans="1:10" ht="93" x14ac:dyDescent="0.4">
      <c r="A1354" s="16" t="s">
        <v>719</v>
      </c>
      <c r="B1354" s="3" t="s">
        <v>568</v>
      </c>
      <c r="C1354" s="3" t="s">
        <v>264</v>
      </c>
      <c r="D1354" s="3" t="s">
        <v>718</v>
      </c>
      <c r="E1354" s="3"/>
      <c r="F1354" s="10">
        <f>F1355+F1357</f>
        <v>11498.3</v>
      </c>
      <c r="G1354" s="10">
        <f>G1355+G1357</f>
        <v>11498.300000000001</v>
      </c>
      <c r="H1354" s="10">
        <f>H1355+H1357</f>
        <v>10111.200000000001</v>
      </c>
      <c r="I1354" s="10">
        <f t="shared" si="226"/>
        <v>1387.1000000000004</v>
      </c>
      <c r="J1354" s="5">
        <f t="shared" si="232"/>
        <v>0.87936477566248916</v>
      </c>
    </row>
    <row r="1355" spans="1:10" ht="31" x14ac:dyDescent="0.4">
      <c r="A1355" s="16" t="s">
        <v>31</v>
      </c>
      <c r="B1355" s="3" t="s">
        <v>568</v>
      </c>
      <c r="C1355" s="3" t="s">
        <v>264</v>
      </c>
      <c r="D1355" s="3" t="s">
        <v>718</v>
      </c>
      <c r="E1355" s="3" t="s">
        <v>30</v>
      </c>
      <c r="F1355" s="10">
        <f>F1356</f>
        <v>2984.2</v>
      </c>
      <c r="G1355" s="10">
        <f>G1356</f>
        <v>2983.1</v>
      </c>
      <c r="H1355" s="10">
        <f>H1356</f>
        <v>2314.9</v>
      </c>
      <c r="I1355" s="10">
        <f t="shared" ref="I1355:I1418" si="233">G1355-H1355</f>
        <v>668.19999999999982</v>
      </c>
      <c r="J1355" s="5">
        <f t="shared" si="232"/>
        <v>0.77600482719318831</v>
      </c>
    </row>
    <row r="1356" spans="1:10" ht="31" x14ac:dyDescent="0.4">
      <c r="A1356" s="18" t="s">
        <v>33</v>
      </c>
      <c r="B1356" s="8" t="s">
        <v>568</v>
      </c>
      <c r="C1356" s="8" t="s">
        <v>264</v>
      </c>
      <c r="D1356" s="8" t="s">
        <v>718</v>
      </c>
      <c r="E1356" s="8" t="s">
        <v>32</v>
      </c>
      <c r="F1356" s="21">
        <v>2984.2</v>
      </c>
      <c r="G1356" s="21">
        <v>2983.1</v>
      </c>
      <c r="H1356" s="21">
        <v>2314.9</v>
      </c>
      <c r="I1356" s="21">
        <f t="shared" si="233"/>
        <v>668.19999999999982</v>
      </c>
      <c r="J1356" s="17">
        <f t="shared" si="232"/>
        <v>0.77600482719318831</v>
      </c>
    </row>
    <row r="1357" spans="1:10" ht="31" x14ac:dyDescent="0.4">
      <c r="A1357" s="16" t="s">
        <v>168</v>
      </c>
      <c r="B1357" s="3" t="s">
        <v>568</v>
      </c>
      <c r="C1357" s="3" t="s">
        <v>264</v>
      </c>
      <c r="D1357" s="3" t="s">
        <v>718</v>
      </c>
      <c r="E1357" s="3" t="s">
        <v>167</v>
      </c>
      <c r="F1357" s="10">
        <f>F1358+F1359</f>
        <v>8514.1</v>
      </c>
      <c r="G1357" s="10">
        <f>G1358+G1359</f>
        <v>8515.2000000000007</v>
      </c>
      <c r="H1357" s="10">
        <f>H1358+H1359</f>
        <v>7796.3</v>
      </c>
      <c r="I1357" s="10">
        <f t="shared" si="233"/>
        <v>718.90000000000055</v>
      </c>
      <c r="J1357" s="5">
        <f t="shared" si="232"/>
        <v>0.91557450206689206</v>
      </c>
    </row>
    <row r="1358" spans="1:10" ht="18" x14ac:dyDescent="0.4">
      <c r="A1358" s="18" t="s">
        <v>170</v>
      </c>
      <c r="B1358" s="8" t="s">
        <v>568</v>
      </c>
      <c r="C1358" s="8" t="s">
        <v>264</v>
      </c>
      <c r="D1358" s="8" t="s">
        <v>718</v>
      </c>
      <c r="E1358" s="8" t="s">
        <v>169</v>
      </c>
      <c r="F1358" s="21">
        <v>7114</v>
      </c>
      <c r="G1358" s="21">
        <v>7115.1</v>
      </c>
      <c r="H1358" s="21">
        <v>6498.1</v>
      </c>
      <c r="I1358" s="21">
        <f t="shared" si="233"/>
        <v>617</v>
      </c>
      <c r="J1358" s="17">
        <f t="shared" si="232"/>
        <v>0.91328301780719878</v>
      </c>
    </row>
    <row r="1359" spans="1:10" ht="18" x14ac:dyDescent="0.4">
      <c r="A1359" s="18" t="s">
        <v>182</v>
      </c>
      <c r="B1359" s="8" t="s">
        <v>568</v>
      </c>
      <c r="C1359" s="8" t="s">
        <v>264</v>
      </c>
      <c r="D1359" s="8" t="s">
        <v>718</v>
      </c>
      <c r="E1359" s="8" t="s">
        <v>181</v>
      </c>
      <c r="F1359" s="21">
        <v>1400.1</v>
      </c>
      <c r="G1359" s="21">
        <v>1400.1</v>
      </c>
      <c r="H1359" s="21">
        <v>1298.2</v>
      </c>
      <c r="I1359" s="21">
        <f t="shared" si="233"/>
        <v>101.89999999999986</v>
      </c>
      <c r="J1359" s="17">
        <f t="shared" si="232"/>
        <v>0.92721948432254853</v>
      </c>
    </row>
    <row r="1360" spans="1:10" ht="124" x14ac:dyDescent="0.4">
      <c r="A1360" s="16" t="s">
        <v>721</v>
      </c>
      <c r="B1360" s="3" t="s">
        <v>568</v>
      </c>
      <c r="C1360" s="3" t="s">
        <v>264</v>
      </c>
      <c r="D1360" s="3" t="s">
        <v>720</v>
      </c>
      <c r="E1360" s="3"/>
      <c r="F1360" s="10">
        <f t="shared" ref="F1360:H1361" si="234">F1361</f>
        <v>42587.6</v>
      </c>
      <c r="G1360" s="10">
        <f t="shared" si="234"/>
        <v>42587.6</v>
      </c>
      <c r="H1360" s="10">
        <f t="shared" si="234"/>
        <v>39963.199999999997</v>
      </c>
      <c r="I1360" s="10">
        <f t="shared" si="233"/>
        <v>2624.4000000000015</v>
      </c>
      <c r="J1360" s="5">
        <f t="shared" si="232"/>
        <v>0.93837642881965644</v>
      </c>
    </row>
    <row r="1361" spans="1:10" ht="31" x14ac:dyDescent="0.4">
      <c r="A1361" s="16" t="s">
        <v>31</v>
      </c>
      <c r="B1361" s="3" t="s">
        <v>568</v>
      </c>
      <c r="C1361" s="3" t="s">
        <v>264</v>
      </c>
      <c r="D1361" s="3" t="s">
        <v>720</v>
      </c>
      <c r="E1361" s="3" t="s">
        <v>30</v>
      </c>
      <c r="F1361" s="10">
        <f t="shared" si="234"/>
        <v>42587.6</v>
      </c>
      <c r="G1361" s="10">
        <f t="shared" si="234"/>
        <v>42587.6</v>
      </c>
      <c r="H1361" s="10">
        <f t="shared" si="234"/>
        <v>39963.199999999997</v>
      </c>
      <c r="I1361" s="10">
        <f t="shared" si="233"/>
        <v>2624.4000000000015</v>
      </c>
      <c r="J1361" s="5">
        <f t="shared" si="232"/>
        <v>0.93837642881965644</v>
      </c>
    </row>
    <row r="1362" spans="1:10" ht="31" x14ac:dyDescent="0.4">
      <c r="A1362" s="18" t="s">
        <v>33</v>
      </c>
      <c r="B1362" s="8" t="s">
        <v>568</v>
      </c>
      <c r="C1362" s="8" t="s">
        <v>264</v>
      </c>
      <c r="D1362" s="8" t="s">
        <v>720</v>
      </c>
      <c r="E1362" s="8" t="s">
        <v>32</v>
      </c>
      <c r="F1362" s="21">
        <v>42587.6</v>
      </c>
      <c r="G1362" s="21">
        <v>42587.6</v>
      </c>
      <c r="H1362" s="21">
        <v>39963.199999999997</v>
      </c>
      <c r="I1362" s="21">
        <f t="shared" si="233"/>
        <v>2624.4000000000015</v>
      </c>
      <c r="J1362" s="17">
        <f t="shared" si="232"/>
        <v>0.93837642881965644</v>
      </c>
    </row>
    <row r="1363" spans="1:10" ht="62" x14ac:dyDescent="0.4">
      <c r="A1363" s="16" t="s">
        <v>723</v>
      </c>
      <c r="B1363" s="3" t="s">
        <v>568</v>
      </c>
      <c r="C1363" s="3" t="s">
        <v>264</v>
      </c>
      <c r="D1363" s="3" t="s">
        <v>722</v>
      </c>
      <c r="E1363" s="3"/>
      <c r="F1363" s="10">
        <f t="shared" ref="F1363:H1364" si="235">F1364</f>
        <v>7905.8</v>
      </c>
      <c r="G1363" s="10">
        <f t="shared" si="235"/>
        <v>7905.8</v>
      </c>
      <c r="H1363" s="10">
        <f t="shared" si="235"/>
        <v>7206.6</v>
      </c>
      <c r="I1363" s="10">
        <f t="shared" si="233"/>
        <v>699.19999999999982</v>
      </c>
      <c r="J1363" s="5">
        <f t="shared" si="232"/>
        <v>0.91155860254496701</v>
      </c>
    </row>
    <row r="1364" spans="1:10" ht="31" x14ac:dyDescent="0.4">
      <c r="A1364" s="16" t="s">
        <v>31</v>
      </c>
      <c r="B1364" s="3" t="s">
        <v>568</v>
      </c>
      <c r="C1364" s="3" t="s">
        <v>264</v>
      </c>
      <c r="D1364" s="3" t="s">
        <v>722</v>
      </c>
      <c r="E1364" s="3" t="s">
        <v>30</v>
      </c>
      <c r="F1364" s="10">
        <f t="shared" si="235"/>
        <v>7905.8</v>
      </c>
      <c r="G1364" s="10">
        <f t="shared" si="235"/>
        <v>7905.8</v>
      </c>
      <c r="H1364" s="10">
        <f t="shared" si="235"/>
        <v>7206.6</v>
      </c>
      <c r="I1364" s="10">
        <f t="shared" si="233"/>
        <v>699.19999999999982</v>
      </c>
      <c r="J1364" s="5">
        <f t="shared" si="232"/>
        <v>0.91155860254496701</v>
      </c>
    </row>
    <row r="1365" spans="1:10" ht="31" x14ac:dyDescent="0.4">
      <c r="A1365" s="18" t="s">
        <v>33</v>
      </c>
      <c r="B1365" s="8" t="s">
        <v>568</v>
      </c>
      <c r="C1365" s="8" t="s">
        <v>264</v>
      </c>
      <c r="D1365" s="8" t="s">
        <v>722</v>
      </c>
      <c r="E1365" s="8" t="s">
        <v>32</v>
      </c>
      <c r="F1365" s="21">
        <v>7905.8</v>
      </c>
      <c r="G1365" s="21">
        <v>7905.8</v>
      </c>
      <c r="H1365" s="21">
        <v>7206.6</v>
      </c>
      <c r="I1365" s="21">
        <f t="shared" si="233"/>
        <v>699.19999999999982</v>
      </c>
      <c r="J1365" s="17">
        <f t="shared" si="232"/>
        <v>0.91155860254496701</v>
      </c>
    </row>
    <row r="1366" spans="1:10" ht="62" x14ac:dyDescent="0.4">
      <c r="A1366" s="16" t="s">
        <v>725</v>
      </c>
      <c r="B1366" s="3" t="s">
        <v>568</v>
      </c>
      <c r="C1366" s="3" t="s">
        <v>264</v>
      </c>
      <c r="D1366" s="3" t="s">
        <v>724</v>
      </c>
      <c r="E1366" s="3"/>
      <c r="F1366" s="10">
        <f t="shared" ref="F1366:H1367" si="236">F1367</f>
        <v>312.10000000000002</v>
      </c>
      <c r="G1366" s="10">
        <f t="shared" si="236"/>
        <v>312.10000000000002</v>
      </c>
      <c r="H1366" s="10">
        <f t="shared" si="236"/>
        <v>181.5</v>
      </c>
      <c r="I1366" s="10">
        <f t="shared" si="233"/>
        <v>130.60000000000002</v>
      </c>
      <c r="J1366" s="5">
        <f t="shared" si="232"/>
        <v>0.58154437680230686</v>
      </c>
    </row>
    <row r="1367" spans="1:10" ht="31" x14ac:dyDescent="0.4">
      <c r="A1367" s="16" t="s">
        <v>168</v>
      </c>
      <c r="B1367" s="3" t="s">
        <v>568</v>
      </c>
      <c r="C1367" s="3" t="s">
        <v>264</v>
      </c>
      <c r="D1367" s="3" t="s">
        <v>724</v>
      </c>
      <c r="E1367" s="3" t="s">
        <v>167</v>
      </c>
      <c r="F1367" s="10">
        <f t="shared" si="236"/>
        <v>312.10000000000002</v>
      </c>
      <c r="G1367" s="10">
        <f t="shared" si="236"/>
        <v>312.10000000000002</v>
      </c>
      <c r="H1367" s="10">
        <f t="shared" si="236"/>
        <v>181.5</v>
      </c>
      <c r="I1367" s="10">
        <f t="shared" si="233"/>
        <v>130.60000000000002</v>
      </c>
      <c r="J1367" s="5">
        <f t="shared" si="232"/>
        <v>0.58154437680230686</v>
      </c>
    </row>
    <row r="1368" spans="1:10" ht="18" x14ac:dyDescent="0.4">
      <c r="A1368" s="18" t="s">
        <v>170</v>
      </c>
      <c r="B1368" s="8" t="s">
        <v>568</v>
      </c>
      <c r="C1368" s="8" t="s">
        <v>264</v>
      </c>
      <c r="D1368" s="8" t="s">
        <v>724</v>
      </c>
      <c r="E1368" s="8" t="s">
        <v>169</v>
      </c>
      <c r="F1368" s="21">
        <v>312.10000000000002</v>
      </c>
      <c r="G1368" s="21">
        <v>312.10000000000002</v>
      </c>
      <c r="H1368" s="21">
        <v>181.5</v>
      </c>
      <c r="I1368" s="21">
        <f t="shared" si="233"/>
        <v>130.60000000000002</v>
      </c>
      <c r="J1368" s="17">
        <f t="shared" si="232"/>
        <v>0.58154437680230686</v>
      </c>
    </row>
    <row r="1369" spans="1:10" ht="46.5" x14ac:dyDescent="0.4">
      <c r="A1369" s="16" t="s">
        <v>727</v>
      </c>
      <c r="B1369" s="3" t="s">
        <v>568</v>
      </c>
      <c r="C1369" s="3" t="s">
        <v>264</v>
      </c>
      <c r="D1369" s="3" t="s">
        <v>726</v>
      </c>
      <c r="E1369" s="3"/>
      <c r="F1369" s="10">
        <f>F1370</f>
        <v>61227.4</v>
      </c>
      <c r="G1369" s="10">
        <f>G1370</f>
        <v>61227.299999999996</v>
      </c>
      <c r="H1369" s="10">
        <f>H1370</f>
        <v>60081.299999999996</v>
      </c>
      <c r="I1369" s="10">
        <f t="shared" si="233"/>
        <v>1146</v>
      </c>
      <c r="J1369" s="5">
        <f t="shared" si="232"/>
        <v>0.98128285911676649</v>
      </c>
    </row>
    <row r="1370" spans="1:10" ht="170.5" x14ac:dyDescent="0.4">
      <c r="A1370" s="16" t="s">
        <v>729</v>
      </c>
      <c r="B1370" s="3" t="s">
        <v>568</v>
      </c>
      <c r="C1370" s="3" t="s">
        <v>264</v>
      </c>
      <c r="D1370" s="3" t="s">
        <v>728</v>
      </c>
      <c r="E1370" s="3"/>
      <c r="F1370" s="10">
        <f>F1371+F1376</f>
        <v>61227.4</v>
      </c>
      <c r="G1370" s="10">
        <f>G1371+G1376</f>
        <v>61227.299999999996</v>
      </c>
      <c r="H1370" s="10">
        <f>H1371+H1376</f>
        <v>60081.299999999996</v>
      </c>
      <c r="I1370" s="10">
        <f t="shared" si="233"/>
        <v>1146</v>
      </c>
      <c r="J1370" s="5">
        <f t="shared" si="232"/>
        <v>0.98128285911676649</v>
      </c>
    </row>
    <row r="1371" spans="1:10" ht="62" x14ac:dyDescent="0.4">
      <c r="A1371" s="16" t="s">
        <v>731</v>
      </c>
      <c r="B1371" s="3" t="s">
        <v>568</v>
      </c>
      <c r="C1371" s="3" t="s">
        <v>264</v>
      </c>
      <c r="D1371" s="3" t="s">
        <v>730</v>
      </c>
      <c r="E1371" s="3"/>
      <c r="F1371" s="10">
        <f>F1372+F1374</f>
        <v>55583.9</v>
      </c>
      <c r="G1371" s="10">
        <f>G1372+G1374</f>
        <v>55583.799999999996</v>
      </c>
      <c r="H1371" s="10">
        <f>H1372+H1374</f>
        <v>54513.2</v>
      </c>
      <c r="I1371" s="10">
        <f t="shared" si="233"/>
        <v>1070.5999999999985</v>
      </c>
      <c r="J1371" s="5">
        <f t="shared" si="232"/>
        <v>0.98073899229631656</v>
      </c>
    </row>
    <row r="1372" spans="1:10" ht="77.5" x14ac:dyDescent="0.4">
      <c r="A1372" s="16" t="s">
        <v>13</v>
      </c>
      <c r="B1372" s="3" t="s">
        <v>568</v>
      </c>
      <c r="C1372" s="3" t="s">
        <v>264</v>
      </c>
      <c r="D1372" s="3" t="s">
        <v>730</v>
      </c>
      <c r="E1372" s="3" t="s">
        <v>12</v>
      </c>
      <c r="F1372" s="10">
        <f>F1373</f>
        <v>54921.1</v>
      </c>
      <c r="G1372" s="10">
        <f>G1373</f>
        <v>54869.7</v>
      </c>
      <c r="H1372" s="10">
        <f>H1373</f>
        <v>53828.1</v>
      </c>
      <c r="I1372" s="10">
        <f t="shared" si="233"/>
        <v>1041.5999999999985</v>
      </c>
      <c r="J1372" s="5">
        <f t="shared" si="232"/>
        <v>0.98101684536274125</v>
      </c>
    </row>
    <row r="1373" spans="1:10" s="51" customFormat="1" ht="31" x14ac:dyDescent="0.4">
      <c r="A1373" s="18" t="s">
        <v>15</v>
      </c>
      <c r="B1373" s="8" t="s">
        <v>568</v>
      </c>
      <c r="C1373" s="8" t="s">
        <v>264</v>
      </c>
      <c r="D1373" s="8" t="s">
        <v>730</v>
      </c>
      <c r="E1373" s="8" t="s">
        <v>14</v>
      </c>
      <c r="F1373" s="21">
        <v>54921.1</v>
      </c>
      <c r="G1373" s="21">
        <v>54869.7</v>
      </c>
      <c r="H1373" s="21">
        <v>53828.1</v>
      </c>
      <c r="I1373" s="21">
        <f t="shared" si="233"/>
        <v>1041.5999999999985</v>
      </c>
      <c r="J1373" s="17">
        <f t="shared" si="232"/>
        <v>0.98101684536274125</v>
      </c>
    </row>
    <row r="1374" spans="1:10" ht="31" x14ac:dyDescent="0.4">
      <c r="A1374" s="16" t="s">
        <v>31</v>
      </c>
      <c r="B1374" s="3" t="s">
        <v>568</v>
      </c>
      <c r="C1374" s="3" t="s">
        <v>264</v>
      </c>
      <c r="D1374" s="3" t="s">
        <v>730</v>
      </c>
      <c r="E1374" s="3" t="s">
        <v>30</v>
      </c>
      <c r="F1374" s="10">
        <f>F1375</f>
        <v>662.8</v>
      </c>
      <c r="G1374" s="10">
        <f>G1375</f>
        <v>714.1</v>
      </c>
      <c r="H1374" s="10">
        <f>H1375</f>
        <v>685.1</v>
      </c>
      <c r="I1374" s="10">
        <f t="shared" si="233"/>
        <v>29</v>
      </c>
      <c r="J1374" s="5">
        <f t="shared" si="232"/>
        <v>0.95938944125472625</v>
      </c>
    </row>
    <row r="1375" spans="1:10" ht="31" x14ac:dyDescent="0.4">
      <c r="A1375" s="18" t="s">
        <v>33</v>
      </c>
      <c r="B1375" s="8" t="s">
        <v>568</v>
      </c>
      <c r="C1375" s="8" t="s">
        <v>264</v>
      </c>
      <c r="D1375" s="8" t="s">
        <v>730</v>
      </c>
      <c r="E1375" s="8" t="s">
        <v>32</v>
      </c>
      <c r="F1375" s="21">
        <v>662.8</v>
      </c>
      <c r="G1375" s="21">
        <v>714.1</v>
      </c>
      <c r="H1375" s="21">
        <v>685.1</v>
      </c>
      <c r="I1375" s="21">
        <f t="shared" si="233"/>
        <v>29</v>
      </c>
      <c r="J1375" s="17">
        <f t="shared" si="232"/>
        <v>0.95938944125472625</v>
      </c>
    </row>
    <row r="1376" spans="1:10" ht="170.5" x14ac:dyDescent="0.4">
      <c r="A1376" s="16" t="s">
        <v>729</v>
      </c>
      <c r="B1376" s="3" t="s">
        <v>568</v>
      </c>
      <c r="C1376" s="3" t="s">
        <v>264</v>
      </c>
      <c r="D1376" s="3" t="s">
        <v>732</v>
      </c>
      <c r="E1376" s="3"/>
      <c r="F1376" s="10">
        <f>F1377+F1379</f>
        <v>5643.5</v>
      </c>
      <c r="G1376" s="10">
        <f>G1377+G1379</f>
        <v>5643.5</v>
      </c>
      <c r="H1376" s="10">
        <f>H1377+H1379</f>
        <v>5568.1</v>
      </c>
      <c r="I1376" s="10">
        <f t="shared" si="233"/>
        <v>75.399999999999636</v>
      </c>
      <c r="J1376" s="5">
        <f t="shared" si="232"/>
        <v>0.98663949676619123</v>
      </c>
    </row>
    <row r="1377" spans="1:10" ht="77.5" x14ac:dyDescent="0.4">
      <c r="A1377" s="16" t="s">
        <v>13</v>
      </c>
      <c r="B1377" s="3" t="s">
        <v>568</v>
      </c>
      <c r="C1377" s="3" t="s">
        <v>264</v>
      </c>
      <c r="D1377" s="3" t="s">
        <v>732</v>
      </c>
      <c r="E1377" s="3" t="s">
        <v>12</v>
      </c>
      <c r="F1377" s="10">
        <f>F1378</f>
        <v>4635.3</v>
      </c>
      <c r="G1377" s="10">
        <f>G1378</f>
        <v>4635.3</v>
      </c>
      <c r="H1377" s="10">
        <f>H1378</f>
        <v>4586.5</v>
      </c>
      <c r="I1377" s="10">
        <f t="shared" si="233"/>
        <v>48.800000000000182</v>
      </c>
      <c r="J1377" s="5">
        <f t="shared" si="232"/>
        <v>0.98947209457856011</v>
      </c>
    </row>
    <row r="1378" spans="1:10" s="51" customFormat="1" ht="31" x14ac:dyDescent="0.4">
      <c r="A1378" s="18" t="s">
        <v>15</v>
      </c>
      <c r="B1378" s="8" t="s">
        <v>568</v>
      </c>
      <c r="C1378" s="8" t="s">
        <v>264</v>
      </c>
      <c r="D1378" s="8" t="s">
        <v>732</v>
      </c>
      <c r="E1378" s="8" t="s">
        <v>14</v>
      </c>
      <c r="F1378" s="21">
        <v>4635.3</v>
      </c>
      <c r="G1378" s="21">
        <v>4635.3</v>
      </c>
      <c r="H1378" s="21">
        <v>4586.5</v>
      </c>
      <c r="I1378" s="21">
        <f t="shared" si="233"/>
        <v>48.800000000000182</v>
      </c>
      <c r="J1378" s="17">
        <f t="shared" si="232"/>
        <v>0.98947209457856011</v>
      </c>
    </row>
    <row r="1379" spans="1:10" ht="31" x14ac:dyDescent="0.4">
      <c r="A1379" s="16" t="s">
        <v>31</v>
      </c>
      <c r="B1379" s="3" t="s">
        <v>568</v>
      </c>
      <c r="C1379" s="3" t="s">
        <v>264</v>
      </c>
      <c r="D1379" s="3" t="s">
        <v>732</v>
      </c>
      <c r="E1379" s="3" t="s">
        <v>30</v>
      </c>
      <c r="F1379" s="10">
        <f>F1380</f>
        <v>1008.2</v>
      </c>
      <c r="G1379" s="10">
        <f>G1380</f>
        <v>1008.2</v>
      </c>
      <c r="H1379" s="10">
        <f>H1380</f>
        <v>981.6</v>
      </c>
      <c r="I1379" s="10">
        <f t="shared" si="233"/>
        <v>26.600000000000023</v>
      </c>
      <c r="J1379" s="5">
        <f t="shared" si="232"/>
        <v>0.97361634596310254</v>
      </c>
    </row>
    <row r="1380" spans="1:10" ht="31" x14ac:dyDescent="0.4">
      <c r="A1380" s="18" t="s">
        <v>33</v>
      </c>
      <c r="B1380" s="8" t="s">
        <v>568</v>
      </c>
      <c r="C1380" s="8" t="s">
        <v>264</v>
      </c>
      <c r="D1380" s="8" t="s">
        <v>732</v>
      </c>
      <c r="E1380" s="8" t="s">
        <v>32</v>
      </c>
      <c r="F1380" s="21">
        <v>1008.2</v>
      </c>
      <c r="G1380" s="21">
        <v>1008.2</v>
      </c>
      <c r="H1380" s="21">
        <v>981.6</v>
      </c>
      <c r="I1380" s="21">
        <f t="shared" si="233"/>
        <v>26.600000000000023</v>
      </c>
      <c r="J1380" s="17">
        <f t="shared" si="232"/>
        <v>0.97361634596310254</v>
      </c>
    </row>
    <row r="1381" spans="1:10" ht="27.75" customHeight="1" x14ac:dyDescent="0.4">
      <c r="A1381" s="14" t="s">
        <v>398</v>
      </c>
      <c r="B1381" s="1" t="s">
        <v>568</v>
      </c>
      <c r="C1381" s="1" t="s">
        <v>264</v>
      </c>
      <c r="D1381" s="1" t="s">
        <v>397</v>
      </c>
      <c r="E1381" s="1"/>
      <c r="F1381" s="20">
        <f t="shared" ref="F1381:H1383" si="237">F1382</f>
        <v>10877.8</v>
      </c>
      <c r="G1381" s="20">
        <f t="shared" si="237"/>
        <v>58646.799999999996</v>
      </c>
      <c r="H1381" s="20">
        <f t="shared" si="237"/>
        <v>16134.8</v>
      </c>
      <c r="I1381" s="20">
        <f t="shared" si="233"/>
        <v>42512</v>
      </c>
      <c r="J1381" s="7">
        <f t="shared" si="232"/>
        <v>0.27511816501497099</v>
      </c>
    </row>
    <row r="1382" spans="1:10" ht="31" x14ac:dyDescent="0.4">
      <c r="A1382" s="16" t="s">
        <v>400</v>
      </c>
      <c r="B1382" s="3" t="s">
        <v>568</v>
      </c>
      <c r="C1382" s="3" t="s">
        <v>264</v>
      </c>
      <c r="D1382" s="3" t="s">
        <v>399</v>
      </c>
      <c r="E1382" s="3"/>
      <c r="F1382" s="10">
        <f t="shared" si="237"/>
        <v>10877.8</v>
      </c>
      <c r="G1382" s="10">
        <f t="shared" si="237"/>
        <v>58646.799999999996</v>
      </c>
      <c r="H1382" s="10">
        <f t="shared" si="237"/>
        <v>16134.8</v>
      </c>
      <c r="I1382" s="10">
        <f t="shared" si="233"/>
        <v>42512</v>
      </c>
      <c r="J1382" s="5">
        <f t="shared" si="232"/>
        <v>0.27511816501497099</v>
      </c>
    </row>
    <row r="1383" spans="1:10" ht="31" x14ac:dyDescent="0.4">
      <c r="A1383" s="16" t="s">
        <v>426</v>
      </c>
      <c r="B1383" s="3" t="s">
        <v>568</v>
      </c>
      <c r="C1383" s="3" t="s">
        <v>264</v>
      </c>
      <c r="D1383" s="3" t="s">
        <v>425</v>
      </c>
      <c r="E1383" s="3"/>
      <c r="F1383" s="10">
        <f t="shared" si="237"/>
        <v>10877.8</v>
      </c>
      <c r="G1383" s="10">
        <f t="shared" si="237"/>
        <v>58646.799999999996</v>
      </c>
      <c r="H1383" s="10">
        <f t="shared" si="237"/>
        <v>16134.8</v>
      </c>
      <c r="I1383" s="10">
        <f t="shared" si="233"/>
        <v>42512</v>
      </c>
      <c r="J1383" s="5">
        <f t="shared" si="232"/>
        <v>0.27511816501497099</v>
      </c>
    </row>
    <row r="1384" spans="1:10" ht="62" x14ac:dyDescent="0.4">
      <c r="A1384" s="16" t="s">
        <v>734</v>
      </c>
      <c r="B1384" s="3" t="s">
        <v>568</v>
      </c>
      <c r="C1384" s="3" t="s">
        <v>264</v>
      </c>
      <c r="D1384" s="3" t="s">
        <v>733</v>
      </c>
      <c r="E1384" s="3"/>
      <c r="F1384" s="10">
        <f>F1385+F1388</f>
        <v>10877.8</v>
      </c>
      <c r="G1384" s="10">
        <f>G1385+G1388</f>
        <v>58646.799999999996</v>
      </c>
      <c r="H1384" s="10">
        <f>H1385+H1388</f>
        <v>16134.8</v>
      </c>
      <c r="I1384" s="10">
        <f t="shared" si="233"/>
        <v>42512</v>
      </c>
      <c r="J1384" s="5">
        <f t="shared" si="232"/>
        <v>0.27511816501497099</v>
      </c>
    </row>
    <row r="1385" spans="1:10" ht="46.5" x14ac:dyDescent="0.4">
      <c r="A1385" s="16" t="s">
        <v>925</v>
      </c>
      <c r="B1385" s="3" t="s">
        <v>568</v>
      </c>
      <c r="C1385" s="3" t="s">
        <v>264</v>
      </c>
      <c r="D1385" s="3" t="s">
        <v>921</v>
      </c>
      <c r="E1385" s="3"/>
      <c r="F1385" s="10">
        <f t="shared" ref="F1385:H1386" si="238">F1386</f>
        <v>0</v>
      </c>
      <c r="G1385" s="10">
        <f t="shared" si="238"/>
        <v>50755.1</v>
      </c>
      <c r="H1385" s="10">
        <f t="shared" si="238"/>
        <v>16134.8</v>
      </c>
      <c r="I1385" s="10">
        <f t="shared" si="233"/>
        <v>34620.300000000003</v>
      </c>
      <c r="J1385" s="5">
        <f t="shared" si="232"/>
        <v>0.31789514748271602</v>
      </c>
    </row>
    <row r="1386" spans="1:10" ht="31" x14ac:dyDescent="0.4">
      <c r="A1386" s="16" t="s">
        <v>31</v>
      </c>
      <c r="B1386" s="3" t="s">
        <v>568</v>
      </c>
      <c r="C1386" s="3" t="s">
        <v>264</v>
      </c>
      <c r="D1386" s="3" t="s">
        <v>921</v>
      </c>
      <c r="E1386" s="3" t="s">
        <v>30</v>
      </c>
      <c r="F1386" s="10">
        <f t="shared" si="238"/>
        <v>0</v>
      </c>
      <c r="G1386" s="10">
        <f t="shared" si="238"/>
        <v>50755.1</v>
      </c>
      <c r="H1386" s="10">
        <f t="shared" si="238"/>
        <v>16134.8</v>
      </c>
      <c r="I1386" s="10">
        <f t="shared" si="233"/>
        <v>34620.300000000003</v>
      </c>
      <c r="J1386" s="5">
        <f t="shared" si="232"/>
        <v>0.31789514748271602</v>
      </c>
    </row>
    <row r="1387" spans="1:10" ht="49.5" customHeight="1" x14ac:dyDescent="0.4">
      <c r="A1387" s="18" t="s">
        <v>33</v>
      </c>
      <c r="B1387" s="8" t="s">
        <v>568</v>
      </c>
      <c r="C1387" s="8" t="s">
        <v>264</v>
      </c>
      <c r="D1387" s="8" t="s">
        <v>921</v>
      </c>
      <c r="E1387" s="8" t="s">
        <v>32</v>
      </c>
      <c r="F1387" s="21">
        <v>0</v>
      </c>
      <c r="G1387" s="21">
        <v>50755.1</v>
      </c>
      <c r="H1387" s="21">
        <v>16134.8</v>
      </c>
      <c r="I1387" s="21">
        <f t="shared" si="233"/>
        <v>34620.300000000003</v>
      </c>
      <c r="J1387" s="17">
        <f t="shared" si="232"/>
        <v>0.31789514748271602</v>
      </c>
    </row>
    <row r="1388" spans="1:10" ht="77.5" x14ac:dyDescent="0.4">
      <c r="A1388" s="16" t="s">
        <v>924</v>
      </c>
      <c r="B1388" s="3" t="s">
        <v>568</v>
      </c>
      <c r="C1388" s="3" t="s">
        <v>264</v>
      </c>
      <c r="D1388" s="3" t="s">
        <v>920</v>
      </c>
      <c r="E1388" s="3"/>
      <c r="F1388" s="10">
        <f>F1389</f>
        <v>10877.8</v>
      </c>
      <c r="G1388" s="10">
        <f>G1389</f>
        <v>7891.7</v>
      </c>
      <c r="H1388" s="10">
        <v>0</v>
      </c>
      <c r="I1388" s="10">
        <f t="shared" si="233"/>
        <v>7891.7</v>
      </c>
      <c r="J1388" s="5">
        <f t="shared" si="232"/>
        <v>0</v>
      </c>
    </row>
    <row r="1389" spans="1:10" ht="31" x14ac:dyDescent="0.4">
      <c r="A1389" s="16" t="s">
        <v>31</v>
      </c>
      <c r="B1389" s="3" t="s">
        <v>568</v>
      </c>
      <c r="C1389" s="3" t="s">
        <v>264</v>
      </c>
      <c r="D1389" s="3" t="s">
        <v>920</v>
      </c>
      <c r="E1389" s="6">
        <v>200</v>
      </c>
      <c r="F1389" s="10">
        <f>F1390</f>
        <v>10877.8</v>
      </c>
      <c r="G1389" s="10">
        <f>G1390</f>
        <v>7891.7</v>
      </c>
      <c r="H1389" s="10">
        <v>0</v>
      </c>
      <c r="I1389" s="10">
        <f t="shared" si="233"/>
        <v>7891.7</v>
      </c>
      <c r="J1389" s="5">
        <f t="shared" si="232"/>
        <v>0</v>
      </c>
    </row>
    <row r="1390" spans="1:10" ht="48.75" customHeight="1" x14ac:dyDescent="0.4">
      <c r="A1390" s="18" t="s">
        <v>33</v>
      </c>
      <c r="B1390" s="8" t="s">
        <v>568</v>
      </c>
      <c r="C1390" s="8" t="s">
        <v>264</v>
      </c>
      <c r="D1390" s="8" t="s">
        <v>920</v>
      </c>
      <c r="E1390" s="8" t="s">
        <v>32</v>
      </c>
      <c r="F1390" s="19">
        <v>10877.8</v>
      </c>
      <c r="G1390" s="21">
        <v>7891.7</v>
      </c>
      <c r="H1390" s="21">
        <v>0</v>
      </c>
      <c r="I1390" s="21">
        <f t="shared" si="233"/>
        <v>7891.7</v>
      </c>
      <c r="J1390" s="17">
        <f t="shared" si="232"/>
        <v>0</v>
      </c>
    </row>
    <row r="1391" spans="1:10" ht="27.75" customHeight="1" x14ac:dyDescent="0.4">
      <c r="A1391" s="14" t="s">
        <v>669</v>
      </c>
      <c r="B1391" s="1" t="s">
        <v>568</v>
      </c>
      <c r="C1391" s="1" t="s">
        <v>264</v>
      </c>
      <c r="D1391" s="1" t="s">
        <v>668</v>
      </c>
      <c r="E1391" s="1"/>
      <c r="F1391" s="20">
        <f t="shared" ref="F1391:H1393" si="239">F1392</f>
        <v>168.6</v>
      </c>
      <c r="G1391" s="20">
        <f t="shared" si="239"/>
        <v>168.6</v>
      </c>
      <c r="H1391" s="20">
        <f>H1392</f>
        <v>35.9</v>
      </c>
      <c r="I1391" s="20">
        <f t="shared" si="233"/>
        <v>132.69999999999999</v>
      </c>
      <c r="J1391" s="7">
        <f t="shared" si="232"/>
        <v>0.21293001186239621</v>
      </c>
    </row>
    <row r="1392" spans="1:10" ht="31" x14ac:dyDescent="0.4">
      <c r="A1392" s="16" t="s">
        <v>671</v>
      </c>
      <c r="B1392" s="3" t="s">
        <v>568</v>
      </c>
      <c r="C1392" s="3" t="s">
        <v>264</v>
      </c>
      <c r="D1392" s="3" t="s">
        <v>670</v>
      </c>
      <c r="E1392" s="3"/>
      <c r="F1392" s="10">
        <f t="shared" si="239"/>
        <v>168.6</v>
      </c>
      <c r="G1392" s="10">
        <f t="shared" si="239"/>
        <v>168.6</v>
      </c>
      <c r="H1392" s="10">
        <f t="shared" si="239"/>
        <v>35.9</v>
      </c>
      <c r="I1392" s="10">
        <f t="shared" si="233"/>
        <v>132.69999999999999</v>
      </c>
      <c r="J1392" s="5">
        <f t="shared" si="232"/>
        <v>0.21293001186239621</v>
      </c>
    </row>
    <row r="1393" spans="1:10" ht="31" x14ac:dyDescent="0.4">
      <c r="A1393" s="16" t="s">
        <v>673</v>
      </c>
      <c r="B1393" s="3" t="s">
        <v>568</v>
      </c>
      <c r="C1393" s="3" t="s">
        <v>264</v>
      </c>
      <c r="D1393" s="3" t="s">
        <v>672</v>
      </c>
      <c r="E1393" s="3"/>
      <c r="F1393" s="10">
        <f t="shared" si="239"/>
        <v>168.6</v>
      </c>
      <c r="G1393" s="10">
        <f t="shared" si="239"/>
        <v>168.6</v>
      </c>
      <c r="H1393" s="10">
        <f t="shared" si="239"/>
        <v>35.9</v>
      </c>
      <c r="I1393" s="10">
        <f t="shared" si="233"/>
        <v>132.69999999999999</v>
      </c>
      <c r="J1393" s="5">
        <f t="shared" si="232"/>
        <v>0.21293001186239621</v>
      </c>
    </row>
    <row r="1394" spans="1:10" ht="31" x14ac:dyDescent="0.4">
      <c r="A1394" s="16" t="s">
        <v>675</v>
      </c>
      <c r="B1394" s="3" t="s">
        <v>568</v>
      </c>
      <c r="C1394" s="3" t="s">
        <v>264</v>
      </c>
      <c r="D1394" s="3" t="s">
        <v>674</v>
      </c>
      <c r="E1394" s="3"/>
      <c r="F1394" s="10">
        <v>168.6</v>
      </c>
      <c r="G1394" s="10">
        <f>G1395+G1397</f>
        <v>168.6</v>
      </c>
      <c r="H1394" s="10">
        <f>H1395+H1397</f>
        <v>35.9</v>
      </c>
      <c r="I1394" s="10">
        <f t="shared" si="233"/>
        <v>132.69999999999999</v>
      </c>
      <c r="J1394" s="5">
        <f t="shared" si="232"/>
        <v>0.21293001186239621</v>
      </c>
    </row>
    <row r="1395" spans="1:10" ht="77.5" x14ac:dyDescent="0.4">
      <c r="A1395" s="16" t="s">
        <v>13</v>
      </c>
      <c r="B1395" s="3" t="s">
        <v>568</v>
      </c>
      <c r="C1395" s="3" t="s">
        <v>264</v>
      </c>
      <c r="D1395" s="3" t="s">
        <v>674</v>
      </c>
      <c r="E1395" s="3" t="s">
        <v>12</v>
      </c>
      <c r="F1395" s="10">
        <f>F1396</f>
        <v>17.5</v>
      </c>
      <c r="G1395" s="10">
        <f>G1396</f>
        <v>17.5</v>
      </c>
      <c r="H1395" s="10">
        <f>H1396</f>
        <v>2.5</v>
      </c>
      <c r="I1395" s="10">
        <f t="shared" si="233"/>
        <v>15</v>
      </c>
      <c r="J1395" s="5">
        <f t="shared" si="232"/>
        <v>0.14285714285714285</v>
      </c>
    </row>
    <row r="1396" spans="1:10" s="51" customFormat="1" ht="31" x14ac:dyDescent="0.4">
      <c r="A1396" s="18" t="s">
        <v>15</v>
      </c>
      <c r="B1396" s="8" t="s">
        <v>568</v>
      </c>
      <c r="C1396" s="8" t="s">
        <v>264</v>
      </c>
      <c r="D1396" s="8" t="s">
        <v>674</v>
      </c>
      <c r="E1396" s="8" t="s">
        <v>14</v>
      </c>
      <c r="F1396" s="21">
        <v>17.5</v>
      </c>
      <c r="G1396" s="21">
        <v>17.5</v>
      </c>
      <c r="H1396" s="21">
        <v>2.5</v>
      </c>
      <c r="I1396" s="21">
        <f t="shared" si="233"/>
        <v>15</v>
      </c>
      <c r="J1396" s="17">
        <f t="shared" si="232"/>
        <v>0.14285714285714285</v>
      </c>
    </row>
    <row r="1397" spans="1:10" ht="31" x14ac:dyDescent="0.4">
      <c r="A1397" s="16" t="s">
        <v>31</v>
      </c>
      <c r="B1397" s="3" t="s">
        <v>568</v>
      </c>
      <c r="C1397" s="3" t="s">
        <v>264</v>
      </c>
      <c r="D1397" s="3" t="s">
        <v>674</v>
      </c>
      <c r="E1397" s="3" t="s">
        <v>30</v>
      </c>
      <c r="F1397" s="10">
        <f>F1398</f>
        <v>151.1</v>
      </c>
      <c r="G1397" s="10">
        <f>G1398</f>
        <v>151.1</v>
      </c>
      <c r="H1397" s="10">
        <f>H1398</f>
        <v>33.4</v>
      </c>
      <c r="I1397" s="10">
        <f t="shared" si="233"/>
        <v>117.69999999999999</v>
      </c>
      <c r="J1397" s="5">
        <f t="shared" si="232"/>
        <v>0.22104566512243548</v>
      </c>
    </row>
    <row r="1398" spans="1:10" ht="31" x14ac:dyDescent="0.4">
      <c r="A1398" s="18" t="s">
        <v>33</v>
      </c>
      <c r="B1398" s="8" t="s">
        <v>568</v>
      </c>
      <c r="C1398" s="8" t="s">
        <v>264</v>
      </c>
      <c r="D1398" s="8" t="s">
        <v>674</v>
      </c>
      <c r="E1398" s="8" t="s">
        <v>32</v>
      </c>
      <c r="F1398" s="21">
        <v>151.1</v>
      </c>
      <c r="G1398" s="21">
        <v>151.1</v>
      </c>
      <c r="H1398" s="21">
        <v>33.4</v>
      </c>
      <c r="I1398" s="21">
        <f t="shared" si="233"/>
        <v>117.69999999999999</v>
      </c>
      <c r="J1398" s="17">
        <f t="shared" si="232"/>
        <v>0.22104566512243548</v>
      </c>
    </row>
    <row r="1399" spans="1:10" ht="27.75" customHeight="1" x14ac:dyDescent="0.4">
      <c r="A1399" s="14" t="s">
        <v>63</v>
      </c>
      <c r="B1399" s="1" t="s">
        <v>568</v>
      </c>
      <c r="C1399" s="1" t="s">
        <v>264</v>
      </c>
      <c r="D1399" s="1" t="s">
        <v>62</v>
      </c>
      <c r="E1399" s="1"/>
      <c r="F1399" s="20">
        <f>F1400</f>
        <v>1959.4</v>
      </c>
      <c r="G1399" s="20">
        <f>G1400</f>
        <v>2964.4</v>
      </c>
      <c r="H1399" s="20">
        <f>H1400</f>
        <v>2603.4</v>
      </c>
      <c r="I1399" s="20">
        <f t="shared" si="233"/>
        <v>361</v>
      </c>
      <c r="J1399" s="7">
        <f t="shared" si="232"/>
        <v>0.8782215625421671</v>
      </c>
    </row>
    <row r="1400" spans="1:10" ht="31" x14ac:dyDescent="0.4">
      <c r="A1400" s="16" t="s">
        <v>65</v>
      </c>
      <c r="B1400" s="3" t="s">
        <v>568</v>
      </c>
      <c r="C1400" s="3" t="s">
        <v>264</v>
      </c>
      <c r="D1400" s="3" t="s">
        <v>64</v>
      </c>
      <c r="E1400" s="3"/>
      <c r="F1400" s="10">
        <f>F1401+F1406</f>
        <v>1959.4</v>
      </c>
      <c r="G1400" s="10">
        <f>G1401+G1406</f>
        <v>2964.4</v>
      </c>
      <c r="H1400" s="10">
        <f>H1401+H1406</f>
        <v>2603.4</v>
      </c>
      <c r="I1400" s="10">
        <f t="shared" si="233"/>
        <v>361</v>
      </c>
      <c r="J1400" s="5">
        <f t="shared" si="232"/>
        <v>0.8782215625421671</v>
      </c>
    </row>
    <row r="1401" spans="1:10" ht="31" x14ac:dyDescent="0.4">
      <c r="A1401" s="16" t="s">
        <v>67</v>
      </c>
      <c r="B1401" s="3" t="s">
        <v>568</v>
      </c>
      <c r="C1401" s="3" t="s">
        <v>264</v>
      </c>
      <c r="D1401" s="3" t="s">
        <v>66</v>
      </c>
      <c r="E1401" s="3"/>
      <c r="F1401" s="10">
        <f>F1402+F1404</f>
        <v>1959.4</v>
      </c>
      <c r="G1401" s="10">
        <f>G1402+G1404</f>
        <v>1959.4</v>
      </c>
      <c r="H1401" s="10">
        <f>H1402+H1404</f>
        <v>1598.4</v>
      </c>
      <c r="I1401" s="10">
        <f t="shared" si="233"/>
        <v>361</v>
      </c>
      <c r="J1401" s="5">
        <f t="shared" si="232"/>
        <v>0.81575992650811469</v>
      </c>
    </row>
    <row r="1402" spans="1:10" ht="31" x14ac:dyDescent="0.4">
      <c r="A1402" s="16" t="s">
        <v>31</v>
      </c>
      <c r="B1402" s="3" t="s">
        <v>568</v>
      </c>
      <c r="C1402" s="3" t="s">
        <v>264</v>
      </c>
      <c r="D1402" s="3" t="s">
        <v>66</v>
      </c>
      <c r="E1402" s="3" t="s">
        <v>30</v>
      </c>
      <c r="F1402" s="10">
        <f>F1403</f>
        <v>1133</v>
      </c>
      <c r="G1402" s="10">
        <f>G1403</f>
        <v>1133</v>
      </c>
      <c r="H1402" s="10">
        <f>H1403</f>
        <v>1133</v>
      </c>
      <c r="I1402" s="10">
        <f t="shared" si="233"/>
        <v>0</v>
      </c>
      <c r="J1402" s="5">
        <f t="shared" si="232"/>
        <v>1</v>
      </c>
    </row>
    <row r="1403" spans="1:10" ht="31" x14ac:dyDescent="0.4">
      <c r="A1403" s="18" t="s">
        <v>33</v>
      </c>
      <c r="B1403" s="8" t="s">
        <v>568</v>
      </c>
      <c r="C1403" s="8" t="s">
        <v>264</v>
      </c>
      <c r="D1403" s="8" t="s">
        <v>66</v>
      </c>
      <c r="E1403" s="8" t="s">
        <v>32</v>
      </c>
      <c r="F1403" s="21">
        <v>1133</v>
      </c>
      <c r="G1403" s="21">
        <v>1133</v>
      </c>
      <c r="H1403" s="21">
        <v>1133</v>
      </c>
      <c r="I1403" s="21">
        <f t="shared" si="233"/>
        <v>0</v>
      </c>
      <c r="J1403" s="17">
        <f t="shared" si="232"/>
        <v>1</v>
      </c>
    </row>
    <row r="1404" spans="1:10" ht="31" x14ac:dyDescent="0.4">
      <c r="A1404" s="16" t="s">
        <v>168</v>
      </c>
      <c r="B1404" s="3" t="s">
        <v>568</v>
      </c>
      <c r="C1404" s="3" t="s">
        <v>264</v>
      </c>
      <c r="D1404" s="3" t="s">
        <v>66</v>
      </c>
      <c r="E1404" s="3" t="s">
        <v>167</v>
      </c>
      <c r="F1404" s="10">
        <f>F1405</f>
        <v>826.4</v>
      </c>
      <c r="G1404" s="10">
        <f>G1405</f>
        <v>826.4</v>
      </c>
      <c r="H1404" s="10">
        <f>H1405</f>
        <v>465.4</v>
      </c>
      <c r="I1404" s="10">
        <f t="shared" si="233"/>
        <v>361</v>
      </c>
      <c r="J1404" s="5">
        <f t="shared" ref="J1404:J1469" si="240">H1404/G1404</f>
        <v>0.56316553727008711</v>
      </c>
    </row>
    <row r="1405" spans="1:10" ht="18" x14ac:dyDescent="0.4">
      <c r="A1405" s="18" t="s">
        <v>170</v>
      </c>
      <c r="B1405" s="8" t="s">
        <v>568</v>
      </c>
      <c r="C1405" s="8" t="s">
        <v>264</v>
      </c>
      <c r="D1405" s="8" t="s">
        <v>66</v>
      </c>
      <c r="E1405" s="8" t="s">
        <v>169</v>
      </c>
      <c r="F1405" s="21">
        <v>826.4</v>
      </c>
      <c r="G1405" s="21">
        <v>826.4</v>
      </c>
      <c r="H1405" s="21">
        <v>465.4</v>
      </c>
      <c r="I1405" s="21">
        <f t="shared" si="233"/>
        <v>361</v>
      </c>
      <c r="J1405" s="17">
        <f t="shared" si="240"/>
        <v>0.56316553727008711</v>
      </c>
    </row>
    <row r="1406" spans="1:10" ht="77.5" x14ac:dyDescent="0.4">
      <c r="A1406" s="16" t="s">
        <v>13</v>
      </c>
      <c r="B1406" s="3" t="s">
        <v>568</v>
      </c>
      <c r="C1406" s="3" t="s">
        <v>264</v>
      </c>
      <c r="D1406" s="3" t="s">
        <v>916</v>
      </c>
      <c r="E1406" s="3" t="s">
        <v>12</v>
      </c>
      <c r="F1406" s="10">
        <f>F1407</f>
        <v>0</v>
      </c>
      <c r="G1406" s="10">
        <f>G1407</f>
        <v>1005</v>
      </c>
      <c r="H1406" s="10">
        <f>H1407</f>
        <v>1005</v>
      </c>
      <c r="I1406" s="10">
        <f t="shared" si="233"/>
        <v>0</v>
      </c>
      <c r="J1406" s="5">
        <f t="shared" si="240"/>
        <v>1</v>
      </c>
    </row>
    <row r="1407" spans="1:10" s="51" customFormat="1" ht="31" x14ac:dyDescent="0.4">
      <c r="A1407" s="18" t="s">
        <v>15</v>
      </c>
      <c r="B1407" s="8" t="s">
        <v>568</v>
      </c>
      <c r="C1407" s="8" t="s">
        <v>264</v>
      </c>
      <c r="D1407" s="8" t="s">
        <v>916</v>
      </c>
      <c r="E1407" s="8" t="s">
        <v>14</v>
      </c>
      <c r="F1407" s="21">
        <v>0</v>
      </c>
      <c r="G1407" s="21">
        <v>1005</v>
      </c>
      <c r="H1407" s="21">
        <v>1005</v>
      </c>
      <c r="I1407" s="21">
        <f t="shared" si="233"/>
        <v>0</v>
      </c>
      <c r="J1407" s="17">
        <f t="shared" si="240"/>
        <v>1</v>
      </c>
    </row>
    <row r="1408" spans="1:10" ht="27.75" customHeight="1" x14ac:dyDescent="0.4">
      <c r="A1408" s="14" t="s">
        <v>7</v>
      </c>
      <c r="B1408" s="1" t="s">
        <v>568</v>
      </c>
      <c r="C1408" s="1" t="s">
        <v>264</v>
      </c>
      <c r="D1408" s="1" t="s">
        <v>6</v>
      </c>
      <c r="E1408" s="1"/>
      <c r="F1408" s="20">
        <f t="shared" ref="F1408:H1409" si="241">F1409</f>
        <v>2605</v>
      </c>
      <c r="G1408" s="20">
        <f t="shared" si="241"/>
        <v>2605</v>
      </c>
      <c r="H1408" s="20">
        <f t="shared" si="241"/>
        <v>2379.8999999999996</v>
      </c>
      <c r="I1408" s="20">
        <f t="shared" si="233"/>
        <v>225.10000000000036</v>
      </c>
      <c r="J1408" s="7">
        <f t="shared" si="240"/>
        <v>0.91358925143953917</v>
      </c>
    </row>
    <row r="1409" spans="1:10" ht="46.5" x14ac:dyDescent="0.4">
      <c r="A1409" s="16" t="s">
        <v>9</v>
      </c>
      <c r="B1409" s="3" t="s">
        <v>568</v>
      </c>
      <c r="C1409" s="3" t="s">
        <v>264</v>
      </c>
      <c r="D1409" s="3" t="s">
        <v>8</v>
      </c>
      <c r="E1409" s="3"/>
      <c r="F1409" s="10">
        <f>F1410</f>
        <v>2605</v>
      </c>
      <c r="G1409" s="10">
        <f t="shared" si="241"/>
        <v>2605</v>
      </c>
      <c r="H1409" s="10">
        <f t="shared" si="241"/>
        <v>2379.8999999999996</v>
      </c>
      <c r="I1409" s="10">
        <f t="shared" si="233"/>
        <v>225.10000000000036</v>
      </c>
      <c r="J1409" s="5">
        <f t="shared" si="240"/>
        <v>0.91358925143953917</v>
      </c>
    </row>
    <row r="1410" spans="1:10" ht="46.5" x14ac:dyDescent="0.4">
      <c r="A1410" s="16" t="s">
        <v>736</v>
      </c>
      <c r="B1410" s="3" t="s">
        <v>568</v>
      </c>
      <c r="C1410" s="3" t="s">
        <v>264</v>
      </c>
      <c r="D1410" s="3" t="s">
        <v>735</v>
      </c>
      <c r="E1410" s="3"/>
      <c r="F1410" s="10">
        <v>2605</v>
      </c>
      <c r="G1410" s="10">
        <f>G1411+G1413+G1415</f>
        <v>2605</v>
      </c>
      <c r="H1410" s="10">
        <f>H1411+H1413+H1415</f>
        <v>2379.8999999999996</v>
      </c>
      <c r="I1410" s="10">
        <f t="shared" si="233"/>
        <v>225.10000000000036</v>
      </c>
      <c r="J1410" s="5">
        <f t="shared" si="240"/>
        <v>0.91358925143953917</v>
      </c>
    </row>
    <row r="1411" spans="1:10" ht="77.5" x14ac:dyDescent="0.4">
      <c r="A1411" s="16" t="s">
        <v>13</v>
      </c>
      <c r="B1411" s="3" t="s">
        <v>568</v>
      </c>
      <c r="C1411" s="3" t="s">
        <v>264</v>
      </c>
      <c r="D1411" s="3" t="s">
        <v>735</v>
      </c>
      <c r="E1411" s="3" t="s">
        <v>12</v>
      </c>
      <c r="F1411" s="10">
        <f>F1412</f>
        <v>2353.6</v>
      </c>
      <c r="G1411" s="10">
        <f>G1412</f>
        <v>2319.6</v>
      </c>
      <c r="H1411" s="10">
        <f>H1412</f>
        <v>2096.1999999999998</v>
      </c>
      <c r="I1411" s="10">
        <f t="shared" si="233"/>
        <v>223.40000000000009</v>
      </c>
      <c r="J1411" s="5">
        <f t="shared" si="240"/>
        <v>0.90369029142955681</v>
      </c>
    </row>
    <row r="1412" spans="1:10" s="51" customFormat="1" ht="31" x14ac:dyDescent="0.4">
      <c r="A1412" s="18" t="s">
        <v>15</v>
      </c>
      <c r="B1412" s="8" t="s">
        <v>568</v>
      </c>
      <c r="C1412" s="8" t="s">
        <v>264</v>
      </c>
      <c r="D1412" s="8" t="s">
        <v>735</v>
      </c>
      <c r="E1412" s="8" t="s">
        <v>14</v>
      </c>
      <c r="F1412" s="21">
        <v>2353.6</v>
      </c>
      <c r="G1412" s="21">
        <v>2319.6</v>
      </c>
      <c r="H1412" s="21">
        <v>2096.1999999999998</v>
      </c>
      <c r="I1412" s="21">
        <f t="shared" si="233"/>
        <v>223.40000000000009</v>
      </c>
      <c r="J1412" s="17">
        <f t="shared" si="240"/>
        <v>0.90369029142955681</v>
      </c>
    </row>
    <row r="1413" spans="1:10" ht="31" x14ac:dyDescent="0.4">
      <c r="A1413" s="16" t="s">
        <v>31</v>
      </c>
      <c r="B1413" s="3" t="s">
        <v>568</v>
      </c>
      <c r="C1413" s="3" t="s">
        <v>264</v>
      </c>
      <c r="D1413" s="3" t="s">
        <v>735</v>
      </c>
      <c r="E1413" s="3" t="s">
        <v>30</v>
      </c>
      <c r="F1413" s="10">
        <f>F1414</f>
        <v>246.4</v>
      </c>
      <c r="G1413" s="10">
        <f>G1414</f>
        <v>283.8</v>
      </c>
      <c r="H1413" s="10">
        <f>H1414</f>
        <v>283.7</v>
      </c>
      <c r="I1413" s="10">
        <f t="shared" si="233"/>
        <v>0.10000000000002274</v>
      </c>
      <c r="J1413" s="5">
        <f t="shared" si="240"/>
        <v>0.99964763918252286</v>
      </c>
    </row>
    <row r="1414" spans="1:10" ht="31" x14ac:dyDescent="0.4">
      <c r="A1414" s="18" t="s">
        <v>33</v>
      </c>
      <c r="B1414" s="8" t="s">
        <v>568</v>
      </c>
      <c r="C1414" s="8" t="s">
        <v>264</v>
      </c>
      <c r="D1414" s="8" t="s">
        <v>735</v>
      </c>
      <c r="E1414" s="8" t="s">
        <v>32</v>
      </c>
      <c r="F1414" s="21">
        <v>246.4</v>
      </c>
      <c r="G1414" s="21">
        <v>283.8</v>
      </c>
      <c r="H1414" s="21">
        <v>283.7</v>
      </c>
      <c r="I1414" s="21">
        <f t="shared" si="233"/>
        <v>0.10000000000002274</v>
      </c>
      <c r="J1414" s="17">
        <f t="shared" si="240"/>
        <v>0.99964763918252286</v>
      </c>
    </row>
    <row r="1415" spans="1:10" ht="18" x14ac:dyDescent="0.4">
      <c r="A1415" s="16" t="s">
        <v>73</v>
      </c>
      <c r="B1415" s="3" t="s">
        <v>568</v>
      </c>
      <c r="C1415" s="3" t="s">
        <v>264</v>
      </c>
      <c r="D1415" s="3" t="s">
        <v>735</v>
      </c>
      <c r="E1415" s="3" t="s">
        <v>72</v>
      </c>
      <c r="F1415" s="10">
        <f>F1416</f>
        <v>5</v>
      </c>
      <c r="G1415" s="10">
        <f>G1416</f>
        <v>1.6</v>
      </c>
      <c r="H1415" s="10">
        <f>H1416</f>
        <v>0</v>
      </c>
      <c r="I1415" s="10">
        <f t="shared" si="233"/>
        <v>1.6</v>
      </c>
      <c r="J1415" s="5">
        <f t="shared" si="240"/>
        <v>0</v>
      </c>
    </row>
    <row r="1416" spans="1:10" ht="18" x14ac:dyDescent="0.4">
      <c r="A1416" s="18" t="s">
        <v>75</v>
      </c>
      <c r="B1416" s="8" t="s">
        <v>568</v>
      </c>
      <c r="C1416" s="8" t="s">
        <v>264</v>
      </c>
      <c r="D1416" s="8" t="s">
        <v>735</v>
      </c>
      <c r="E1416" s="8" t="s">
        <v>74</v>
      </c>
      <c r="F1416" s="21">
        <v>5</v>
      </c>
      <c r="G1416" s="21">
        <v>1.6</v>
      </c>
      <c r="H1416" s="21">
        <v>0</v>
      </c>
      <c r="I1416" s="21">
        <f t="shared" si="233"/>
        <v>1.6</v>
      </c>
      <c r="J1416" s="17">
        <f t="shared" si="240"/>
        <v>0</v>
      </c>
    </row>
    <row r="1417" spans="1:10" ht="18" x14ac:dyDescent="0.4">
      <c r="A1417" s="14" t="s">
        <v>737</v>
      </c>
      <c r="B1417" s="1" t="s">
        <v>305</v>
      </c>
      <c r="C1417" s="1" t="s">
        <v>913</v>
      </c>
      <c r="D1417" s="1"/>
      <c r="E1417" s="1"/>
      <c r="F1417" s="20">
        <f>F1418+F1481</f>
        <v>1366430.2999999998</v>
      </c>
      <c r="G1417" s="20">
        <f>G1418+G1481</f>
        <v>1366373.8</v>
      </c>
      <c r="H1417" s="20">
        <f>H1418+H1481</f>
        <v>1265748.7000000002</v>
      </c>
      <c r="I1417" s="20">
        <f t="shared" si="233"/>
        <v>100625.09999999986</v>
      </c>
      <c r="J1417" s="7">
        <f t="shared" si="240"/>
        <v>0.92635609669916108</v>
      </c>
    </row>
    <row r="1418" spans="1:10" ht="18" x14ac:dyDescent="0.4">
      <c r="A1418" s="14" t="s">
        <v>738</v>
      </c>
      <c r="B1418" s="1" t="s">
        <v>305</v>
      </c>
      <c r="C1418" s="1" t="s">
        <v>3</v>
      </c>
      <c r="D1418" s="1"/>
      <c r="E1418" s="1"/>
      <c r="F1418" s="20">
        <f>F1419+F1425+F1462+F1467+F1476</f>
        <v>997128.2</v>
      </c>
      <c r="G1418" s="20">
        <f>G1419+G1425+G1462+G1467+G1476</f>
        <v>993879.70000000007</v>
      </c>
      <c r="H1418" s="20">
        <f>H1419+H1425+H1462+H1467+H1476</f>
        <v>905449.30000000016</v>
      </c>
      <c r="I1418" s="20">
        <f t="shared" si="233"/>
        <v>88430.399999999907</v>
      </c>
      <c r="J1418" s="7">
        <f t="shared" si="240"/>
        <v>0.91102504659266115</v>
      </c>
    </row>
    <row r="1419" spans="1:10" ht="45" x14ac:dyDescent="0.4">
      <c r="A1419" s="14" t="s">
        <v>398</v>
      </c>
      <c r="B1419" s="1" t="s">
        <v>305</v>
      </c>
      <c r="C1419" s="1" t="s">
        <v>3</v>
      </c>
      <c r="D1419" s="1" t="s">
        <v>397</v>
      </c>
      <c r="E1419" s="1"/>
      <c r="F1419" s="20">
        <f t="shared" ref="F1419:H1423" si="242">F1420</f>
        <v>1345.4</v>
      </c>
      <c r="G1419" s="20">
        <f t="shared" si="242"/>
        <v>1120.5</v>
      </c>
      <c r="H1419" s="20">
        <f t="shared" si="242"/>
        <v>1120.5</v>
      </c>
      <c r="I1419" s="20">
        <f t="shared" ref="I1419:I1482" si="243">G1419-H1419</f>
        <v>0</v>
      </c>
      <c r="J1419" s="7">
        <f t="shared" si="240"/>
        <v>1</v>
      </c>
    </row>
    <row r="1420" spans="1:10" ht="31" x14ac:dyDescent="0.4">
      <c r="A1420" s="16" t="s">
        <v>525</v>
      </c>
      <c r="B1420" s="3" t="s">
        <v>305</v>
      </c>
      <c r="C1420" s="3" t="s">
        <v>3</v>
      </c>
      <c r="D1420" s="3" t="s">
        <v>524</v>
      </c>
      <c r="E1420" s="3"/>
      <c r="F1420" s="10">
        <f t="shared" si="242"/>
        <v>1345.4</v>
      </c>
      <c r="G1420" s="10">
        <f t="shared" si="242"/>
        <v>1120.5</v>
      </c>
      <c r="H1420" s="10">
        <f t="shared" si="242"/>
        <v>1120.5</v>
      </c>
      <c r="I1420" s="10">
        <f t="shared" si="243"/>
        <v>0</v>
      </c>
      <c r="J1420" s="5">
        <f t="shared" si="240"/>
        <v>1</v>
      </c>
    </row>
    <row r="1421" spans="1:10" ht="46.5" x14ac:dyDescent="0.4">
      <c r="A1421" s="16" t="s">
        <v>527</v>
      </c>
      <c r="B1421" s="3" t="s">
        <v>305</v>
      </c>
      <c r="C1421" s="3" t="s">
        <v>3</v>
      </c>
      <c r="D1421" s="3" t="s">
        <v>526</v>
      </c>
      <c r="E1421" s="3"/>
      <c r="F1421" s="10">
        <f t="shared" si="242"/>
        <v>1345.4</v>
      </c>
      <c r="G1421" s="10">
        <f t="shared" si="242"/>
        <v>1120.5</v>
      </c>
      <c r="H1421" s="10">
        <f t="shared" si="242"/>
        <v>1120.5</v>
      </c>
      <c r="I1421" s="10">
        <f t="shared" si="243"/>
        <v>0</v>
      </c>
      <c r="J1421" s="5">
        <f t="shared" si="240"/>
        <v>1</v>
      </c>
    </row>
    <row r="1422" spans="1:10" ht="46.5" x14ac:dyDescent="0.4">
      <c r="A1422" s="16" t="s">
        <v>529</v>
      </c>
      <c r="B1422" s="3" t="s">
        <v>305</v>
      </c>
      <c r="C1422" s="3" t="s">
        <v>3</v>
      </c>
      <c r="D1422" s="3" t="s">
        <v>528</v>
      </c>
      <c r="E1422" s="3"/>
      <c r="F1422" s="10">
        <f t="shared" si="242"/>
        <v>1345.4</v>
      </c>
      <c r="G1422" s="10">
        <f t="shared" si="242"/>
        <v>1120.5</v>
      </c>
      <c r="H1422" s="10">
        <f t="shared" si="242"/>
        <v>1120.5</v>
      </c>
      <c r="I1422" s="10">
        <f t="shared" si="243"/>
        <v>0</v>
      </c>
      <c r="J1422" s="5">
        <f t="shared" si="240"/>
        <v>1</v>
      </c>
    </row>
    <row r="1423" spans="1:10" ht="31" x14ac:dyDescent="0.4">
      <c r="A1423" s="16" t="s">
        <v>168</v>
      </c>
      <c r="B1423" s="3" t="s">
        <v>305</v>
      </c>
      <c r="C1423" s="3" t="s">
        <v>3</v>
      </c>
      <c r="D1423" s="3" t="s">
        <v>528</v>
      </c>
      <c r="E1423" s="3" t="s">
        <v>167</v>
      </c>
      <c r="F1423" s="10">
        <f t="shared" si="242"/>
        <v>1345.4</v>
      </c>
      <c r="G1423" s="10">
        <f t="shared" si="242"/>
        <v>1120.5</v>
      </c>
      <c r="H1423" s="10">
        <f t="shared" si="242"/>
        <v>1120.5</v>
      </c>
      <c r="I1423" s="10">
        <f t="shared" si="243"/>
        <v>0</v>
      </c>
      <c r="J1423" s="5">
        <f t="shared" si="240"/>
        <v>1</v>
      </c>
    </row>
    <row r="1424" spans="1:10" ht="18" x14ac:dyDescent="0.4">
      <c r="A1424" s="18" t="s">
        <v>170</v>
      </c>
      <c r="B1424" s="8" t="s">
        <v>305</v>
      </c>
      <c r="C1424" s="8" t="s">
        <v>3</v>
      </c>
      <c r="D1424" s="8" t="s">
        <v>528</v>
      </c>
      <c r="E1424" s="8" t="s">
        <v>169</v>
      </c>
      <c r="F1424" s="21">
        <v>1345.4</v>
      </c>
      <c r="G1424" s="21">
        <v>1120.5</v>
      </c>
      <c r="H1424" s="21">
        <v>1120.5</v>
      </c>
      <c r="I1424" s="21">
        <f t="shared" si="243"/>
        <v>0</v>
      </c>
      <c r="J1424" s="17">
        <f t="shared" si="240"/>
        <v>1</v>
      </c>
    </row>
    <row r="1425" spans="1:10" ht="18" x14ac:dyDescent="0.4">
      <c r="A1425" s="14" t="s">
        <v>134</v>
      </c>
      <c r="B1425" s="1" t="s">
        <v>305</v>
      </c>
      <c r="C1425" s="1" t="s">
        <v>3</v>
      </c>
      <c r="D1425" s="1" t="s">
        <v>133</v>
      </c>
      <c r="E1425" s="1"/>
      <c r="F1425" s="20">
        <f>F1426+F1448+F1455</f>
        <v>743445.09999999986</v>
      </c>
      <c r="G1425" s="20">
        <f>G1426+G1448+G1455</f>
        <v>740421.5</v>
      </c>
      <c r="H1425" s="20">
        <f>H1426+H1448+H1455</f>
        <v>736114.20000000007</v>
      </c>
      <c r="I1425" s="20">
        <f t="shared" si="243"/>
        <v>4307.2999999999302</v>
      </c>
      <c r="J1425" s="7">
        <f t="shared" si="240"/>
        <v>0.99418263786235284</v>
      </c>
    </row>
    <row r="1426" spans="1:10" ht="18" x14ac:dyDescent="0.4">
      <c r="A1426" s="16" t="s">
        <v>136</v>
      </c>
      <c r="B1426" s="3" t="s">
        <v>305</v>
      </c>
      <c r="C1426" s="3" t="s">
        <v>3</v>
      </c>
      <c r="D1426" s="3" t="s">
        <v>135</v>
      </c>
      <c r="E1426" s="3"/>
      <c r="F1426" s="10">
        <f>F1427+F1430+F1433+F1436+F1439+F1442+F1445</f>
        <v>395303.6</v>
      </c>
      <c r="G1426" s="10">
        <f>G1427+G1430+G1433+G1436+G1439+G1442+G1445</f>
        <v>393684.3</v>
      </c>
      <c r="H1426" s="10">
        <f>H1427+H1430+H1433+H1436+H1439+H1442+H1445</f>
        <v>391636.3</v>
      </c>
      <c r="I1426" s="10">
        <f t="shared" si="243"/>
        <v>2048</v>
      </c>
      <c r="J1426" s="5">
        <f t="shared" si="240"/>
        <v>0.99479786214487087</v>
      </c>
    </row>
    <row r="1427" spans="1:10" ht="31" x14ac:dyDescent="0.4">
      <c r="A1427" s="16" t="s">
        <v>740</v>
      </c>
      <c r="B1427" s="3" t="s">
        <v>305</v>
      </c>
      <c r="C1427" s="3" t="s">
        <v>3</v>
      </c>
      <c r="D1427" s="3" t="s">
        <v>739</v>
      </c>
      <c r="E1427" s="3"/>
      <c r="F1427" s="10">
        <f t="shared" ref="F1427:H1428" si="244">F1428</f>
        <v>256878.8</v>
      </c>
      <c r="G1427" s="10">
        <f t="shared" si="244"/>
        <v>256259.4</v>
      </c>
      <c r="H1427" s="10">
        <f t="shared" si="244"/>
        <v>255121.1</v>
      </c>
      <c r="I1427" s="10">
        <f t="shared" si="243"/>
        <v>1138.2999999999884</v>
      </c>
      <c r="J1427" s="5">
        <f t="shared" si="240"/>
        <v>0.99555801660348853</v>
      </c>
    </row>
    <row r="1428" spans="1:10" ht="31" x14ac:dyDescent="0.4">
      <c r="A1428" s="16" t="s">
        <v>168</v>
      </c>
      <c r="B1428" s="3" t="s">
        <v>305</v>
      </c>
      <c r="C1428" s="3" t="s">
        <v>3</v>
      </c>
      <c r="D1428" s="3" t="s">
        <v>739</v>
      </c>
      <c r="E1428" s="3" t="s">
        <v>167</v>
      </c>
      <c r="F1428" s="10">
        <f t="shared" si="244"/>
        <v>256878.8</v>
      </c>
      <c r="G1428" s="10">
        <f t="shared" si="244"/>
        <v>256259.4</v>
      </c>
      <c r="H1428" s="10">
        <f t="shared" si="244"/>
        <v>255121.1</v>
      </c>
      <c r="I1428" s="10">
        <f t="shared" si="243"/>
        <v>1138.2999999999884</v>
      </c>
      <c r="J1428" s="5">
        <f t="shared" si="240"/>
        <v>0.99555801660348853</v>
      </c>
    </row>
    <row r="1429" spans="1:10" ht="18" x14ac:dyDescent="0.4">
      <c r="A1429" s="18" t="s">
        <v>170</v>
      </c>
      <c r="B1429" s="8" t="s">
        <v>305</v>
      </c>
      <c r="C1429" s="8" t="s">
        <v>3</v>
      </c>
      <c r="D1429" s="8" t="s">
        <v>739</v>
      </c>
      <c r="E1429" s="8" t="s">
        <v>169</v>
      </c>
      <c r="F1429" s="21">
        <v>256878.8</v>
      </c>
      <c r="G1429" s="21">
        <v>256259.4</v>
      </c>
      <c r="H1429" s="21">
        <v>255121.1</v>
      </c>
      <c r="I1429" s="21">
        <f t="shared" si="243"/>
        <v>1138.2999999999884</v>
      </c>
      <c r="J1429" s="17">
        <f t="shared" si="240"/>
        <v>0.99555801660348853</v>
      </c>
    </row>
    <row r="1430" spans="1:10" ht="31" x14ac:dyDescent="0.4">
      <c r="A1430" s="16" t="s">
        <v>742</v>
      </c>
      <c r="B1430" s="3" t="s">
        <v>305</v>
      </c>
      <c r="C1430" s="3" t="s">
        <v>3</v>
      </c>
      <c r="D1430" s="3" t="s">
        <v>741</v>
      </c>
      <c r="E1430" s="3"/>
      <c r="F1430" s="10">
        <v>779</v>
      </c>
      <c r="G1430" s="10">
        <f>G1431</f>
        <v>779</v>
      </c>
      <c r="H1430" s="10">
        <f>H1431</f>
        <v>775.5</v>
      </c>
      <c r="I1430" s="10">
        <f t="shared" si="243"/>
        <v>3.5</v>
      </c>
      <c r="J1430" s="5">
        <f t="shared" si="240"/>
        <v>0.99550706033376124</v>
      </c>
    </row>
    <row r="1431" spans="1:10" ht="31" x14ac:dyDescent="0.4">
      <c r="A1431" s="16" t="s">
        <v>168</v>
      </c>
      <c r="B1431" s="3" t="s">
        <v>305</v>
      </c>
      <c r="C1431" s="3" t="s">
        <v>3</v>
      </c>
      <c r="D1431" s="3" t="s">
        <v>741</v>
      </c>
      <c r="E1431" s="3" t="s">
        <v>167</v>
      </c>
      <c r="F1431" s="10">
        <f>F1432</f>
        <v>779</v>
      </c>
      <c r="G1431" s="10">
        <f>G1432</f>
        <v>779</v>
      </c>
      <c r="H1431" s="10">
        <f>H1432</f>
        <v>775.5</v>
      </c>
      <c r="I1431" s="10">
        <f t="shared" si="243"/>
        <v>3.5</v>
      </c>
      <c r="J1431" s="5">
        <f t="shared" si="240"/>
        <v>0.99550706033376124</v>
      </c>
    </row>
    <row r="1432" spans="1:10" ht="18" x14ac:dyDescent="0.4">
      <c r="A1432" s="18" t="s">
        <v>170</v>
      </c>
      <c r="B1432" s="8" t="s">
        <v>305</v>
      </c>
      <c r="C1432" s="8" t="s">
        <v>3</v>
      </c>
      <c r="D1432" s="8" t="s">
        <v>741</v>
      </c>
      <c r="E1432" s="8" t="s">
        <v>169</v>
      </c>
      <c r="F1432" s="21">
        <v>779</v>
      </c>
      <c r="G1432" s="21">
        <v>779</v>
      </c>
      <c r="H1432" s="21">
        <v>775.5</v>
      </c>
      <c r="I1432" s="21">
        <f t="shared" si="243"/>
        <v>3.5</v>
      </c>
      <c r="J1432" s="17">
        <f t="shared" si="240"/>
        <v>0.99550706033376124</v>
      </c>
    </row>
    <row r="1433" spans="1:10" ht="31" x14ac:dyDescent="0.4">
      <c r="A1433" s="16" t="s">
        <v>744</v>
      </c>
      <c r="B1433" s="3" t="s">
        <v>305</v>
      </c>
      <c r="C1433" s="3" t="s">
        <v>3</v>
      </c>
      <c r="D1433" s="3" t="s">
        <v>743</v>
      </c>
      <c r="E1433" s="3"/>
      <c r="F1433" s="10">
        <v>131972.79999999999</v>
      </c>
      <c r="G1433" s="10">
        <f>G1434</f>
        <v>130972.9</v>
      </c>
      <c r="H1433" s="10">
        <f>H1434</f>
        <v>130066.7</v>
      </c>
      <c r="I1433" s="10">
        <f t="shared" si="243"/>
        <v>906.19999999999709</v>
      </c>
      <c r="J1433" s="5">
        <f t="shared" si="240"/>
        <v>0.99308101141533867</v>
      </c>
    </row>
    <row r="1434" spans="1:10" ht="31" x14ac:dyDescent="0.4">
      <c r="A1434" s="16" t="s">
        <v>168</v>
      </c>
      <c r="B1434" s="3" t="s">
        <v>305</v>
      </c>
      <c r="C1434" s="3" t="s">
        <v>3</v>
      </c>
      <c r="D1434" s="3" t="s">
        <v>743</v>
      </c>
      <c r="E1434" s="3" t="s">
        <v>167</v>
      </c>
      <c r="F1434" s="10">
        <f>F1435</f>
        <v>131972.79999999999</v>
      </c>
      <c r="G1434" s="10">
        <f>G1435</f>
        <v>130972.9</v>
      </c>
      <c r="H1434" s="10">
        <f>H1435</f>
        <v>130066.7</v>
      </c>
      <c r="I1434" s="10">
        <f t="shared" si="243"/>
        <v>906.19999999999709</v>
      </c>
      <c r="J1434" s="5">
        <f t="shared" si="240"/>
        <v>0.99308101141533867</v>
      </c>
    </row>
    <row r="1435" spans="1:10" ht="18" x14ac:dyDescent="0.4">
      <c r="A1435" s="18" t="s">
        <v>170</v>
      </c>
      <c r="B1435" s="8" t="s">
        <v>305</v>
      </c>
      <c r="C1435" s="8" t="s">
        <v>3</v>
      </c>
      <c r="D1435" s="8" t="s">
        <v>743</v>
      </c>
      <c r="E1435" s="8" t="s">
        <v>169</v>
      </c>
      <c r="F1435" s="21">
        <v>131972.79999999999</v>
      </c>
      <c r="G1435" s="21">
        <v>130972.9</v>
      </c>
      <c r="H1435" s="21">
        <v>130066.7</v>
      </c>
      <c r="I1435" s="21">
        <f t="shared" si="243"/>
        <v>906.19999999999709</v>
      </c>
      <c r="J1435" s="17">
        <f t="shared" si="240"/>
        <v>0.99308101141533867</v>
      </c>
    </row>
    <row r="1436" spans="1:10" ht="31" x14ac:dyDescent="0.4">
      <c r="A1436" s="16" t="s">
        <v>746</v>
      </c>
      <c r="B1436" s="3" t="s">
        <v>305</v>
      </c>
      <c r="C1436" s="3" t="s">
        <v>3</v>
      </c>
      <c r="D1436" s="3" t="s">
        <v>745</v>
      </c>
      <c r="E1436" s="3"/>
      <c r="F1436" s="10">
        <v>5318.6</v>
      </c>
      <c r="G1436" s="10">
        <f>G1437</f>
        <v>5318.6</v>
      </c>
      <c r="H1436" s="10">
        <f>H1437</f>
        <v>5318.6</v>
      </c>
      <c r="I1436" s="10">
        <f t="shared" si="243"/>
        <v>0</v>
      </c>
      <c r="J1436" s="5">
        <f t="shared" si="240"/>
        <v>1</v>
      </c>
    </row>
    <row r="1437" spans="1:10" ht="31" x14ac:dyDescent="0.4">
      <c r="A1437" s="16" t="s">
        <v>168</v>
      </c>
      <c r="B1437" s="3" t="s">
        <v>305</v>
      </c>
      <c r="C1437" s="3" t="s">
        <v>3</v>
      </c>
      <c r="D1437" s="3" t="s">
        <v>745</v>
      </c>
      <c r="E1437" s="3" t="s">
        <v>167</v>
      </c>
      <c r="F1437" s="10">
        <f>F1438</f>
        <v>5318.6</v>
      </c>
      <c r="G1437" s="10">
        <f>G1438</f>
        <v>5318.6</v>
      </c>
      <c r="H1437" s="10">
        <f>H1438</f>
        <v>5318.6</v>
      </c>
      <c r="I1437" s="10">
        <f t="shared" si="243"/>
        <v>0</v>
      </c>
      <c r="J1437" s="5">
        <f t="shared" si="240"/>
        <v>1</v>
      </c>
    </row>
    <row r="1438" spans="1:10" ht="18" x14ac:dyDescent="0.4">
      <c r="A1438" s="18" t="s">
        <v>170</v>
      </c>
      <c r="B1438" s="8" t="s">
        <v>305</v>
      </c>
      <c r="C1438" s="8" t="s">
        <v>3</v>
      </c>
      <c r="D1438" s="8" t="s">
        <v>745</v>
      </c>
      <c r="E1438" s="8" t="s">
        <v>169</v>
      </c>
      <c r="F1438" s="21">
        <v>5318.6</v>
      </c>
      <c r="G1438" s="21">
        <v>5318.6</v>
      </c>
      <c r="H1438" s="21">
        <v>5318.6</v>
      </c>
      <c r="I1438" s="21">
        <f t="shared" si="243"/>
        <v>0</v>
      </c>
      <c r="J1438" s="17">
        <f t="shared" si="240"/>
        <v>1</v>
      </c>
    </row>
    <row r="1439" spans="1:10" ht="46.5" x14ac:dyDescent="0.4">
      <c r="A1439" s="16" t="s">
        <v>748</v>
      </c>
      <c r="B1439" s="3" t="s">
        <v>305</v>
      </c>
      <c r="C1439" s="3" t="s">
        <v>3</v>
      </c>
      <c r="D1439" s="3" t="s">
        <v>747</v>
      </c>
      <c r="E1439" s="3"/>
      <c r="F1439" s="10">
        <f t="shared" ref="F1439:H1440" si="245">F1440</f>
        <v>144.69999999999999</v>
      </c>
      <c r="G1439" s="10">
        <f t="shared" si="245"/>
        <v>144.69999999999999</v>
      </c>
      <c r="H1439" s="10">
        <f t="shared" si="245"/>
        <v>144.69999999999999</v>
      </c>
      <c r="I1439" s="10">
        <f t="shared" si="243"/>
        <v>0</v>
      </c>
      <c r="J1439" s="5">
        <f t="shared" si="240"/>
        <v>1</v>
      </c>
    </row>
    <row r="1440" spans="1:10" ht="31" x14ac:dyDescent="0.4">
      <c r="A1440" s="16" t="s">
        <v>168</v>
      </c>
      <c r="B1440" s="3" t="s">
        <v>305</v>
      </c>
      <c r="C1440" s="3" t="s">
        <v>3</v>
      </c>
      <c r="D1440" s="3" t="s">
        <v>747</v>
      </c>
      <c r="E1440" s="3" t="s">
        <v>167</v>
      </c>
      <c r="F1440" s="10">
        <f t="shared" si="245"/>
        <v>144.69999999999999</v>
      </c>
      <c r="G1440" s="10">
        <f t="shared" si="245"/>
        <v>144.69999999999999</v>
      </c>
      <c r="H1440" s="10">
        <f t="shared" si="245"/>
        <v>144.69999999999999</v>
      </c>
      <c r="I1440" s="10">
        <f t="shared" si="243"/>
        <v>0</v>
      </c>
      <c r="J1440" s="5">
        <f t="shared" si="240"/>
        <v>1</v>
      </c>
    </row>
    <row r="1441" spans="1:10" ht="18" x14ac:dyDescent="0.4">
      <c r="A1441" s="18" t="s">
        <v>170</v>
      </c>
      <c r="B1441" s="8" t="s">
        <v>305</v>
      </c>
      <c r="C1441" s="8" t="s">
        <v>3</v>
      </c>
      <c r="D1441" s="8" t="s">
        <v>747</v>
      </c>
      <c r="E1441" s="8" t="s">
        <v>169</v>
      </c>
      <c r="F1441" s="21">
        <v>144.69999999999999</v>
      </c>
      <c r="G1441" s="21">
        <v>144.69999999999999</v>
      </c>
      <c r="H1441" s="21">
        <v>144.69999999999999</v>
      </c>
      <c r="I1441" s="21">
        <f t="shared" si="243"/>
        <v>0</v>
      </c>
      <c r="J1441" s="17">
        <f t="shared" si="240"/>
        <v>1</v>
      </c>
    </row>
    <row r="1442" spans="1:10" ht="46.5" x14ac:dyDescent="0.4">
      <c r="A1442" s="16" t="s">
        <v>748</v>
      </c>
      <c r="B1442" s="3" t="s">
        <v>305</v>
      </c>
      <c r="C1442" s="3" t="s">
        <v>3</v>
      </c>
      <c r="D1442" s="3" t="s">
        <v>749</v>
      </c>
      <c r="E1442" s="3"/>
      <c r="F1442" s="10">
        <v>0</v>
      </c>
      <c r="G1442" s="10">
        <f>G1443</f>
        <v>0</v>
      </c>
      <c r="H1442" s="10">
        <f>H1443</f>
        <v>0</v>
      </c>
      <c r="I1442" s="10">
        <f t="shared" si="243"/>
        <v>0</v>
      </c>
      <c r="J1442" s="17">
        <v>0</v>
      </c>
    </row>
    <row r="1443" spans="1:10" ht="31" x14ac:dyDescent="0.4">
      <c r="A1443" s="16" t="s">
        <v>168</v>
      </c>
      <c r="B1443" s="3" t="s">
        <v>305</v>
      </c>
      <c r="C1443" s="3" t="s">
        <v>3</v>
      </c>
      <c r="D1443" s="3" t="s">
        <v>749</v>
      </c>
      <c r="E1443" s="3" t="s">
        <v>167</v>
      </c>
      <c r="F1443" s="10">
        <f>F1444</f>
        <v>0</v>
      </c>
      <c r="G1443" s="10">
        <f>G1444</f>
        <v>0</v>
      </c>
      <c r="H1443" s="10">
        <f>H1444</f>
        <v>0</v>
      </c>
      <c r="I1443" s="10">
        <f t="shared" si="243"/>
        <v>0</v>
      </c>
      <c r="J1443" s="17">
        <v>0</v>
      </c>
    </row>
    <row r="1444" spans="1:10" ht="18" x14ac:dyDescent="0.4">
      <c r="A1444" s="18" t="s">
        <v>170</v>
      </c>
      <c r="B1444" s="8" t="s">
        <v>305</v>
      </c>
      <c r="C1444" s="8" t="s">
        <v>3</v>
      </c>
      <c r="D1444" s="8" t="s">
        <v>749</v>
      </c>
      <c r="E1444" s="8" t="s">
        <v>169</v>
      </c>
      <c r="F1444" s="21">
        <v>0</v>
      </c>
      <c r="G1444" s="21">
        <v>0</v>
      </c>
      <c r="H1444" s="21">
        <v>0</v>
      </c>
      <c r="I1444" s="21">
        <f t="shared" si="243"/>
        <v>0</v>
      </c>
      <c r="J1444" s="17">
        <v>0</v>
      </c>
    </row>
    <row r="1445" spans="1:10" ht="46.5" x14ac:dyDescent="0.4">
      <c r="A1445" s="16" t="s">
        <v>751</v>
      </c>
      <c r="B1445" s="3" t="s">
        <v>305</v>
      </c>
      <c r="C1445" s="3" t="s">
        <v>3</v>
      </c>
      <c r="D1445" s="3" t="s">
        <v>750</v>
      </c>
      <c r="E1445" s="3"/>
      <c r="F1445" s="10">
        <f t="shared" ref="F1445:H1446" si="246">F1446</f>
        <v>209.7</v>
      </c>
      <c r="G1445" s="10">
        <f t="shared" si="246"/>
        <v>209.7</v>
      </c>
      <c r="H1445" s="10">
        <f t="shared" si="246"/>
        <v>209.7</v>
      </c>
      <c r="I1445" s="10">
        <f t="shared" si="243"/>
        <v>0</v>
      </c>
      <c r="J1445" s="5">
        <f t="shared" si="240"/>
        <v>1</v>
      </c>
    </row>
    <row r="1446" spans="1:10" ht="31" x14ac:dyDescent="0.4">
      <c r="A1446" s="16" t="s">
        <v>168</v>
      </c>
      <c r="B1446" s="3" t="s">
        <v>305</v>
      </c>
      <c r="C1446" s="3" t="s">
        <v>3</v>
      </c>
      <c r="D1446" s="3" t="s">
        <v>750</v>
      </c>
      <c r="E1446" s="3" t="s">
        <v>167</v>
      </c>
      <c r="F1446" s="10">
        <f t="shared" si="246"/>
        <v>209.7</v>
      </c>
      <c r="G1446" s="10">
        <f t="shared" si="246"/>
        <v>209.7</v>
      </c>
      <c r="H1446" s="10">
        <f t="shared" si="246"/>
        <v>209.7</v>
      </c>
      <c r="I1446" s="10">
        <f t="shared" si="243"/>
        <v>0</v>
      </c>
      <c r="J1446" s="5">
        <f t="shared" si="240"/>
        <v>1</v>
      </c>
    </row>
    <row r="1447" spans="1:10" ht="18" x14ac:dyDescent="0.4">
      <c r="A1447" s="18" t="s">
        <v>170</v>
      </c>
      <c r="B1447" s="8" t="s">
        <v>305</v>
      </c>
      <c r="C1447" s="8" t="s">
        <v>3</v>
      </c>
      <c r="D1447" s="8" t="s">
        <v>750</v>
      </c>
      <c r="E1447" s="8" t="s">
        <v>169</v>
      </c>
      <c r="F1447" s="21">
        <v>209.7</v>
      </c>
      <c r="G1447" s="21">
        <v>209.7</v>
      </c>
      <c r="H1447" s="21">
        <v>209.7</v>
      </c>
      <c r="I1447" s="21">
        <f t="shared" si="243"/>
        <v>0</v>
      </c>
      <c r="J1447" s="17">
        <f t="shared" si="240"/>
        <v>1</v>
      </c>
    </row>
    <row r="1448" spans="1:10" ht="18" x14ac:dyDescent="0.4">
      <c r="A1448" s="16" t="s">
        <v>753</v>
      </c>
      <c r="B1448" s="3" t="s">
        <v>305</v>
      </c>
      <c r="C1448" s="3" t="s">
        <v>3</v>
      </c>
      <c r="D1448" s="3" t="s">
        <v>752</v>
      </c>
      <c r="E1448" s="3"/>
      <c r="F1448" s="10">
        <v>333866.3</v>
      </c>
      <c r="G1448" s="10">
        <f>G1449+G1452</f>
        <v>333244.3</v>
      </c>
      <c r="H1448" s="10">
        <f>H1449+H1452</f>
        <v>331096.10000000003</v>
      </c>
      <c r="I1448" s="10">
        <f t="shared" si="243"/>
        <v>2148.1999999999534</v>
      </c>
      <c r="J1448" s="5">
        <f t="shared" si="240"/>
        <v>0.993553678187444</v>
      </c>
    </row>
    <row r="1449" spans="1:10" ht="46.5" x14ac:dyDescent="0.4">
      <c r="A1449" s="16" t="s">
        <v>755</v>
      </c>
      <c r="B1449" s="3" t="s">
        <v>305</v>
      </c>
      <c r="C1449" s="3" t="s">
        <v>3</v>
      </c>
      <c r="D1449" s="3" t="s">
        <v>754</v>
      </c>
      <c r="E1449" s="3"/>
      <c r="F1449" s="10">
        <f t="shared" ref="F1449:H1450" si="247">F1450</f>
        <v>394.8</v>
      </c>
      <c r="G1449" s="10">
        <f t="shared" si="247"/>
        <v>394.8</v>
      </c>
      <c r="H1449" s="10">
        <f t="shared" si="247"/>
        <v>287.39999999999998</v>
      </c>
      <c r="I1449" s="10">
        <f t="shared" si="243"/>
        <v>107.40000000000003</v>
      </c>
      <c r="J1449" s="5">
        <f t="shared" si="240"/>
        <v>0.72796352583586621</v>
      </c>
    </row>
    <row r="1450" spans="1:10" ht="31" x14ac:dyDescent="0.4">
      <c r="A1450" s="16" t="s">
        <v>168</v>
      </c>
      <c r="B1450" s="3" t="s">
        <v>305</v>
      </c>
      <c r="C1450" s="3" t="s">
        <v>3</v>
      </c>
      <c r="D1450" s="3" t="s">
        <v>754</v>
      </c>
      <c r="E1450" s="3" t="s">
        <v>167</v>
      </c>
      <c r="F1450" s="10">
        <f t="shared" si="247"/>
        <v>394.8</v>
      </c>
      <c r="G1450" s="10">
        <f t="shared" si="247"/>
        <v>394.8</v>
      </c>
      <c r="H1450" s="10">
        <f t="shared" si="247"/>
        <v>287.39999999999998</v>
      </c>
      <c r="I1450" s="10">
        <f t="shared" si="243"/>
        <v>107.40000000000003</v>
      </c>
      <c r="J1450" s="5">
        <f t="shared" si="240"/>
        <v>0.72796352583586621</v>
      </c>
    </row>
    <row r="1451" spans="1:10" ht="18" x14ac:dyDescent="0.4">
      <c r="A1451" s="18" t="s">
        <v>170</v>
      </c>
      <c r="B1451" s="8" t="s">
        <v>305</v>
      </c>
      <c r="C1451" s="8" t="s">
        <v>3</v>
      </c>
      <c r="D1451" s="8" t="s">
        <v>754</v>
      </c>
      <c r="E1451" s="8" t="s">
        <v>169</v>
      </c>
      <c r="F1451" s="21">
        <v>394.8</v>
      </c>
      <c r="G1451" s="21">
        <v>394.8</v>
      </c>
      <c r="H1451" s="21">
        <v>287.39999999999998</v>
      </c>
      <c r="I1451" s="21">
        <f t="shared" si="243"/>
        <v>107.40000000000003</v>
      </c>
      <c r="J1451" s="17">
        <f t="shared" si="240"/>
        <v>0.72796352583586621</v>
      </c>
    </row>
    <row r="1452" spans="1:10" ht="46.5" x14ac:dyDescent="0.4">
      <c r="A1452" s="16" t="s">
        <v>757</v>
      </c>
      <c r="B1452" s="3" t="s">
        <v>305</v>
      </c>
      <c r="C1452" s="3" t="s">
        <v>3</v>
      </c>
      <c r="D1452" s="3" t="s">
        <v>756</v>
      </c>
      <c r="E1452" s="3"/>
      <c r="F1452" s="10">
        <f t="shared" ref="F1452:H1453" si="248">F1453</f>
        <v>333471.5</v>
      </c>
      <c r="G1452" s="10">
        <f t="shared" si="248"/>
        <v>332849.5</v>
      </c>
      <c r="H1452" s="10">
        <f t="shared" si="248"/>
        <v>330808.7</v>
      </c>
      <c r="I1452" s="10">
        <f t="shared" si="243"/>
        <v>2040.7999999999884</v>
      </c>
      <c r="J1452" s="5">
        <f t="shared" si="240"/>
        <v>0.99386870041865771</v>
      </c>
    </row>
    <row r="1453" spans="1:10" ht="31" x14ac:dyDescent="0.4">
      <c r="A1453" s="16" t="s">
        <v>168</v>
      </c>
      <c r="B1453" s="3" t="s">
        <v>305</v>
      </c>
      <c r="C1453" s="3" t="s">
        <v>3</v>
      </c>
      <c r="D1453" s="3" t="s">
        <v>756</v>
      </c>
      <c r="E1453" s="3" t="s">
        <v>167</v>
      </c>
      <c r="F1453" s="10">
        <f t="shared" si="248"/>
        <v>333471.5</v>
      </c>
      <c r="G1453" s="10">
        <f t="shared" si="248"/>
        <v>332849.5</v>
      </c>
      <c r="H1453" s="10">
        <f t="shared" si="248"/>
        <v>330808.7</v>
      </c>
      <c r="I1453" s="10">
        <f t="shared" si="243"/>
        <v>2040.7999999999884</v>
      </c>
      <c r="J1453" s="5">
        <f t="shared" si="240"/>
        <v>0.99386870041865771</v>
      </c>
    </row>
    <row r="1454" spans="1:10" ht="18" x14ac:dyDescent="0.4">
      <c r="A1454" s="18" t="s">
        <v>170</v>
      </c>
      <c r="B1454" s="8" t="s">
        <v>305</v>
      </c>
      <c r="C1454" s="8" t="s">
        <v>3</v>
      </c>
      <c r="D1454" s="8" t="s">
        <v>756</v>
      </c>
      <c r="E1454" s="8" t="s">
        <v>169</v>
      </c>
      <c r="F1454" s="21">
        <v>333471.5</v>
      </c>
      <c r="G1454" s="21">
        <v>332849.5</v>
      </c>
      <c r="H1454" s="21">
        <v>330808.7</v>
      </c>
      <c r="I1454" s="21">
        <f t="shared" si="243"/>
        <v>2040.7999999999884</v>
      </c>
      <c r="J1454" s="17">
        <f t="shared" si="240"/>
        <v>0.99386870041865771</v>
      </c>
    </row>
    <row r="1455" spans="1:10" ht="31" x14ac:dyDescent="0.4">
      <c r="A1455" s="16" t="s">
        <v>144</v>
      </c>
      <c r="B1455" s="3" t="s">
        <v>305</v>
      </c>
      <c r="C1455" s="3" t="s">
        <v>3</v>
      </c>
      <c r="D1455" s="3" t="s">
        <v>143</v>
      </c>
      <c r="E1455" s="3"/>
      <c r="F1455" s="10">
        <v>14275.2</v>
      </c>
      <c r="G1455" s="10">
        <f>G1456+G1459</f>
        <v>13492.9</v>
      </c>
      <c r="H1455" s="10">
        <f>H1456+H1459</f>
        <v>13381.8</v>
      </c>
      <c r="I1455" s="10">
        <f t="shared" si="243"/>
        <v>111.10000000000036</v>
      </c>
      <c r="J1455" s="5">
        <f t="shared" si="240"/>
        <v>0.99176603991728984</v>
      </c>
    </row>
    <row r="1456" spans="1:10" ht="31" x14ac:dyDescent="0.4">
      <c r="A1456" s="16" t="s">
        <v>625</v>
      </c>
      <c r="B1456" s="3" t="s">
        <v>305</v>
      </c>
      <c r="C1456" s="3" t="s">
        <v>3</v>
      </c>
      <c r="D1456" s="3" t="s">
        <v>624</v>
      </c>
      <c r="E1456" s="3"/>
      <c r="F1456" s="10">
        <f t="shared" ref="F1456:H1457" si="249">F1457</f>
        <v>2744.4</v>
      </c>
      <c r="G1456" s="10">
        <f t="shared" si="249"/>
        <v>2575.1</v>
      </c>
      <c r="H1456" s="10">
        <f t="shared" si="249"/>
        <v>2575</v>
      </c>
      <c r="I1456" s="10">
        <f t="shared" si="243"/>
        <v>9.9999999999909051E-2</v>
      </c>
      <c r="J1456" s="5">
        <f t="shared" si="240"/>
        <v>0.99996116655663858</v>
      </c>
    </row>
    <row r="1457" spans="1:10" ht="31" x14ac:dyDescent="0.4">
      <c r="A1457" s="16" t="s">
        <v>168</v>
      </c>
      <c r="B1457" s="3" t="s">
        <v>305</v>
      </c>
      <c r="C1457" s="3" t="s">
        <v>3</v>
      </c>
      <c r="D1457" s="3" t="s">
        <v>624</v>
      </c>
      <c r="E1457" s="3" t="s">
        <v>167</v>
      </c>
      <c r="F1457" s="10">
        <f t="shared" si="249"/>
        <v>2744.4</v>
      </c>
      <c r="G1457" s="10">
        <f t="shared" si="249"/>
        <v>2575.1</v>
      </c>
      <c r="H1457" s="10">
        <f t="shared" si="249"/>
        <v>2575</v>
      </c>
      <c r="I1457" s="10">
        <f t="shared" si="243"/>
        <v>9.9999999999909051E-2</v>
      </c>
      <c r="J1457" s="5">
        <f t="shared" si="240"/>
        <v>0.99996116655663858</v>
      </c>
    </row>
    <row r="1458" spans="1:10" ht="18" x14ac:dyDescent="0.4">
      <c r="A1458" s="18" t="s">
        <v>170</v>
      </c>
      <c r="B1458" s="8" t="s">
        <v>305</v>
      </c>
      <c r="C1458" s="8" t="s">
        <v>3</v>
      </c>
      <c r="D1458" s="8" t="s">
        <v>624</v>
      </c>
      <c r="E1458" s="8" t="s">
        <v>169</v>
      </c>
      <c r="F1458" s="21">
        <v>2744.4</v>
      </c>
      <c r="G1458" s="21">
        <v>2575.1</v>
      </c>
      <c r="H1458" s="21">
        <v>2575</v>
      </c>
      <c r="I1458" s="21">
        <f t="shared" si="243"/>
        <v>9.9999999999909051E-2</v>
      </c>
      <c r="J1458" s="17">
        <f t="shared" si="240"/>
        <v>0.99996116655663858</v>
      </c>
    </row>
    <row r="1459" spans="1:10" ht="62" x14ac:dyDescent="0.4">
      <c r="A1459" s="16" t="s">
        <v>146</v>
      </c>
      <c r="B1459" s="3" t="s">
        <v>305</v>
      </c>
      <c r="C1459" s="3" t="s">
        <v>3</v>
      </c>
      <c r="D1459" s="3" t="s">
        <v>145</v>
      </c>
      <c r="E1459" s="3"/>
      <c r="F1459" s="10">
        <f t="shared" ref="F1459:H1460" si="250">F1460</f>
        <v>11530.8</v>
      </c>
      <c r="G1459" s="10">
        <f t="shared" si="250"/>
        <v>10917.8</v>
      </c>
      <c r="H1459" s="10">
        <f>H1460</f>
        <v>10806.8</v>
      </c>
      <c r="I1459" s="10">
        <f t="shared" si="243"/>
        <v>111</v>
      </c>
      <c r="J1459" s="5">
        <f t="shared" si="240"/>
        <v>0.98983311656194473</v>
      </c>
    </row>
    <row r="1460" spans="1:10" ht="31" x14ac:dyDescent="0.4">
      <c r="A1460" s="16" t="s">
        <v>168</v>
      </c>
      <c r="B1460" s="3" t="s">
        <v>305</v>
      </c>
      <c r="C1460" s="3" t="s">
        <v>3</v>
      </c>
      <c r="D1460" s="3" t="s">
        <v>145</v>
      </c>
      <c r="E1460" s="3" t="s">
        <v>167</v>
      </c>
      <c r="F1460" s="10">
        <f t="shared" si="250"/>
        <v>11530.8</v>
      </c>
      <c r="G1460" s="10">
        <f t="shared" si="250"/>
        <v>10917.8</v>
      </c>
      <c r="H1460" s="10">
        <f t="shared" si="250"/>
        <v>10806.8</v>
      </c>
      <c r="I1460" s="10">
        <f t="shared" si="243"/>
        <v>111</v>
      </c>
      <c r="J1460" s="5">
        <f t="shared" si="240"/>
        <v>0.98983311656194473</v>
      </c>
    </row>
    <row r="1461" spans="1:10" ht="18" x14ac:dyDescent="0.4">
      <c r="A1461" s="18" t="s">
        <v>170</v>
      </c>
      <c r="B1461" s="8" t="s">
        <v>305</v>
      </c>
      <c r="C1461" s="8" t="s">
        <v>3</v>
      </c>
      <c r="D1461" s="8" t="s">
        <v>145</v>
      </c>
      <c r="E1461" s="8" t="s">
        <v>169</v>
      </c>
      <c r="F1461" s="21">
        <v>11530.8</v>
      </c>
      <c r="G1461" s="21">
        <v>10917.8</v>
      </c>
      <c r="H1461" s="21">
        <v>10806.8</v>
      </c>
      <c r="I1461" s="21">
        <f t="shared" si="243"/>
        <v>111</v>
      </c>
      <c r="J1461" s="17">
        <f t="shared" si="240"/>
        <v>0.98983311656194473</v>
      </c>
    </row>
    <row r="1462" spans="1:10" ht="18" x14ac:dyDescent="0.4">
      <c r="A1462" s="14" t="s">
        <v>176</v>
      </c>
      <c r="B1462" s="1" t="s">
        <v>305</v>
      </c>
      <c r="C1462" s="1" t="s">
        <v>3</v>
      </c>
      <c r="D1462" s="1" t="s">
        <v>175</v>
      </c>
      <c r="E1462" s="1"/>
      <c r="F1462" s="20">
        <v>1228.3</v>
      </c>
      <c r="G1462" s="20">
        <f>G1463</f>
        <v>1228.3</v>
      </c>
      <c r="H1462" s="20">
        <f>H1463</f>
        <v>1218.4000000000001</v>
      </c>
      <c r="I1462" s="20">
        <f t="shared" si="243"/>
        <v>9.8999999999998636</v>
      </c>
      <c r="J1462" s="7">
        <f t="shared" si="240"/>
        <v>0.99194007978506893</v>
      </c>
    </row>
    <row r="1463" spans="1:10" ht="31" x14ac:dyDescent="0.4">
      <c r="A1463" s="16" t="s">
        <v>178</v>
      </c>
      <c r="B1463" s="3" t="s">
        <v>305</v>
      </c>
      <c r="C1463" s="3" t="s">
        <v>3</v>
      </c>
      <c r="D1463" s="3" t="s">
        <v>177</v>
      </c>
      <c r="E1463" s="3"/>
      <c r="F1463" s="10">
        <v>1228.3</v>
      </c>
      <c r="G1463" s="10">
        <f>G1464</f>
        <v>1228.3</v>
      </c>
      <c r="H1463" s="10">
        <f>H1464</f>
        <v>1218.4000000000001</v>
      </c>
      <c r="I1463" s="10">
        <f t="shared" si="243"/>
        <v>9.8999999999998636</v>
      </c>
      <c r="J1463" s="5">
        <f t="shared" si="240"/>
        <v>0.99194007978506893</v>
      </c>
    </row>
    <row r="1464" spans="1:10" ht="31" x14ac:dyDescent="0.4">
      <c r="A1464" s="16" t="s">
        <v>180</v>
      </c>
      <c r="B1464" s="3" t="s">
        <v>305</v>
      </c>
      <c r="C1464" s="3" t="s">
        <v>3</v>
      </c>
      <c r="D1464" s="3" t="s">
        <v>179</v>
      </c>
      <c r="E1464" s="3"/>
      <c r="F1464" s="10">
        <f t="shared" ref="F1464:H1465" si="251">F1465</f>
        <v>1228.3</v>
      </c>
      <c r="G1464" s="10">
        <f t="shared" si="251"/>
        <v>1228.3</v>
      </c>
      <c r="H1464" s="10">
        <f t="shared" si="251"/>
        <v>1218.4000000000001</v>
      </c>
      <c r="I1464" s="10">
        <f t="shared" si="243"/>
        <v>9.8999999999998636</v>
      </c>
      <c r="J1464" s="5">
        <f t="shared" si="240"/>
        <v>0.99194007978506893</v>
      </c>
    </row>
    <row r="1465" spans="1:10" ht="31" x14ac:dyDescent="0.4">
      <c r="A1465" s="16" t="s">
        <v>168</v>
      </c>
      <c r="B1465" s="3" t="s">
        <v>305</v>
      </c>
      <c r="C1465" s="3" t="s">
        <v>3</v>
      </c>
      <c r="D1465" s="3" t="s">
        <v>179</v>
      </c>
      <c r="E1465" s="3" t="s">
        <v>167</v>
      </c>
      <c r="F1465" s="10">
        <f t="shared" si="251"/>
        <v>1228.3</v>
      </c>
      <c r="G1465" s="10">
        <f t="shared" si="251"/>
        <v>1228.3</v>
      </c>
      <c r="H1465" s="10">
        <f t="shared" si="251"/>
        <v>1218.4000000000001</v>
      </c>
      <c r="I1465" s="10">
        <f t="shared" si="243"/>
        <v>9.8999999999998636</v>
      </c>
      <c r="J1465" s="5">
        <f t="shared" si="240"/>
        <v>0.99194007978506893</v>
      </c>
    </row>
    <row r="1466" spans="1:10" ht="18" x14ac:dyDescent="0.4">
      <c r="A1466" s="18" t="s">
        <v>170</v>
      </c>
      <c r="B1466" s="8" t="s">
        <v>305</v>
      </c>
      <c r="C1466" s="8" t="s">
        <v>3</v>
      </c>
      <c r="D1466" s="8" t="s">
        <v>179</v>
      </c>
      <c r="E1466" s="8" t="s">
        <v>169</v>
      </c>
      <c r="F1466" s="21">
        <v>1228.3</v>
      </c>
      <c r="G1466" s="21">
        <v>1228.3</v>
      </c>
      <c r="H1466" s="21">
        <v>1218.4000000000001</v>
      </c>
      <c r="I1466" s="21">
        <f t="shared" si="243"/>
        <v>9.8999999999998636</v>
      </c>
      <c r="J1466" s="17">
        <f t="shared" si="240"/>
        <v>0.99194007978506893</v>
      </c>
    </row>
    <row r="1467" spans="1:10" ht="45" x14ac:dyDescent="0.4">
      <c r="A1467" s="14" t="s">
        <v>41</v>
      </c>
      <c r="B1467" s="1" t="s">
        <v>305</v>
      </c>
      <c r="C1467" s="1" t="s">
        <v>3</v>
      </c>
      <c r="D1467" s="1" t="s">
        <v>40</v>
      </c>
      <c r="E1467" s="1"/>
      <c r="F1467" s="20">
        <v>215454.4</v>
      </c>
      <c r="G1467" s="20">
        <f>G1468+G1472</f>
        <v>215454.4</v>
      </c>
      <c r="H1467" s="20">
        <f>H1468+H1472</f>
        <v>131815.4</v>
      </c>
      <c r="I1467" s="20">
        <f t="shared" si="243"/>
        <v>83639</v>
      </c>
      <c r="J1467" s="7">
        <f t="shared" si="240"/>
        <v>0.61180184762993928</v>
      </c>
    </row>
    <row r="1468" spans="1:10" ht="46.5" x14ac:dyDescent="0.4">
      <c r="A1468" s="16" t="s">
        <v>641</v>
      </c>
      <c r="B1468" s="3" t="s">
        <v>305</v>
      </c>
      <c r="C1468" s="3" t="s">
        <v>3</v>
      </c>
      <c r="D1468" s="3" t="s">
        <v>640</v>
      </c>
      <c r="E1468" s="3"/>
      <c r="F1468" s="10">
        <v>209074.6</v>
      </c>
      <c r="G1468" s="10">
        <f>G1469</f>
        <v>209074.6</v>
      </c>
      <c r="H1468" s="10">
        <f>H1469</f>
        <v>125844.7</v>
      </c>
      <c r="I1468" s="10">
        <f t="shared" si="243"/>
        <v>83229.900000000009</v>
      </c>
      <c r="J1468" s="5">
        <f t="shared" si="240"/>
        <v>0.60191290572838596</v>
      </c>
    </row>
    <row r="1469" spans="1:10" ht="31" x14ac:dyDescent="0.4">
      <c r="A1469" s="16" t="s">
        <v>643</v>
      </c>
      <c r="B1469" s="3" t="s">
        <v>305</v>
      </c>
      <c r="C1469" s="3" t="s">
        <v>3</v>
      </c>
      <c r="D1469" s="3" t="s">
        <v>642</v>
      </c>
      <c r="E1469" s="3"/>
      <c r="F1469" s="10">
        <f t="shared" ref="F1469:H1470" si="252">F1470</f>
        <v>209074.6</v>
      </c>
      <c r="G1469" s="10">
        <f t="shared" si="252"/>
        <v>209074.6</v>
      </c>
      <c r="H1469" s="10">
        <f t="shared" si="252"/>
        <v>125844.7</v>
      </c>
      <c r="I1469" s="10">
        <f t="shared" si="243"/>
        <v>83229.900000000009</v>
      </c>
      <c r="J1469" s="5">
        <f t="shared" si="240"/>
        <v>0.60191290572838596</v>
      </c>
    </row>
    <row r="1470" spans="1:10" ht="31" x14ac:dyDescent="0.4">
      <c r="A1470" s="16" t="s">
        <v>31</v>
      </c>
      <c r="B1470" s="3" t="s">
        <v>305</v>
      </c>
      <c r="C1470" s="3" t="s">
        <v>3</v>
      </c>
      <c r="D1470" s="3" t="s">
        <v>642</v>
      </c>
      <c r="E1470" s="3" t="s">
        <v>30</v>
      </c>
      <c r="F1470" s="10">
        <f t="shared" si="252"/>
        <v>209074.6</v>
      </c>
      <c r="G1470" s="10">
        <f t="shared" si="252"/>
        <v>209074.6</v>
      </c>
      <c r="H1470" s="10">
        <f t="shared" si="252"/>
        <v>125844.7</v>
      </c>
      <c r="I1470" s="10">
        <f t="shared" si="243"/>
        <v>83229.900000000009</v>
      </c>
      <c r="J1470" s="5">
        <f t="shared" ref="J1470:J1536" si="253">H1470/G1470</f>
        <v>0.60191290572838596</v>
      </c>
    </row>
    <row r="1471" spans="1:10" ht="31" x14ac:dyDescent="0.4">
      <c r="A1471" s="18" t="s">
        <v>33</v>
      </c>
      <c r="B1471" s="8" t="s">
        <v>305</v>
      </c>
      <c r="C1471" s="8" t="s">
        <v>3</v>
      </c>
      <c r="D1471" s="8" t="s">
        <v>642</v>
      </c>
      <c r="E1471" s="8" t="s">
        <v>32</v>
      </c>
      <c r="F1471" s="21">
        <v>209074.6</v>
      </c>
      <c r="G1471" s="21">
        <v>209074.6</v>
      </c>
      <c r="H1471" s="21">
        <v>125844.7</v>
      </c>
      <c r="I1471" s="21">
        <f t="shared" si="243"/>
        <v>83229.900000000009</v>
      </c>
      <c r="J1471" s="17">
        <f t="shared" si="253"/>
        <v>0.60191290572838596</v>
      </c>
    </row>
    <row r="1472" spans="1:10" ht="77.5" x14ac:dyDescent="0.4">
      <c r="A1472" s="16" t="s">
        <v>47</v>
      </c>
      <c r="B1472" s="3" t="s">
        <v>305</v>
      </c>
      <c r="C1472" s="3" t="s">
        <v>3</v>
      </c>
      <c r="D1472" s="3" t="s">
        <v>46</v>
      </c>
      <c r="E1472" s="3"/>
      <c r="F1472" s="10">
        <v>6379.8</v>
      </c>
      <c r="G1472" s="10">
        <f>G1473</f>
        <v>6379.8</v>
      </c>
      <c r="H1472" s="10">
        <f>H1473</f>
        <v>5970.7</v>
      </c>
      <c r="I1472" s="10">
        <f t="shared" si="243"/>
        <v>409.10000000000036</v>
      </c>
      <c r="J1472" s="5">
        <f t="shared" si="253"/>
        <v>0.93587573278159186</v>
      </c>
    </row>
    <row r="1473" spans="1:10" ht="77.5" x14ac:dyDescent="0.4">
      <c r="A1473" s="16" t="s">
        <v>202</v>
      </c>
      <c r="B1473" s="3" t="s">
        <v>305</v>
      </c>
      <c r="C1473" s="3" t="s">
        <v>3</v>
      </c>
      <c r="D1473" s="3" t="s">
        <v>201</v>
      </c>
      <c r="E1473" s="3"/>
      <c r="F1473" s="10">
        <f t="shared" ref="F1473:H1474" si="254">F1474</f>
        <v>6379.8</v>
      </c>
      <c r="G1473" s="10">
        <f t="shared" si="254"/>
        <v>6379.8</v>
      </c>
      <c r="H1473" s="10">
        <f t="shared" si="254"/>
        <v>5970.7</v>
      </c>
      <c r="I1473" s="10">
        <f t="shared" si="243"/>
        <v>409.10000000000036</v>
      </c>
      <c r="J1473" s="5">
        <f t="shared" si="253"/>
        <v>0.93587573278159186</v>
      </c>
    </row>
    <row r="1474" spans="1:10" ht="31" x14ac:dyDescent="0.4">
      <c r="A1474" s="16" t="s">
        <v>31</v>
      </c>
      <c r="B1474" s="3" t="s">
        <v>305</v>
      </c>
      <c r="C1474" s="3" t="s">
        <v>3</v>
      </c>
      <c r="D1474" s="3" t="s">
        <v>201</v>
      </c>
      <c r="E1474" s="3" t="s">
        <v>30</v>
      </c>
      <c r="F1474" s="10">
        <f t="shared" si="254"/>
        <v>6379.8</v>
      </c>
      <c r="G1474" s="10">
        <f t="shared" si="254"/>
        <v>6379.8</v>
      </c>
      <c r="H1474" s="10">
        <f t="shared" si="254"/>
        <v>5970.7</v>
      </c>
      <c r="I1474" s="10">
        <f t="shared" si="243"/>
        <v>409.10000000000036</v>
      </c>
      <c r="J1474" s="5">
        <f t="shared" si="253"/>
        <v>0.93587573278159186</v>
      </c>
    </row>
    <row r="1475" spans="1:10" ht="31" x14ac:dyDescent="0.4">
      <c r="A1475" s="18" t="s">
        <v>33</v>
      </c>
      <c r="B1475" s="8" t="s">
        <v>305</v>
      </c>
      <c r="C1475" s="8" t="s">
        <v>3</v>
      </c>
      <c r="D1475" s="8" t="s">
        <v>201</v>
      </c>
      <c r="E1475" s="8" t="s">
        <v>32</v>
      </c>
      <c r="F1475" s="21">
        <v>6379.8</v>
      </c>
      <c r="G1475" s="21">
        <v>6379.8</v>
      </c>
      <c r="H1475" s="21">
        <v>5970.7</v>
      </c>
      <c r="I1475" s="21">
        <f t="shared" si="243"/>
        <v>409.10000000000036</v>
      </c>
      <c r="J1475" s="17">
        <f t="shared" si="253"/>
        <v>0.93587573278159186</v>
      </c>
    </row>
    <row r="1476" spans="1:10" ht="45" x14ac:dyDescent="0.4">
      <c r="A1476" s="14" t="s">
        <v>63</v>
      </c>
      <c r="B1476" s="1" t="s">
        <v>305</v>
      </c>
      <c r="C1476" s="1" t="s">
        <v>3</v>
      </c>
      <c r="D1476" s="1" t="s">
        <v>62</v>
      </c>
      <c r="E1476" s="1"/>
      <c r="F1476" s="20">
        <v>35655</v>
      </c>
      <c r="G1476" s="20">
        <f>G1477</f>
        <v>35655</v>
      </c>
      <c r="H1476" s="20">
        <f>H1477</f>
        <v>35180.800000000003</v>
      </c>
      <c r="I1476" s="20">
        <f t="shared" si="243"/>
        <v>474.19999999999709</v>
      </c>
      <c r="J1476" s="7">
        <f t="shared" si="253"/>
        <v>0.98670032253540885</v>
      </c>
    </row>
    <row r="1477" spans="1:10" ht="31" x14ac:dyDescent="0.4">
      <c r="A1477" s="16" t="s">
        <v>65</v>
      </c>
      <c r="B1477" s="3" t="s">
        <v>305</v>
      </c>
      <c r="C1477" s="3" t="s">
        <v>3</v>
      </c>
      <c r="D1477" s="3" t="s">
        <v>64</v>
      </c>
      <c r="E1477" s="3"/>
      <c r="F1477" s="10">
        <v>35655</v>
      </c>
      <c r="G1477" s="10">
        <f>G1478</f>
        <v>35655</v>
      </c>
      <c r="H1477" s="10">
        <f>H1478</f>
        <v>35180.800000000003</v>
      </c>
      <c r="I1477" s="10">
        <f t="shared" si="243"/>
        <v>474.19999999999709</v>
      </c>
      <c r="J1477" s="5">
        <f t="shared" si="253"/>
        <v>0.98670032253540885</v>
      </c>
    </row>
    <row r="1478" spans="1:10" ht="31" x14ac:dyDescent="0.4">
      <c r="A1478" s="16" t="s">
        <v>67</v>
      </c>
      <c r="B1478" s="3" t="s">
        <v>305</v>
      </c>
      <c r="C1478" s="3" t="s">
        <v>3</v>
      </c>
      <c r="D1478" s="3" t="s">
        <v>66</v>
      </c>
      <c r="E1478" s="3"/>
      <c r="F1478" s="10">
        <f t="shared" ref="F1478:H1479" si="255">F1479</f>
        <v>35655</v>
      </c>
      <c r="G1478" s="10">
        <f t="shared" si="255"/>
        <v>35655</v>
      </c>
      <c r="H1478" s="10">
        <f t="shared" si="255"/>
        <v>35180.800000000003</v>
      </c>
      <c r="I1478" s="10">
        <f t="shared" si="243"/>
        <v>474.19999999999709</v>
      </c>
      <c r="J1478" s="5">
        <f t="shared" si="253"/>
        <v>0.98670032253540885</v>
      </c>
    </row>
    <row r="1479" spans="1:10" ht="31" x14ac:dyDescent="0.4">
      <c r="A1479" s="16" t="s">
        <v>168</v>
      </c>
      <c r="B1479" s="3" t="s">
        <v>305</v>
      </c>
      <c r="C1479" s="3" t="s">
        <v>3</v>
      </c>
      <c r="D1479" s="3" t="s">
        <v>66</v>
      </c>
      <c r="E1479" s="3" t="s">
        <v>167</v>
      </c>
      <c r="F1479" s="10">
        <f t="shared" si="255"/>
        <v>35655</v>
      </c>
      <c r="G1479" s="10">
        <f t="shared" si="255"/>
        <v>35655</v>
      </c>
      <c r="H1479" s="10">
        <f>H1480</f>
        <v>35180.800000000003</v>
      </c>
      <c r="I1479" s="10">
        <f t="shared" si="243"/>
        <v>474.19999999999709</v>
      </c>
      <c r="J1479" s="5">
        <f t="shared" si="253"/>
        <v>0.98670032253540885</v>
      </c>
    </row>
    <row r="1480" spans="1:10" ht="18" x14ac:dyDescent="0.4">
      <c r="A1480" s="18" t="s">
        <v>170</v>
      </c>
      <c r="B1480" s="8" t="s">
        <v>305</v>
      </c>
      <c r="C1480" s="8" t="s">
        <v>3</v>
      </c>
      <c r="D1480" s="8" t="s">
        <v>66</v>
      </c>
      <c r="E1480" s="8" t="s">
        <v>169</v>
      </c>
      <c r="F1480" s="21">
        <v>35655</v>
      </c>
      <c r="G1480" s="21">
        <v>35655</v>
      </c>
      <c r="H1480" s="21">
        <v>35180.800000000003</v>
      </c>
      <c r="I1480" s="21">
        <f t="shared" si="243"/>
        <v>474.19999999999709</v>
      </c>
      <c r="J1480" s="17">
        <f t="shared" si="253"/>
        <v>0.98670032253540885</v>
      </c>
    </row>
    <row r="1481" spans="1:10" ht="30" x14ac:dyDescent="0.4">
      <c r="A1481" s="14" t="s">
        <v>758</v>
      </c>
      <c r="B1481" s="1" t="s">
        <v>305</v>
      </c>
      <c r="C1481" s="1" t="s">
        <v>38</v>
      </c>
      <c r="D1481" s="1"/>
      <c r="E1481" s="1"/>
      <c r="F1481" s="20">
        <f>F1482+F1504+F1509+F1517</f>
        <v>369302.1</v>
      </c>
      <c r="G1481" s="20">
        <f>G1482+G1504+G1509+G1517</f>
        <v>372494.1</v>
      </c>
      <c r="H1481" s="20">
        <f>H1482+H1504+H1509+H1517</f>
        <v>360299.39999999997</v>
      </c>
      <c r="I1481" s="20">
        <f t="shared" si="243"/>
        <v>12194.700000000012</v>
      </c>
      <c r="J1481" s="7">
        <f t="shared" si="253"/>
        <v>0.96726203180130899</v>
      </c>
    </row>
    <row r="1482" spans="1:10" ht="18" x14ac:dyDescent="0.4">
      <c r="A1482" s="14" t="s">
        <v>134</v>
      </c>
      <c r="B1482" s="1" t="s">
        <v>305</v>
      </c>
      <c r="C1482" s="1" t="s">
        <v>38</v>
      </c>
      <c r="D1482" s="1" t="s">
        <v>133</v>
      </c>
      <c r="E1482" s="1"/>
      <c r="F1482" s="20">
        <v>248433.5</v>
      </c>
      <c r="G1482" s="20">
        <f>G1483</f>
        <v>251260.5</v>
      </c>
      <c r="H1482" s="20">
        <f>H1483</f>
        <v>250802.89999999997</v>
      </c>
      <c r="I1482" s="20">
        <f t="shared" si="243"/>
        <v>457.60000000003492</v>
      </c>
      <c r="J1482" s="7">
        <f t="shared" si="253"/>
        <v>0.99817878257824033</v>
      </c>
    </row>
    <row r="1483" spans="1:10" ht="31" x14ac:dyDescent="0.4">
      <c r="A1483" s="16" t="s">
        <v>144</v>
      </c>
      <c r="B1483" s="3" t="s">
        <v>305</v>
      </c>
      <c r="C1483" s="3" t="s">
        <v>38</v>
      </c>
      <c r="D1483" s="3" t="s">
        <v>143</v>
      </c>
      <c r="E1483" s="3"/>
      <c r="F1483" s="10">
        <v>248433.5</v>
      </c>
      <c r="G1483" s="10">
        <f>G1484+G1492+G1495+G1498</f>
        <v>251260.5</v>
      </c>
      <c r="H1483" s="10">
        <f>H1484+H1492+H1495+H1498</f>
        <v>250802.89999999997</v>
      </c>
      <c r="I1483" s="10">
        <f t="shared" ref="I1483:I1546" si="256">G1483-H1483</f>
        <v>457.60000000003492</v>
      </c>
      <c r="J1483" s="5">
        <f t="shared" si="253"/>
        <v>0.99817878257824033</v>
      </c>
    </row>
    <row r="1484" spans="1:10" ht="31" x14ac:dyDescent="0.4">
      <c r="A1484" s="16" t="s">
        <v>652</v>
      </c>
      <c r="B1484" s="3" t="s">
        <v>305</v>
      </c>
      <c r="C1484" s="3" t="s">
        <v>38</v>
      </c>
      <c r="D1484" s="3" t="s">
        <v>651</v>
      </c>
      <c r="E1484" s="3"/>
      <c r="F1484" s="10">
        <f>F1485+F1488+F1490</f>
        <v>240540.90000000002</v>
      </c>
      <c r="G1484" s="10">
        <f>G1485+G1488+G1490</f>
        <v>243105.9</v>
      </c>
      <c r="H1484" s="10">
        <f>H1485+H1488+H1490</f>
        <v>242648.59999999998</v>
      </c>
      <c r="I1484" s="10">
        <f t="shared" si="256"/>
        <v>457.30000000001746</v>
      </c>
      <c r="J1484" s="5">
        <f t="shared" si="253"/>
        <v>0.99811892677224201</v>
      </c>
    </row>
    <row r="1485" spans="1:10" ht="77.5" x14ac:dyDescent="0.4">
      <c r="A1485" s="16" t="s">
        <v>13</v>
      </c>
      <c r="B1485" s="3" t="s">
        <v>305</v>
      </c>
      <c r="C1485" s="3" t="s">
        <v>38</v>
      </c>
      <c r="D1485" s="3" t="s">
        <v>651</v>
      </c>
      <c r="E1485" s="3" t="s">
        <v>12</v>
      </c>
      <c r="F1485" s="10">
        <f>F1486+F1487</f>
        <v>227265.80000000002</v>
      </c>
      <c r="G1485" s="10">
        <f>G1486+G1487</f>
        <v>230523.69999999998</v>
      </c>
      <c r="H1485" s="10">
        <f>H1486+H1487</f>
        <v>230221.09999999998</v>
      </c>
      <c r="I1485" s="10">
        <f t="shared" si="256"/>
        <v>302.60000000000582</v>
      </c>
      <c r="J1485" s="5">
        <f t="shared" si="253"/>
        <v>0.99868733670334109</v>
      </c>
    </row>
    <row r="1486" spans="1:10" ht="18" x14ac:dyDescent="0.4">
      <c r="A1486" s="16" t="s">
        <v>140</v>
      </c>
      <c r="B1486" s="3" t="s">
        <v>305</v>
      </c>
      <c r="C1486" s="3" t="s">
        <v>38</v>
      </c>
      <c r="D1486" s="3" t="s">
        <v>651</v>
      </c>
      <c r="E1486" s="3" t="s">
        <v>139</v>
      </c>
      <c r="F1486" s="10">
        <v>191212.7</v>
      </c>
      <c r="G1486" s="10">
        <v>195046.8</v>
      </c>
      <c r="H1486" s="10">
        <v>194749.8</v>
      </c>
      <c r="I1486" s="10">
        <f t="shared" si="256"/>
        <v>297</v>
      </c>
      <c r="J1486" s="5">
        <f t="shared" si="253"/>
        <v>0.99847728852767648</v>
      </c>
    </row>
    <row r="1487" spans="1:10" s="51" customFormat="1" ht="31" x14ac:dyDescent="0.4">
      <c r="A1487" s="18" t="s">
        <v>15</v>
      </c>
      <c r="B1487" s="8" t="s">
        <v>305</v>
      </c>
      <c r="C1487" s="8" t="s">
        <v>38</v>
      </c>
      <c r="D1487" s="8" t="s">
        <v>651</v>
      </c>
      <c r="E1487" s="8" t="s">
        <v>14</v>
      </c>
      <c r="F1487" s="21">
        <v>36053.1</v>
      </c>
      <c r="G1487" s="21">
        <v>35476.9</v>
      </c>
      <c r="H1487" s="21">
        <v>35471.300000000003</v>
      </c>
      <c r="I1487" s="21">
        <f t="shared" si="256"/>
        <v>5.5999999999985448</v>
      </c>
      <c r="J1487" s="17">
        <f t="shared" si="253"/>
        <v>0.99984215080799055</v>
      </c>
    </row>
    <row r="1488" spans="1:10" ht="31" x14ac:dyDescent="0.4">
      <c r="A1488" s="16" t="s">
        <v>31</v>
      </c>
      <c r="B1488" s="3" t="s">
        <v>305</v>
      </c>
      <c r="C1488" s="3" t="s">
        <v>38</v>
      </c>
      <c r="D1488" s="3" t="s">
        <v>651</v>
      </c>
      <c r="E1488" s="3" t="s">
        <v>30</v>
      </c>
      <c r="F1488" s="10">
        <f>F1489</f>
        <v>13272.2</v>
      </c>
      <c r="G1488" s="10">
        <f>G1489</f>
        <v>12570.7</v>
      </c>
      <c r="H1488" s="10">
        <f>H1489</f>
        <v>12416.1</v>
      </c>
      <c r="I1488" s="10">
        <f t="shared" si="256"/>
        <v>154.60000000000036</v>
      </c>
      <c r="J1488" s="5">
        <f t="shared" si="253"/>
        <v>0.98770155997677134</v>
      </c>
    </row>
    <row r="1489" spans="1:10" ht="31" x14ac:dyDescent="0.4">
      <c r="A1489" s="18" t="s">
        <v>33</v>
      </c>
      <c r="B1489" s="8" t="s">
        <v>305</v>
      </c>
      <c r="C1489" s="8" t="s">
        <v>38</v>
      </c>
      <c r="D1489" s="8" t="s">
        <v>651</v>
      </c>
      <c r="E1489" s="8" t="s">
        <v>32</v>
      </c>
      <c r="F1489" s="21">
        <v>13272.2</v>
      </c>
      <c r="G1489" s="21">
        <v>12570.7</v>
      </c>
      <c r="H1489" s="21">
        <v>12416.1</v>
      </c>
      <c r="I1489" s="21">
        <f t="shared" si="256"/>
        <v>154.60000000000036</v>
      </c>
      <c r="J1489" s="17">
        <f t="shared" si="253"/>
        <v>0.98770155997677134</v>
      </c>
    </row>
    <row r="1490" spans="1:10" ht="18" x14ac:dyDescent="0.4">
      <c r="A1490" s="16" t="s">
        <v>35</v>
      </c>
      <c r="B1490" s="3" t="s">
        <v>305</v>
      </c>
      <c r="C1490" s="3" t="s">
        <v>38</v>
      </c>
      <c r="D1490" s="3" t="s">
        <v>651</v>
      </c>
      <c r="E1490" s="3" t="s">
        <v>34</v>
      </c>
      <c r="F1490" s="10">
        <f>F1491</f>
        <v>2.9</v>
      </c>
      <c r="G1490" s="10">
        <f>G1491</f>
        <v>11.5</v>
      </c>
      <c r="H1490" s="10">
        <f>H1491</f>
        <v>11.4</v>
      </c>
      <c r="I1490" s="10">
        <f t="shared" si="256"/>
        <v>9.9999999999999645E-2</v>
      </c>
      <c r="J1490" s="5">
        <f t="shared" si="253"/>
        <v>0.99130434782608701</v>
      </c>
    </row>
    <row r="1491" spans="1:10" ht="31" x14ac:dyDescent="0.4">
      <c r="A1491" s="18" t="s">
        <v>37</v>
      </c>
      <c r="B1491" s="8" t="s">
        <v>305</v>
      </c>
      <c r="C1491" s="8" t="s">
        <v>38</v>
      </c>
      <c r="D1491" s="8" t="s">
        <v>651</v>
      </c>
      <c r="E1491" s="8" t="s">
        <v>36</v>
      </c>
      <c r="F1491" s="21">
        <v>2.9</v>
      </c>
      <c r="G1491" s="21">
        <v>11.5</v>
      </c>
      <c r="H1491" s="21">
        <v>11.4</v>
      </c>
      <c r="I1491" s="21">
        <f t="shared" si="256"/>
        <v>9.9999999999999645E-2</v>
      </c>
      <c r="J1491" s="17">
        <f t="shared" si="253"/>
        <v>0.99130434782608701</v>
      </c>
    </row>
    <row r="1492" spans="1:10" ht="62" x14ac:dyDescent="0.4">
      <c r="A1492" s="16" t="s">
        <v>760</v>
      </c>
      <c r="B1492" s="3" t="s">
        <v>305</v>
      </c>
      <c r="C1492" s="3" t="s">
        <v>38</v>
      </c>
      <c r="D1492" s="3" t="s">
        <v>759</v>
      </c>
      <c r="E1492" s="3"/>
      <c r="F1492" s="10">
        <v>200</v>
      </c>
      <c r="G1492" s="10">
        <f>G1493</f>
        <v>200</v>
      </c>
      <c r="H1492" s="10">
        <f>H1493</f>
        <v>200</v>
      </c>
      <c r="I1492" s="10">
        <f t="shared" si="256"/>
        <v>0</v>
      </c>
      <c r="J1492" s="5">
        <f t="shared" si="253"/>
        <v>1</v>
      </c>
    </row>
    <row r="1493" spans="1:10" ht="31" x14ac:dyDescent="0.4">
      <c r="A1493" s="16" t="s">
        <v>168</v>
      </c>
      <c r="B1493" s="3" t="s">
        <v>305</v>
      </c>
      <c r="C1493" s="3" t="s">
        <v>38</v>
      </c>
      <c r="D1493" s="3" t="s">
        <v>759</v>
      </c>
      <c r="E1493" s="3" t="s">
        <v>167</v>
      </c>
      <c r="F1493" s="10">
        <f>F1494</f>
        <v>200</v>
      </c>
      <c r="G1493" s="10">
        <f>G1494</f>
        <v>200</v>
      </c>
      <c r="H1493" s="10">
        <f>H1494</f>
        <v>200</v>
      </c>
      <c r="I1493" s="10">
        <f t="shared" si="256"/>
        <v>0</v>
      </c>
      <c r="J1493" s="5">
        <f t="shared" si="253"/>
        <v>1</v>
      </c>
    </row>
    <row r="1494" spans="1:10" ht="62" x14ac:dyDescent="0.4">
      <c r="A1494" s="18" t="s">
        <v>232</v>
      </c>
      <c r="B1494" s="8" t="s">
        <v>305</v>
      </c>
      <c r="C1494" s="8" t="s">
        <v>38</v>
      </c>
      <c r="D1494" s="8" t="s">
        <v>759</v>
      </c>
      <c r="E1494" s="8" t="s">
        <v>231</v>
      </c>
      <c r="F1494" s="21">
        <v>200</v>
      </c>
      <c r="G1494" s="21">
        <v>200</v>
      </c>
      <c r="H1494" s="21">
        <v>200</v>
      </c>
      <c r="I1494" s="21">
        <f t="shared" si="256"/>
        <v>0</v>
      </c>
      <c r="J1494" s="17">
        <f t="shared" si="253"/>
        <v>1</v>
      </c>
    </row>
    <row r="1495" spans="1:10" ht="46.5" x14ac:dyDescent="0.4">
      <c r="A1495" s="16" t="s">
        <v>762</v>
      </c>
      <c r="B1495" s="3" t="s">
        <v>305</v>
      </c>
      <c r="C1495" s="3" t="s">
        <v>38</v>
      </c>
      <c r="D1495" s="3" t="s">
        <v>761</v>
      </c>
      <c r="E1495" s="3"/>
      <c r="F1495" s="10">
        <f t="shared" ref="F1495:H1496" si="257">F1496</f>
        <v>267</v>
      </c>
      <c r="G1495" s="10">
        <f t="shared" si="257"/>
        <v>267</v>
      </c>
      <c r="H1495" s="10">
        <f t="shared" si="257"/>
        <v>266.89999999999998</v>
      </c>
      <c r="I1495" s="10">
        <f t="shared" si="256"/>
        <v>0.10000000000002274</v>
      </c>
      <c r="J1495" s="5">
        <f t="shared" si="253"/>
        <v>0.99962546816479392</v>
      </c>
    </row>
    <row r="1496" spans="1:10" ht="31" x14ac:dyDescent="0.4">
      <c r="A1496" s="16" t="s">
        <v>31</v>
      </c>
      <c r="B1496" s="3" t="s">
        <v>305</v>
      </c>
      <c r="C1496" s="3" t="s">
        <v>38</v>
      </c>
      <c r="D1496" s="3" t="s">
        <v>761</v>
      </c>
      <c r="E1496" s="3" t="s">
        <v>30</v>
      </c>
      <c r="F1496" s="10">
        <f t="shared" si="257"/>
        <v>267</v>
      </c>
      <c r="G1496" s="10">
        <f t="shared" si="257"/>
        <v>267</v>
      </c>
      <c r="H1496" s="10">
        <f t="shared" si="257"/>
        <v>266.89999999999998</v>
      </c>
      <c r="I1496" s="10">
        <f t="shared" si="256"/>
        <v>0.10000000000002274</v>
      </c>
      <c r="J1496" s="5">
        <f t="shared" si="253"/>
        <v>0.99962546816479392</v>
      </c>
    </row>
    <row r="1497" spans="1:10" ht="31" x14ac:dyDescent="0.4">
      <c r="A1497" s="18" t="s">
        <v>33</v>
      </c>
      <c r="B1497" s="8" t="s">
        <v>305</v>
      </c>
      <c r="C1497" s="8" t="s">
        <v>38</v>
      </c>
      <c r="D1497" s="8" t="s">
        <v>761</v>
      </c>
      <c r="E1497" s="8" t="s">
        <v>32</v>
      </c>
      <c r="F1497" s="21">
        <v>267</v>
      </c>
      <c r="G1497" s="21">
        <v>267</v>
      </c>
      <c r="H1497" s="21">
        <v>266.89999999999998</v>
      </c>
      <c r="I1497" s="21">
        <f t="shared" si="256"/>
        <v>0.10000000000002274</v>
      </c>
      <c r="J1497" s="17">
        <f t="shared" si="253"/>
        <v>0.99962546816479392</v>
      </c>
    </row>
    <row r="1498" spans="1:10" ht="62" x14ac:dyDescent="0.4">
      <c r="A1498" s="16" t="s">
        <v>146</v>
      </c>
      <c r="B1498" s="3" t="s">
        <v>305</v>
      </c>
      <c r="C1498" s="3" t="s">
        <v>38</v>
      </c>
      <c r="D1498" s="3" t="s">
        <v>145</v>
      </c>
      <c r="E1498" s="3"/>
      <c r="F1498" s="10">
        <f>F1499+F1502</f>
        <v>7425.6</v>
      </c>
      <c r="G1498" s="10">
        <f>G1499+G1502</f>
        <v>7687.6</v>
      </c>
      <c r="H1498" s="10">
        <f>H1499+H1502</f>
        <v>7687.4</v>
      </c>
      <c r="I1498" s="10">
        <f t="shared" si="256"/>
        <v>0.2000000000007276</v>
      </c>
      <c r="J1498" s="5">
        <f t="shared" si="253"/>
        <v>0.99997398407825577</v>
      </c>
    </row>
    <row r="1499" spans="1:10" ht="77.5" x14ac:dyDescent="0.4">
      <c r="A1499" s="16" t="s">
        <v>13</v>
      </c>
      <c r="B1499" s="3" t="s">
        <v>305</v>
      </c>
      <c r="C1499" s="3" t="s">
        <v>38</v>
      </c>
      <c r="D1499" s="3" t="s">
        <v>145</v>
      </c>
      <c r="E1499" s="3" t="s">
        <v>12</v>
      </c>
      <c r="F1499" s="10">
        <f>F1500+F1501</f>
        <v>6988.1</v>
      </c>
      <c r="G1499" s="10">
        <f>G1500+G1501</f>
        <v>7034.1</v>
      </c>
      <c r="H1499" s="10">
        <f>H1500+H1501</f>
        <v>7034</v>
      </c>
      <c r="I1499" s="10">
        <f t="shared" si="256"/>
        <v>0.1000000000003638</v>
      </c>
      <c r="J1499" s="5">
        <f t="shared" si="253"/>
        <v>0.99998578354018275</v>
      </c>
    </row>
    <row r="1500" spans="1:10" ht="18" x14ac:dyDescent="0.4">
      <c r="A1500" s="16" t="s">
        <v>140</v>
      </c>
      <c r="B1500" s="3" t="s">
        <v>305</v>
      </c>
      <c r="C1500" s="3" t="s">
        <v>38</v>
      </c>
      <c r="D1500" s="3" t="s">
        <v>145</v>
      </c>
      <c r="E1500" s="3" t="s">
        <v>139</v>
      </c>
      <c r="F1500" s="10">
        <v>6582.8</v>
      </c>
      <c r="G1500" s="10">
        <v>6620.1</v>
      </c>
      <c r="H1500" s="10">
        <v>6620.1</v>
      </c>
      <c r="I1500" s="10">
        <f t="shared" si="256"/>
        <v>0</v>
      </c>
      <c r="J1500" s="5">
        <f t="shared" si="253"/>
        <v>1</v>
      </c>
    </row>
    <row r="1501" spans="1:10" s="51" customFormat="1" ht="31" x14ac:dyDescent="0.4">
      <c r="A1501" s="18" t="s">
        <v>15</v>
      </c>
      <c r="B1501" s="8" t="s">
        <v>305</v>
      </c>
      <c r="C1501" s="8" t="s">
        <v>38</v>
      </c>
      <c r="D1501" s="8" t="s">
        <v>145</v>
      </c>
      <c r="E1501" s="8" t="s">
        <v>14</v>
      </c>
      <c r="F1501" s="21">
        <v>405.3</v>
      </c>
      <c r="G1501" s="21">
        <v>414</v>
      </c>
      <c r="H1501" s="21">
        <v>413.9</v>
      </c>
      <c r="I1501" s="21">
        <f t="shared" si="256"/>
        <v>0.10000000000002274</v>
      </c>
      <c r="J1501" s="17">
        <f t="shared" si="253"/>
        <v>0.99975845410628017</v>
      </c>
    </row>
    <row r="1502" spans="1:10" ht="18" x14ac:dyDescent="0.4">
      <c r="A1502" s="16" t="s">
        <v>35</v>
      </c>
      <c r="B1502" s="3" t="s">
        <v>305</v>
      </c>
      <c r="C1502" s="3" t="s">
        <v>38</v>
      </c>
      <c r="D1502" s="3" t="s">
        <v>145</v>
      </c>
      <c r="E1502" s="3" t="s">
        <v>34</v>
      </c>
      <c r="F1502" s="10">
        <f>F1503</f>
        <v>437.5</v>
      </c>
      <c r="G1502" s="10">
        <f>G1503</f>
        <v>653.5</v>
      </c>
      <c r="H1502" s="10">
        <f>H1503</f>
        <v>653.4</v>
      </c>
      <c r="I1502" s="10">
        <f t="shared" si="256"/>
        <v>0.10000000000002274</v>
      </c>
      <c r="J1502" s="5">
        <f t="shared" si="253"/>
        <v>0.99984697781178267</v>
      </c>
    </row>
    <row r="1503" spans="1:10" ht="31" x14ac:dyDescent="0.4">
      <c r="A1503" s="18" t="s">
        <v>37</v>
      </c>
      <c r="B1503" s="8" t="s">
        <v>305</v>
      </c>
      <c r="C1503" s="8" t="s">
        <v>38</v>
      </c>
      <c r="D1503" s="8" t="s">
        <v>145</v>
      </c>
      <c r="E1503" s="8" t="s">
        <v>36</v>
      </c>
      <c r="F1503" s="21">
        <v>437.5</v>
      </c>
      <c r="G1503" s="21">
        <v>653.5</v>
      </c>
      <c r="H1503" s="21">
        <v>653.4</v>
      </c>
      <c r="I1503" s="21">
        <f t="shared" si="256"/>
        <v>0.10000000000002274</v>
      </c>
      <c r="J1503" s="17">
        <f t="shared" si="253"/>
        <v>0.99984697781178267</v>
      </c>
    </row>
    <row r="1504" spans="1:10" ht="18" x14ac:dyDescent="0.4">
      <c r="A1504" s="14" t="s">
        <v>176</v>
      </c>
      <c r="B1504" s="1" t="s">
        <v>305</v>
      </c>
      <c r="C1504" s="1" t="s">
        <v>38</v>
      </c>
      <c r="D1504" s="1" t="s">
        <v>175</v>
      </c>
      <c r="E1504" s="1"/>
      <c r="F1504" s="20">
        <v>70</v>
      </c>
      <c r="G1504" s="20">
        <f>G1505</f>
        <v>70</v>
      </c>
      <c r="H1504" s="20">
        <f>H1505</f>
        <v>70</v>
      </c>
      <c r="I1504" s="20">
        <f t="shared" si="256"/>
        <v>0</v>
      </c>
      <c r="J1504" s="7">
        <f t="shared" si="253"/>
        <v>1</v>
      </c>
    </row>
    <row r="1505" spans="1:10" ht="31" x14ac:dyDescent="0.4">
      <c r="A1505" s="16" t="s">
        <v>178</v>
      </c>
      <c r="B1505" s="3" t="s">
        <v>305</v>
      </c>
      <c r="C1505" s="3" t="s">
        <v>38</v>
      </c>
      <c r="D1505" s="3" t="s">
        <v>177</v>
      </c>
      <c r="E1505" s="3"/>
      <c r="F1505" s="10">
        <v>70</v>
      </c>
      <c r="G1505" s="10">
        <f>G1506</f>
        <v>70</v>
      </c>
      <c r="H1505" s="10">
        <f>H1506</f>
        <v>70</v>
      </c>
      <c r="I1505" s="10">
        <f t="shared" si="256"/>
        <v>0</v>
      </c>
      <c r="J1505" s="5">
        <f t="shared" si="253"/>
        <v>1</v>
      </c>
    </row>
    <row r="1506" spans="1:10" ht="31" x14ac:dyDescent="0.4">
      <c r="A1506" s="16" t="s">
        <v>180</v>
      </c>
      <c r="B1506" s="3" t="s">
        <v>305</v>
      </c>
      <c r="C1506" s="3" t="s">
        <v>38</v>
      </c>
      <c r="D1506" s="3" t="s">
        <v>179</v>
      </c>
      <c r="E1506" s="3"/>
      <c r="F1506" s="10">
        <f t="shared" ref="F1506:H1507" si="258">F1507</f>
        <v>70</v>
      </c>
      <c r="G1506" s="10">
        <f t="shared" si="258"/>
        <v>70</v>
      </c>
      <c r="H1506" s="10">
        <f t="shared" si="258"/>
        <v>70</v>
      </c>
      <c r="I1506" s="10">
        <f t="shared" si="256"/>
        <v>0</v>
      </c>
      <c r="J1506" s="5">
        <f t="shared" si="253"/>
        <v>1</v>
      </c>
    </row>
    <row r="1507" spans="1:10" ht="31" x14ac:dyDescent="0.4">
      <c r="A1507" s="16" t="s">
        <v>31</v>
      </c>
      <c r="B1507" s="3" t="s">
        <v>305</v>
      </c>
      <c r="C1507" s="3" t="s">
        <v>38</v>
      </c>
      <c r="D1507" s="3" t="s">
        <v>179</v>
      </c>
      <c r="E1507" s="3" t="s">
        <v>30</v>
      </c>
      <c r="F1507" s="10">
        <f t="shared" si="258"/>
        <v>70</v>
      </c>
      <c r="G1507" s="10">
        <f t="shared" si="258"/>
        <v>70</v>
      </c>
      <c r="H1507" s="10">
        <f t="shared" si="258"/>
        <v>70</v>
      </c>
      <c r="I1507" s="10">
        <f t="shared" si="256"/>
        <v>0</v>
      </c>
      <c r="J1507" s="5">
        <f t="shared" si="253"/>
        <v>1</v>
      </c>
    </row>
    <row r="1508" spans="1:10" ht="31" x14ac:dyDescent="0.4">
      <c r="A1508" s="18" t="s">
        <v>33</v>
      </c>
      <c r="B1508" s="8" t="s">
        <v>305</v>
      </c>
      <c r="C1508" s="8" t="s">
        <v>38</v>
      </c>
      <c r="D1508" s="8" t="s">
        <v>179</v>
      </c>
      <c r="E1508" s="8" t="s">
        <v>32</v>
      </c>
      <c r="F1508" s="21">
        <v>70</v>
      </c>
      <c r="G1508" s="21">
        <v>70</v>
      </c>
      <c r="H1508" s="21">
        <v>70</v>
      </c>
      <c r="I1508" s="21">
        <f t="shared" si="256"/>
        <v>0</v>
      </c>
      <c r="J1508" s="17">
        <f t="shared" si="253"/>
        <v>1</v>
      </c>
    </row>
    <row r="1509" spans="1:10" ht="45" x14ac:dyDescent="0.4">
      <c r="A1509" s="14" t="s">
        <v>41</v>
      </c>
      <c r="B1509" s="1" t="s">
        <v>305</v>
      </c>
      <c r="C1509" s="1" t="s">
        <v>38</v>
      </c>
      <c r="D1509" s="1" t="s">
        <v>40</v>
      </c>
      <c r="E1509" s="1"/>
      <c r="F1509" s="20">
        <v>120798.6</v>
      </c>
      <c r="G1509" s="20">
        <f>G1510</f>
        <v>120798.6</v>
      </c>
      <c r="H1509" s="20">
        <f>H1510</f>
        <v>109061.5</v>
      </c>
      <c r="I1509" s="20">
        <f t="shared" si="256"/>
        <v>11737.100000000006</v>
      </c>
      <c r="J1509" s="7">
        <f t="shared" si="253"/>
        <v>0.90283745010289851</v>
      </c>
    </row>
    <row r="1510" spans="1:10" ht="46.5" x14ac:dyDescent="0.4">
      <c r="A1510" s="16" t="s">
        <v>641</v>
      </c>
      <c r="B1510" s="3" t="s">
        <v>305</v>
      </c>
      <c r="C1510" s="3" t="s">
        <v>38</v>
      </c>
      <c r="D1510" s="3" t="s">
        <v>640</v>
      </c>
      <c r="E1510" s="3"/>
      <c r="F1510" s="10">
        <v>120798.6</v>
      </c>
      <c r="G1510" s="10">
        <f>G1511+G1514</f>
        <v>120798.6</v>
      </c>
      <c r="H1510" s="10">
        <f>H1511+H1514</f>
        <v>109061.5</v>
      </c>
      <c r="I1510" s="10">
        <f t="shared" si="256"/>
        <v>11737.100000000006</v>
      </c>
      <c r="J1510" s="5">
        <f t="shared" si="253"/>
        <v>0.90283745010289851</v>
      </c>
    </row>
    <row r="1511" spans="1:10" ht="31" x14ac:dyDescent="0.4">
      <c r="A1511" s="16" t="s">
        <v>764</v>
      </c>
      <c r="B1511" s="3" t="s">
        <v>305</v>
      </c>
      <c r="C1511" s="3" t="s">
        <v>38</v>
      </c>
      <c r="D1511" s="3" t="s">
        <v>763</v>
      </c>
      <c r="E1511" s="3"/>
      <c r="F1511" s="10">
        <f t="shared" ref="F1511:H1512" si="259">F1512</f>
        <v>120741.6</v>
      </c>
      <c r="G1511" s="10">
        <f>G1512</f>
        <v>120741.6</v>
      </c>
      <c r="H1511" s="10">
        <f>H1512</f>
        <v>109004.5</v>
      </c>
      <c r="I1511" s="10">
        <f t="shared" si="256"/>
        <v>11737.100000000006</v>
      </c>
      <c r="J1511" s="5">
        <f t="shared" si="253"/>
        <v>0.90279158136052529</v>
      </c>
    </row>
    <row r="1512" spans="1:10" ht="31" x14ac:dyDescent="0.4">
      <c r="A1512" s="16" t="s">
        <v>198</v>
      </c>
      <c r="B1512" s="3" t="s">
        <v>305</v>
      </c>
      <c r="C1512" s="3" t="s">
        <v>38</v>
      </c>
      <c r="D1512" s="3" t="s">
        <v>763</v>
      </c>
      <c r="E1512" s="3" t="s">
        <v>197</v>
      </c>
      <c r="F1512" s="10">
        <f t="shared" si="259"/>
        <v>120741.6</v>
      </c>
      <c r="G1512" s="10">
        <f t="shared" si="259"/>
        <v>120741.6</v>
      </c>
      <c r="H1512" s="10">
        <f t="shared" si="259"/>
        <v>109004.5</v>
      </c>
      <c r="I1512" s="10">
        <f t="shared" si="256"/>
        <v>11737.100000000006</v>
      </c>
      <c r="J1512" s="5">
        <f t="shared" si="253"/>
        <v>0.90279158136052529</v>
      </c>
    </row>
    <row r="1513" spans="1:10" ht="18" x14ac:dyDescent="0.4">
      <c r="A1513" s="18" t="s">
        <v>200</v>
      </c>
      <c r="B1513" s="8" t="s">
        <v>305</v>
      </c>
      <c r="C1513" s="8" t="s">
        <v>38</v>
      </c>
      <c r="D1513" s="8" t="s">
        <v>763</v>
      </c>
      <c r="E1513" s="8" t="s">
        <v>199</v>
      </c>
      <c r="F1513" s="21">
        <v>120741.6</v>
      </c>
      <c r="G1513" s="21">
        <v>120741.6</v>
      </c>
      <c r="H1513" s="21">
        <v>109004.5</v>
      </c>
      <c r="I1513" s="21">
        <f t="shared" si="256"/>
        <v>11737.100000000006</v>
      </c>
      <c r="J1513" s="17">
        <f t="shared" si="253"/>
        <v>0.90279158136052529</v>
      </c>
    </row>
    <row r="1514" spans="1:10" ht="31" x14ac:dyDescent="0.4">
      <c r="A1514" s="16" t="s">
        <v>643</v>
      </c>
      <c r="B1514" s="3" t="s">
        <v>305</v>
      </c>
      <c r="C1514" s="3" t="s">
        <v>38</v>
      </c>
      <c r="D1514" s="3" t="s">
        <v>642</v>
      </c>
      <c r="E1514" s="3"/>
      <c r="F1514" s="10">
        <f t="shared" ref="F1514:H1515" si="260">F1515</f>
        <v>57</v>
      </c>
      <c r="G1514" s="10">
        <f t="shared" si="260"/>
        <v>57</v>
      </c>
      <c r="H1514" s="10">
        <f t="shared" si="260"/>
        <v>57</v>
      </c>
      <c r="I1514" s="10">
        <f t="shared" si="256"/>
        <v>0</v>
      </c>
      <c r="J1514" s="5">
        <f t="shared" si="253"/>
        <v>1</v>
      </c>
    </row>
    <row r="1515" spans="1:10" ht="31" x14ac:dyDescent="0.4">
      <c r="A1515" s="16" t="s">
        <v>31</v>
      </c>
      <c r="B1515" s="3" t="s">
        <v>305</v>
      </c>
      <c r="C1515" s="3" t="s">
        <v>38</v>
      </c>
      <c r="D1515" s="3" t="s">
        <v>642</v>
      </c>
      <c r="E1515" s="3" t="s">
        <v>30</v>
      </c>
      <c r="F1515" s="10">
        <f t="shared" si="260"/>
        <v>57</v>
      </c>
      <c r="G1515" s="10">
        <f t="shared" si="260"/>
        <v>57</v>
      </c>
      <c r="H1515" s="10">
        <f t="shared" si="260"/>
        <v>57</v>
      </c>
      <c r="I1515" s="10">
        <f t="shared" si="256"/>
        <v>0</v>
      </c>
      <c r="J1515" s="5">
        <f t="shared" si="253"/>
        <v>1</v>
      </c>
    </row>
    <row r="1516" spans="1:10" ht="31" x14ac:dyDescent="0.4">
      <c r="A1516" s="18" t="s">
        <v>33</v>
      </c>
      <c r="B1516" s="8" t="s">
        <v>305</v>
      </c>
      <c r="C1516" s="8" t="s">
        <v>38</v>
      </c>
      <c r="D1516" s="8" t="s">
        <v>642</v>
      </c>
      <c r="E1516" s="8" t="s">
        <v>32</v>
      </c>
      <c r="F1516" s="21">
        <v>57</v>
      </c>
      <c r="G1516" s="21">
        <v>57</v>
      </c>
      <c r="H1516" s="21">
        <v>57</v>
      </c>
      <c r="I1516" s="21">
        <f t="shared" si="256"/>
        <v>0</v>
      </c>
      <c r="J1516" s="17">
        <f t="shared" si="253"/>
        <v>1</v>
      </c>
    </row>
    <row r="1517" spans="1:10" ht="45" x14ac:dyDescent="0.4">
      <c r="A1517" s="14" t="s">
        <v>63</v>
      </c>
      <c r="B1517" s="1" t="s">
        <v>305</v>
      </c>
      <c r="C1517" s="1" t="s">
        <v>38</v>
      </c>
      <c r="D1517" s="1" t="s">
        <v>62</v>
      </c>
      <c r="E1517" s="1"/>
      <c r="F1517" s="20">
        <v>0</v>
      </c>
      <c r="G1517" s="20">
        <f>G1518</f>
        <v>365</v>
      </c>
      <c r="H1517" s="20">
        <f>H1518</f>
        <v>365</v>
      </c>
      <c r="I1517" s="20">
        <f t="shared" si="256"/>
        <v>0</v>
      </c>
      <c r="J1517" s="7">
        <f t="shared" si="253"/>
        <v>1</v>
      </c>
    </row>
    <row r="1518" spans="1:10" ht="31" x14ac:dyDescent="0.4">
      <c r="A1518" s="16" t="s">
        <v>65</v>
      </c>
      <c r="B1518" s="3" t="s">
        <v>305</v>
      </c>
      <c r="C1518" s="3" t="s">
        <v>38</v>
      </c>
      <c r="D1518" s="3" t="s">
        <v>64</v>
      </c>
      <c r="E1518" s="3"/>
      <c r="F1518" s="10">
        <v>0</v>
      </c>
      <c r="G1518" s="10">
        <f>G1519+G1522</f>
        <v>365</v>
      </c>
      <c r="H1518" s="10">
        <f>H1519+H1522</f>
        <v>365</v>
      </c>
      <c r="I1518" s="10">
        <f t="shared" si="256"/>
        <v>0</v>
      </c>
      <c r="J1518" s="5">
        <f t="shared" si="253"/>
        <v>1</v>
      </c>
    </row>
    <row r="1519" spans="1:10" ht="31" x14ac:dyDescent="0.4">
      <c r="A1519" s="16" t="s">
        <v>67</v>
      </c>
      <c r="B1519" s="3" t="s">
        <v>305</v>
      </c>
      <c r="C1519" s="3" t="s">
        <v>38</v>
      </c>
      <c r="D1519" s="3" t="s">
        <v>66</v>
      </c>
      <c r="E1519" s="3"/>
      <c r="F1519" s="10">
        <f>F1520</f>
        <v>0</v>
      </c>
      <c r="G1519" s="10">
        <f>G1520</f>
        <v>0</v>
      </c>
      <c r="H1519" s="10">
        <v>0</v>
      </c>
      <c r="I1519" s="10">
        <f t="shared" si="256"/>
        <v>0</v>
      </c>
      <c r="J1519" s="17">
        <v>0</v>
      </c>
    </row>
    <row r="1520" spans="1:10" ht="31" x14ac:dyDescent="0.4">
      <c r="A1520" s="16" t="s">
        <v>31</v>
      </c>
      <c r="B1520" s="3" t="s">
        <v>305</v>
      </c>
      <c r="C1520" s="3" t="s">
        <v>38</v>
      </c>
      <c r="D1520" s="3" t="s">
        <v>66</v>
      </c>
      <c r="E1520" s="3" t="s">
        <v>30</v>
      </c>
      <c r="F1520" s="10">
        <f>F1521</f>
        <v>0</v>
      </c>
      <c r="G1520" s="10">
        <f>G1521</f>
        <v>0</v>
      </c>
      <c r="H1520" s="10">
        <v>0</v>
      </c>
      <c r="I1520" s="10">
        <f t="shared" si="256"/>
        <v>0</v>
      </c>
      <c r="J1520" s="17">
        <v>0</v>
      </c>
    </row>
    <row r="1521" spans="1:10" ht="31" x14ac:dyDescent="0.4">
      <c r="A1521" s="18" t="s">
        <v>33</v>
      </c>
      <c r="B1521" s="8" t="s">
        <v>305</v>
      </c>
      <c r="C1521" s="8" t="s">
        <v>38</v>
      </c>
      <c r="D1521" s="8" t="s">
        <v>66</v>
      </c>
      <c r="E1521" s="8" t="s">
        <v>32</v>
      </c>
      <c r="F1521" s="21">
        <v>0</v>
      </c>
      <c r="G1521" s="21">
        <v>0</v>
      </c>
      <c r="H1521" s="21">
        <v>0</v>
      </c>
      <c r="I1521" s="21">
        <f t="shared" si="256"/>
        <v>0</v>
      </c>
      <c r="J1521" s="17">
        <v>0</v>
      </c>
    </row>
    <row r="1522" spans="1:10" ht="170.5" x14ac:dyDescent="0.4">
      <c r="A1522" s="16" t="s">
        <v>923</v>
      </c>
      <c r="B1522" s="3" t="s">
        <v>305</v>
      </c>
      <c r="C1522" s="3" t="s">
        <v>38</v>
      </c>
      <c r="D1522" s="3" t="s">
        <v>916</v>
      </c>
      <c r="E1522" s="3"/>
      <c r="F1522" s="10">
        <f t="shared" ref="F1522:H1523" si="261">F1523</f>
        <v>0</v>
      </c>
      <c r="G1522" s="10">
        <f t="shared" si="261"/>
        <v>365</v>
      </c>
      <c r="H1522" s="10">
        <f t="shared" si="261"/>
        <v>365</v>
      </c>
      <c r="I1522" s="10">
        <f t="shared" si="256"/>
        <v>0</v>
      </c>
      <c r="J1522" s="5">
        <f t="shared" si="253"/>
        <v>1</v>
      </c>
    </row>
    <row r="1523" spans="1:10" ht="77.5" x14ac:dyDescent="0.4">
      <c r="A1523" s="16" t="s">
        <v>13</v>
      </c>
      <c r="B1523" s="3" t="s">
        <v>305</v>
      </c>
      <c r="C1523" s="3" t="s">
        <v>38</v>
      </c>
      <c r="D1523" s="3" t="s">
        <v>916</v>
      </c>
      <c r="E1523" s="3" t="s">
        <v>12</v>
      </c>
      <c r="F1523" s="10">
        <f t="shared" si="261"/>
        <v>0</v>
      </c>
      <c r="G1523" s="10">
        <f t="shared" si="261"/>
        <v>365</v>
      </c>
      <c r="H1523" s="10">
        <f t="shared" si="261"/>
        <v>365</v>
      </c>
      <c r="I1523" s="10">
        <f t="shared" si="256"/>
        <v>0</v>
      </c>
      <c r="J1523" s="5">
        <f t="shared" si="253"/>
        <v>1</v>
      </c>
    </row>
    <row r="1524" spans="1:10" s="51" customFormat="1" ht="31" x14ac:dyDescent="0.4">
      <c r="A1524" s="18" t="s">
        <v>15</v>
      </c>
      <c r="B1524" s="8" t="s">
        <v>305</v>
      </c>
      <c r="C1524" s="8" t="s">
        <v>38</v>
      </c>
      <c r="D1524" s="8" t="s">
        <v>916</v>
      </c>
      <c r="E1524" s="8" t="s">
        <v>14</v>
      </c>
      <c r="F1524" s="21">
        <v>0</v>
      </c>
      <c r="G1524" s="21">
        <v>365</v>
      </c>
      <c r="H1524" s="21">
        <v>365</v>
      </c>
      <c r="I1524" s="21">
        <f t="shared" si="256"/>
        <v>0</v>
      </c>
      <c r="J1524" s="17">
        <f t="shared" si="253"/>
        <v>1</v>
      </c>
    </row>
    <row r="1525" spans="1:10" ht="18" x14ac:dyDescent="0.4">
      <c r="A1525" s="14" t="s">
        <v>765</v>
      </c>
      <c r="B1525" s="1" t="s">
        <v>264</v>
      </c>
      <c r="C1525" s="1" t="s">
        <v>913</v>
      </c>
      <c r="D1525" s="1"/>
      <c r="E1525" s="1"/>
      <c r="F1525" s="20">
        <f t="shared" ref="F1525:H1527" si="262">F1526</f>
        <v>18550.2</v>
      </c>
      <c r="G1525" s="20">
        <f t="shared" si="262"/>
        <v>18550.2</v>
      </c>
      <c r="H1525" s="20">
        <f t="shared" si="262"/>
        <v>0</v>
      </c>
      <c r="I1525" s="20">
        <f t="shared" si="256"/>
        <v>18550.2</v>
      </c>
      <c r="J1525" s="7">
        <f t="shared" si="253"/>
        <v>0</v>
      </c>
    </row>
    <row r="1526" spans="1:10" ht="18" x14ac:dyDescent="0.4">
      <c r="A1526" s="14" t="s">
        <v>766</v>
      </c>
      <c r="B1526" s="1" t="s">
        <v>264</v>
      </c>
      <c r="C1526" s="1" t="s">
        <v>264</v>
      </c>
      <c r="D1526" s="1"/>
      <c r="E1526" s="1"/>
      <c r="F1526" s="20">
        <f t="shared" si="262"/>
        <v>18550.2</v>
      </c>
      <c r="G1526" s="20">
        <f t="shared" si="262"/>
        <v>18550.2</v>
      </c>
      <c r="H1526" s="20">
        <f t="shared" si="262"/>
        <v>0</v>
      </c>
      <c r="I1526" s="20">
        <f t="shared" si="256"/>
        <v>18550.2</v>
      </c>
      <c r="J1526" s="7">
        <f t="shared" si="253"/>
        <v>0</v>
      </c>
    </row>
    <row r="1527" spans="1:10" ht="45" x14ac:dyDescent="0.4">
      <c r="A1527" s="14" t="s">
        <v>57</v>
      </c>
      <c r="B1527" s="1" t="s">
        <v>264</v>
      </c>
      <c r="C1527" s="1" t="s">
        <v>264</v>
      </c>
      <c r="D1527" s="1" t="s">
        <v>56</v>
      </c>
      <c r="E1527" s="1"/>
      <c r="F1527" s="20">
        <v>18550.2</v>
      </c>
      <c r="G1527" s="20">
        <f t="shared" si="262"/>
        <v>18550.2</v>
      </c>
      <c r="H1527" s="20">
        <f t="shared" si="262"/>
        <v>0</v>
      </c>
      <c r="I1527" s="20">
        <f t="shared" si="256"/>
        <v>18550.2</v>
      </c>
      <c r="J1527" s="7">
        <f t="shared" si="253"/>
        <v>0</v>
      </c>
    </row>
    <row r="1528" spans="1:10" ht="77.5" x14ac:dyDescent="0.4">
      <c r="A1528" s="16" t="s">
        <v>768</v>
      </c>
      <c r="B1528" s="3" t="s">
        <v>264</v>
      </c>
      <c r="C1528" s="3" t="s">
        <v>264</v>
      </c>
      <c r="D1528" s="3" t="s">
        <v>767</v>
      </c>
      <c r="E1528" s="3"/>
      <c r="F1528" s="10">
        <f t="shared" ref="F1528:H1529" si="263">F1529</f>
        <v>18550.2</v>
      </c>
      <c r="G1528" s="10">
        <f t="shared" si="263"/>
        <v>18550.2</v>
      </c>
      <c r="H1528" s="10">
        <f t="shared" si="263"/>
        <v>0</v>
      </c>
      <c r="I1528" s="10">
        <f t="shared" si="256"/>
        <v>18550.2</v>
      </c>
      <c r="J1528" s="5">
        <f t="shared" si="253"/>
        <v>0</v>
      </c>
    </row>
    <row r="1529" spans="1:10" ht="31" x14ac:dyDescent="0.4">
      <c r="A1529" s="16" t="s">
        <v>31</v>
      </c>
      <c r="B1529" s="3" t="s">
        <v>264</v>
      </c>
      <c r="C1529" s="3" t="s">
        <v>264</v>
      </c>
      <c r="D1529" s="3" t="s">
        <v>767</v>
      </c>
      <c r="E1529" s="3" t="s">
        <v>30</v>
      </c>
      <c r="F1529" s="10">
        <f t="shared" si="263"/>
        <v>18550.2</v>
      </c>
      <c r="G1529" s="10">
        <f t="shared" si="263"/>
        <v>18550.2</v>
      </c>
      <c r="H1529" s="10">
        <f t="shared" si="263"/>
        <v>0</v>
      </c>
      <c r="I1529" s="10">
        <f t="shared" si="256"/>
        <v>18550.2</v>
      </c>
      <c r="J1529" s="5">
        <f t="shared" si="253"/>
        <v>0</v>
      </c>
    </row>
    <row r="1530" spans="1:10" ht="31" x14ac:dyDescent="0.4">
      <c r="A1530" s="18" t="s">
        <v>33</v>
      </c>
      <c r="B1530" s="8" t="s">
        <v>264</v>
      </c>
      <c r="C1530" s="8" t="s">
        <v>264</v>
      </c>
      <c r="D1530" s="8" t="s">
        <v>767</v>
      </c>
      <c r="E1530" s="8" t="s">
        <v>32</v>
      </c>
      <c r="F1530" s="21">
        <v>18550.2</v>
      </c>
      <c r="G1530" s="21">
        <v>18550.2</v>
      </c>
      <c r="H1530" s="21">
        <v>0</v>
      </c>
      <c r="I1530" s="21">
        <f t="shared" si="256"/>
        <v>18550.2</v>
      </c>
      <c r="J1530" s="17">
        <f t="shared" si="253"/>
        <v>0</v>
      </c>
    </row>
    <row r="1531" spans="1:10" ht="18" x14ac:dyDescent="0.4">
      <c r="A1531" s="14" t="s">
        <v>769</v>
      </c>
      <c r="B1531" s="1" t="s">
        <v>278</v>
      </c>
      <c r="C1531" s="1" t="s">
        <v>913</v>
      </c>
      <c r="D1531" s="1"/>
      <c r="E1531" s="1"/>
      <c r="F1531" s="20">
        <f>F1532+F1544+F1636+F1647</f>
        <v>995618.89999999991</v>
      </c>
      <c r="G1531" s="20">
        <f>G1532+G1544+G1636+G1647</f>
        <v>963431.59999999986</v>
      </c>
      <c r="H1531" s="20">
        <f>H1532+H1544+H1636+H1647</f>
        <v>880487.69999999984</v>
      </c>
      <c r="I1531" s="20">
        <f t="shared" si="256"/>
        <v>82943.900000000023</v>
      </c>
      <c r="J1531" s="7">
        <f t="shared" si="253"/>
        <v>0.91390784773926859</v>
      </c>
    </row>
    <row r="1532" spans="1:10" ht="18" x14ac:dyDescent="0.4">
      <c r="A1532" s="14" t="s">
        <v>770</v>
      </c>
      <c r="B1532" s="1" t="s">
        <v>278</v>
      </c>
      <c r="C1532" s="1" t="s">
        <v>3</v>
      </c>
      <c r="D1532" s="1"/>
      <c r="E1532" s="1"/>
      <c r="F1532" s="20">
        <f t="shared" ref="F1532:H1533" si="264">F1533</f>
        <v>44552.1</v>
      </c>
      <c r="G1532" s="20">
        <f t="shared" si="264"/>
        <v>44552.100000000006</v>
      </c>
      <c r="H1532" s="2">
        <f t="shared" si="264"/>
        <v>44192.2</v>
      </c>
      <c r="I1532" s="20">
        <f t="shared" si="256"/>
        <v>359.90000000000873</v>
      </c>
      <c r="J1532" s="7">
        <f t="shared" si="253"/>
        <v>0.99192181737785634</v>
      </c>
    </row>
    <row r="1533" spans="1:10" ht="45" x14ac:dyDescent="0.4">
      <c r="A1533" s="14" t="s">
        <v>126</v>
      </c>
      <c r="B1533" s="1" t="s">
        <v>278</v>
      </c>
      <c r="C1533" s="1" t="s">
        <v>3</v>
      </c>
      <c r="D1533" s="1" t="s">
        <v>125</v>
      </c>
      <c r="E1533" s="1"/>
      <c r="F1533" s="20">
        <v>44552.1</v>
      </c>
      <c r="G1533" s="20">
        <f t="shared" si="264"/>
        <v>44552.100000000006</v>
      </c>
      <c r="H1533" s="20">
        <f t="shared" si="264"/>
        <v>44192.2</v>
      </c>
      <c r="I1533" s="20">
        <f t="shared" si="256"/>
        <v>359.90000000000873</v>
      </c>
      <c r="J1533" s="7">
        <f t="shared" si="253"/>
        <v>0.99192181737785634</v>
      </c>
    </row>
    <row r="1534" spans="1:10" ht="62" x14ac:dyDescent="0.4">
      <c r="A1534" s="16" t="s">
        <v>128</v>
      </c>
      <c r="B1534" s="3" t="s">
        <v>278</v>
      </c>
      <c r="C1534" s="3" t="s">
        <v>3</v>
      </c>
      <c r="D1534" s="3" t="s">
        <v>127</v>
      </c>
      <c r="E1534" s="3"/>
      <c r="F1534" s="10">
        <v>44552.1</v>
      </c>
      <c r="G1534" s="10">
        <f>G1535+G1540</f>
        <v>44552.100000000006</v>
      </c>
      <c r="H1534" s="10">
        <f>H1535+H1540</f>
        <v>44192.2</v>
      </c>
      <c r="I1534" s="10">
        <f t="shared" si="256"/>
        <v>359.90000000000873</v>
      </c>
      <c r="J1534" s="5">
        <f t="shared" si="253"/>
        <v>0.99192181737785634</v>
      </c>
    </row>
    <row r="1535" spans="1:10" ht="62" x14ac:dyDescent="0.4">
      <c r="A1535" s="16" t="s">
        <v>772</v>
      </c>
      <c r="B1535" s="3" t="s">
        <v>278</v>
      </c>
      <c r="C1535" s="3" t="s">
        <v>3</v>
      </c>
      <c r="D1535" s="3" t="s">
        <v>771</v>
      </c>
      <c r="E1535" s="3"/>
      <c r="F1535" s="10">
        <f>F1536+F1538</f>
        <v>871.8</v>
      </c>
      <c r="G1535" s="10">
        <f>G1536+G1538</f>
        <v>871.8</v>
      </c>
      <c r="H1535" s="10">
        <f>H1536+H1538</f>
        <v>807.1</v>
      </c>
      <c r="I1535" s="10">
        <f t="shared" si="256"/>
        <v>64.699999999999932</v>
      </c>
      <c r="J1535" s="5">
        <f t="shared" si="253"/>
        <v>0.92578573067217262</v>
      </c>
    </row>
    <row r="1536" spans="1:10" ht="31" x14ac:dyDescent="0.4">
      <c r="A1536" s="16" t="s">
        <v>31</v>
      </c>
      <c r="B1536" s="3" t="s">
        <v>278</v>
      </c>
      <c r="C1536" s="3" t="s">
        <v>3</v>
      </c>
      <c r="D1536" s="3" t="s">
        <v>771</v>
      </c>
      <c r="E1536" s="3" t="s">
        <v>30</v>
      </c>
      <c r="F1536" s="10">
        <f>F1537</f>
        <v>331.8</v>
      </c>
      <c r="G1536" s="10">
        <f>G1537</f>
        <v>333.5</v>
      </c>
      <c r="H1536" s="10">
        <f>H1537</f>
        <v>272.10000000000002</v>
      </c>
      <c r="I1536" s="10">
        <f t="shared" si="256"/>
        <v>61.399999999999977</v>
      </c>
      <c r="J1536" s="5">
        <f t="shared" si="253"/>
        <v>0.81589205397301356</v>
      </c>
    </row>
    <row r="1537" spans="1:10" ht="31" x14ac:dyDescent="0.4">
      <c r="A1537" s="18" t="s">
        <v>33</v>
      </c>
      <c r="B1537" s="8" t="s">
        <v>278</v>
      </c>
      <c r="C1537" s="8" t="s">
        <v>3</v>
      </c>
      <c r="D1537" s="8" t="s">
        <v>771</v>
      </c>
      <c r="E1537" s="8" t="s">
        <v>32</v>
      </c>
      <c r="F1537" s="21">
        <v>331.8</v>
      </c>
      <c r="G1537" s="21">
        <v>333.5</v>
      </c>
      <c r="H1537" s="21">
        <v>272.10000000000002</v>
      </c>
      <c r="I1537" s="21">
        <f t="shared" si="256"/>
        <v>61.399999999999977</v>
      </c>
      <c r="J1537" s="17">
        <f t="shared" ref="J1537:J1600" si="265">H1537/G1537</f>
        <v>0.81589205397301356</v>
      </c>
    </row>
    <row r="1538" spans="1:10" ht="18" x14ac:dyDescent="0.4">
      <c r="A1538" s="16" t="s">
        <v>35</v>
      </c>
      <c r="B1538" s="3" t="s">
        <v>278</v>
      </c>
      <c r="C1538" s="3" t="s">
        <v>3</v>
      </c>
      <c r="D1538" s="3" t="s">
        <v>771</v>
      </c>
      <c r="E1538" s="3" t="s">
        <v>34</v>
      </c>
      <c r="F1538" s="10">
        <f>F1539</f>
        <v>540</v>
      </c>
      <c r="G1538" s="10">
        <f>G1539</f>
        <v>538.29999999999995</v>
      </c>
      <c r="H1538" s="10">
        <f>H1539</f>
        <v>535</v>
      </c>
      <c r="I1538" s="10">
        <f t="shared" si="256"/>
        <v>3.2999999999999545</v>
      </c>
      <c r="J1538" s="5">
        <f t="shared" si="265"/>
        <v>0.99386958944826309</v>
      </c>
    </row>
    <row r="1539" spans="1:10" ht="31" x14ac:dyDescent="0.4">
      <c r="A1539" s="18" t="s">
        <v>37</v>
      </c>
      <c r="B1539" s="8" t="s">
        <v>278</v>
      </c>
      <c r="C1539" s="8" t="s">
        <v>3</v>
      </c>
      <c r="D1539" s="8" t="s">
        <v>771</v>
      </c>
      <c r="E1539" s="8" t="s">
        <v>36</v>
      </c>
      <c r="F1539" s="21">
        <v>540</v>
      </c>
      <c r="G1539" s="21">
        <v>538.29999999999995</v>
      </c>
      <c r="H1539" s="21">
        <v>535</v>
      </c>
      <c r="I1539" s="21">
        <f t="shared" si="256"/>
        <v>3.2999999999999545</v>
      </c>
      <c r="J1539" s="17">
        <f t="shared" si="265"/>
        <v>0.99386958944826309</v>
      </c>
    </row>
    <row r="1540" spans="1:10" ht="77.5" x14ac:dyDescent="0.4">
      <c r="A1540" s="16" t="s">
        <v>774</v>
      </c>
      <c r="B1540" s="3" t="s">
        <v>278</v>
      </c>
      <c r="C1540" s="3" t="s">
        <v>3</v>
      </c>
      <c r="D1540" s="3" t="s">
        <v>773</v>
      </c>
      <c r="E1540" s="3"/>
      <c r="F1540" s="10">
        <f t="shared" ref="F1540:H1542" si="266">F1541</f>
        <v>43680.3</v>
      </c>
      <c r="G1540" s="10">
        <f t="shared" si="266"/>
        <v>43680.3</v>
      </c>
      <c r="H1540" s="10">
        <f t="shared" si="266"/>
        <v>43385.1</v>
      </c>
      <c r="I1540" s="10">
        <f t="shared" si="256"/>
        <v>295.20000000000437</v>
      </c>
      <c r="J1540" s="5">
        <f t="shared" si="265"/>
        <v>0.99324180465793499</v>
      </c>
    </row>
    <row r="1541" spans="1:10" ht="31" x14ac:dyDescent="0.4">
      <c r="A1541" s="16" t="s">
        <v>776</v>
      </c>
      <c r="B1541" s="3" t="s">
        <v>278</v>
      </c>
      <c r="C1541" s="3" t="s">
        <v>3</v>
      </c>
      <c r="D1541" s="3" t="s">
        <v>775</v>
      </c>
      <c r="E1541" s="3"/>
      <c r="F1541" s="10">
        <f t="shared" si="266"/>
        <v>43680.3</v>
      </c>
      <c r="G1541" s="10">
        <f t="shared" si="266"/>
        <v>43680.3</v>
      </c>
      <c r="H1541" s="10">
        <f t="shared" si="266"/>
        <v>43385.1</v>
      </c>
      <c r="I1541" s="10">
        <f t="shared" si="256"/>
        <v>295.20000000000437</v>
      </c>
      <c r="J1541" s="5">
        <f t="shared" si="265"/>
        <v>0.99324180465793499</v>
      </c>
    </row>
    <row r="1542" spans="1:10" ht="18" x14ac:dyDescent="0.4">
      <c r="A1542" s="16" t="s">
        <v>35</v>
      </c>
      <c r="B1542" s="3" t="s">
        <v>278</v>
      </c>
      <c r="C1542" s="3" t="s">
        <v>3</v>
      </c>
      <c r="D1542" s="3" t="s">
        <v>775</v>
      </c>
      <c r="E1542" s="3" t="s">
        <v>34</v>
      </c>
      <c r="F1542" s="10">
        <f t="shared" si="266"/>
        <v>43680.3</v>
      </c>
      <c r="G1542" s="10">
        <f t="shared" si="266"/>
        <v>43680.3</v>
      </c>
      <c r="H1542" s="10">
        <f t="shared" si="266"/>
        <v>43385.1</v>
      </c>
      <c r="I1542" s="10">
        <f t="shared" si="256"/>
        <v>295.20000000000437</v>
      </c>
      <c r="J1542" s="5">
        <f t="shared" si="265"/>
        <v>0.99324180465793499</v>
      </c>
    </row>
    <row r="1543" spans="1:10" ht="31" x14ac:dyDescent="0.4">
      <c r="A1543" s="18" t="s">
        <v>778</v>
      </c>
      <c r="B1543" s="8" t="s">
        <v>278</v>
      </c>
      <c r="C1543" s="8" t="s">
        <v>3</v>
      </c>
      <c r="D1543" s="8" t="s">
        <v>775</v>
      </c>
      <c r="E1543" s="8" t="s">
        <v>777</v>
      </c>
      <c r="F1543" s="21">
        <v>43680.3</v>
      </c>
      <c r="G1543" s="21">
        <v>43680.3</v>
      </c>
      <c r="H1543" s="21">
        <v>43385.1</v>
      </c>
      <c r="I1543" s="21">
        <f t="shared" si="256"/>
        <v>295.20000000000437</v>
      </c>
      <c r="J1543" s="17">
        <f t="shared" si="265"/>
        <v>0.99324180465793499</v>
      </c>
    </row>
    <row r="1544" spans="1:10" ht="18" x14ac:dyDescent="0.4">
      <c r="A1544" s="14" t="s">
        <v>779</v>
      </c>
      <c r="B1544" s="1" t="s">
        <v>278</v>
      </c>
      <c r="C1544" s="1" t="s">
        <v>16</v>
      </c>
      <c r="D1544" s="1"/>
      <c r="E1544" s="1"/>
      <c r="F1544" s="20">
        <f>F1545+F1573+F1605+F1617+F1631</f>
        <v>813027.2</v>
      </c>
      <c r="G1544" s="20">
        <f>G1545+G1573+G1605+G1617+G1631</f>
        <v>769587.19999999995</v>
      </c>
      <c r="H1544" s="2">
        <f>H1545+H1573+H1605+H1617+H1631</f>
        <v>712797.39999999991</v>
      </c>
      <c r="I1544" s="20">
        <f t="shared" si="256"/>
        <v>56789.800000000047</v>
      </c>
      <c r="J1544" s="7">
        <f t="shared" si="265"/>
        <v>0.92620745251480263</v>
      </c>
    </row>
    <row r="1545" spans="1:10" ht="30" x14ac:dyDescent="0.4">
      <c r="A1545" s="14" t="s">
        <v>571</v>
      </c>
      <c r="B1545" s="1" t="s">
        <v>278</v>
      </c>
      <c r="C1545" s="1" t="s">
        <v>16</v>
      </c>
      <c r="D1545" s="1" t="s">
        <v>570</v>
      </c>
      <c r="E1545" s="1"/>
      <c r="F1545" s="20">
        <v>446389.9</v>
      </c>
      <c r="G1545" s="20">
        <f>G1546+G1556</f>
        <v>404263.5</v>
      </c>
      <c r="H1545" s="20">
        <f>H1546+H1556</f>
        <v>369869</v>
      </c>
      <c r="I1545" s="20">
        <f t="shared" si="256"/>
        <v>34394.5</v>
      </c>
      <c r="J1545" s="7">
        <f t="shared" si="265"/>
        <v>0.914920590159636</v>
      </c>
    </row>
    <row r="1546" spans="1:10" ht="31" x14ac:dyDescent="0.4">
      <c r="A1546" s="16" t="s">
        <v>573</v>
      </c>
      <c r="B1546" s="3" t="s">
        <v>278</v>
      </c>
      <c r="C1546" s="3" t="s">
        <v>16</v>
      </c>
      <c r="D1546" s="3" t="s">
        <v>572</v>
      </c>
      <c r="E1546" s="3"/>
      <c r="F1546" s="10">
        <v>19425.900000000001</v>
      </c>
      <c r="G1546" s="10">
        <f>G1547</f>
        <v>17463.099999999999</v>
      </c>
      <c r="H1546" s="10">
        <f>H1547</f>
        <v>15228</v>
      </c>
      <c r="I1546" s="10">
        <f t="shared" si="256"/>
        <v>2235.0999999999985</v>
      </c>
      <c r="J1546" s="5">
        <f t="shared" si="265"/>
        <v>0.87201012420475177</v>
      </c>
    </row>
    <row r="1547" spans="1:10" ht="31" x14ac:dyDescent="0.4">
      <c r="A1547" s="16" t="s">
        <v>575</v>
      </c>
      <c r="B1547" s="3" t="s">
        <v>278</v>
      </c>
      <c r="C1547" s="3" t="s">
        <v>16</v>
      </c>
      <c r="D1547" s="3" t="s">
        <v>574</v>
      </c>
      <c r="E1547" s="3"/>
      <c r="F1547" s="10">
        <v>19425.900000000001</v>
      </c>
      <c r="G1547" s="10">
        <f>G1548+G1552</f>
        <v>17463.099999999999</v>
      </c>
      <c r="H1547" s="10">
        <f>H1548+H1552</f>
        <v>15228</v>
      </c>
      <c r="I1547" s="10">
        <f t="shared" ref="I1547:I1610" si="267">G1547-H1547</f>
        <v>2235.0999999999985</v>
      </c>
      <c r="J1547" s="5">
        <f t="shared" si="265"/>
        <v>0.87201012420475177</v>
      </c>
    </row>
    <row r="1548" spans="1:10" ht="77.5" x14ac:dyDescent="0.4">
      <c r="A1548" s="16" t="s">
        <v>781</v>
      </c>
      <c r="B1548" s="3" t="s">
        <v>278</v>
      </c>
      <c r="C1548" s="3" t="s">
        <v>16</v>
      </c>
      <c r="D1548" s="3" t="s">
        <v>780</v>
      </c>
      <c r="E1548" s="3"/>
      <c r="F1548" s="10">
        <f>F1549</f>
        <v>7279.5</v>
      </c>
      <c r="G1548" s="10">
        <f>G1549</f>
        <v>5316.7</v>
      </c>
      <c r="H1548" s="10">
        <f>H1549</f>
        <v>3081.6</v>
      </c>
      <c r="I1548" s="10">
        <f t="shared" si="267"/>
        <v>2235.1</v>
      </c>
      <c r="J1548" s="5">
        <f t="shared" si="265"/>
        <v>0.57960765136268744</v>
      </c>
    </row>
    <row r="1549" spans="1:10" ht="31" x14ac:dyDescent="0.4">
      <c r="A1549" s="16" t="s">
        <v>168</v>
      </c>
      <c r="B1549" s="3" t="s">
        <v>278</v>
      </c>
      <c r="C1549" s="3" t="s">
        <v>16</v>
      </c>
      <c r="D1549" s="3" t="s">
        <v>780</v>
      </c>
      <c r="E1549" s="3" t="s">
        <v>167</v>
      </c>
      <c r="F1549" s="10">
        <f>F1550+F1551</f>
        <v>7279.5</v>
      </c>
      <c r="G1549" s="10">
        <f>G1550+G1551</f>
        <v>5316.7</v>
      </c>
      <c r="H1549" s="10">
        <f>H1550+H1551</f>
        <v>3081.6</v>
      </c>
      <c r="I1549" s="10">
        <f t="shared" si="267"/>
        <v>2235.1</v>
      </c>
      <c r="J1549" s="5">
        <f t="shared" si="265"/>
        <v>0.57960765136268744</v>
      </c>
    </row>
    <row r="1550" spans="1:10" ht="18" x14ac:dyDescent="0.4">
      <c r="A1550" s="18" t="s">
        <v>170</v>
      </c>
      <c r="B1550" s="8" t="s">
        <v>278</v>
      </c>
      <c r="C1550" s="8" t="s">
        <v>16</v>
      </c>
      <c r="D1550" s="8" t="s">
        <v>780</v>
      </c>
      <c r="E1550" s="8" t="s">
        <v>169</v>
      </c>
      <c r="F1550" s="21">
        <v>6137.3</v>
      </c>
      <c r="G1550" s="21">
        <v>4450.2</v>
      </c>
      <c r="H1550" s="21">
        <v>2525.6999999999998</v>
      </c>
      <c r="I1550" s="21">
        <f t="shared" si="267"/>
        <v>1924.5</v>
      </c>
      <c r="J1550" s="17">
        <f t="shared" si="265"/>
        <v>0.56754752595388969</v>
      </c>
    </row>
    <row r="1551" spans="1:10" ht="18" x14ac:dyDescent="0.4">
      <c r="A1551" s="18" t="s">
        <v>182</v>
      </c>
      <c r="B1551" s="8" t="s">
        <v>278</v>
      </c>
      <c r="C1551" s="8" t="s">
        <v>16</v>
      </c>
      <c r="D1551" s="8" t="s">
        <v>780</v>
      </c>
      <c r="E1551" s="8" t="s">
        <v>181</v>
      </c>
      <c r="F1551" s="21">
        <v>1142.2</v>
      </c>
      <c r="G1551" s="21">
        <v>866.5</v>
      </c>
      <c r="H1551" s="21">
        <v>555.9</v>
      </c>
      <c r="I1551" s="21">
        <f t="shared" si="267"/>
        <v>310.60000000000002</v>
      </c>
      <c r="J1551" s="17">
        <f t="shared" si="265"/>
        <v>0.64154645124062315</v>
      </c>
    </row>
    <row r="1552" spans="1:10" ht="139.5" x14ac:dyDescent="0.4">
      <c r="A1552" s="16" t="s">
        <v>783</v>
      </c>
      <c r="B1552" s="3" t="s">
        <v>278</v>
      </c>
      <c r="C1552" s="3" t="s">
        <v>16</v>
      </c>
      <c r="D1552" s="3" t="s">
        <v>782</v>
      </c>
      <c r="E1552" s="3"/>
      <c r="F1552" s="10">
        <f>F1553</f>
        <v>12146.4</v>
      </c>
      <c r="G1552" s="10">
        <f>G1553</f>
        <v>12146.4</v>
      </c>
      <c r="H1552" s="10">
        <f>H1553</f>
        <v>12146.4</v>
      </c>
      <c r="I1552" s="10">
        <f t="shared" si="267"/>
        <v>0</v>
      </c>
      <c r="J1552" s="5">
        <f t="shared" si="265"/>
        <v>1</v>
      </c>
    </row>
    <row r="1553" spans="1:10" ht="31" x14ac:dyDescent="0.4">
      <c r="A1553" s="16" t="s">
        <v>168</v>
      </c>
      <c r="B1553" s="3" t="s">
        <v>278</v>
      </c>
      <c r="C1553" s="3" t="s">
        <v>16</v>
      </c>
      <c r="D1553" s="3" t="s">
        <v>782</v>
      </c>
      <c r="E1553" s="3" t="s">
        <v>167</v>
      </c>
      <c r="F1553" s="10">
        <f>F1554+F1555</f>
        <v>12146.4</v>
      </c>
      <c r="G1553" s="10">
        <f>G1554+G1555</f>
        <v>12146.4</v>
      </c>
      <c r="H1553" s="10">
        <f>H1554+H1555</f>
        <v>12146.4</v>
      </c>
      <c r="I1553" s="10">
        <f t="shared" si="267"/>
        <v>0</v>
      </c>
      <c r="J1553" s="5">
        <f t="shared" si="265"/>
        <v>1</v>
      </c>
    </row>
    <row r="1554" spans="1:10" ht="18" x14ac:dyDescent="0.4">
      <c r="A1554" s="18" t="s">
        <v>170</v>
      </c>
      <c r="B1554" s="8" t="s">
        <v>278</v>
      </c>
      <c r="C1554" s="8" t="s">
        <v>16</v>
      </c>
      <c r="D1554" s="8" t="s">
        <v>782</v>
      </c>
      <c r="E1554" s="8" t="s">
        <v>169</v>
      </c>
      <c r="F1554" s="21">
        <v>11082.9</v>
      </c>
      <c r="G1554" s="21">
        <v>11082.9</v>
      </c>
      <c r="H1554" s="21">
        <v>11082.9</v>
      </c>
      <c r="I1554" s="21">
        <f t="shared" si="267"/>
        <v>0</v>
      </c>
      <c r="J1554" s="17">
        <f t="shared" si="265"/>
        <v>1</v>
      </c>
    </row>
    <row r="1555" spans="1:10" ht="18" x14ac:dyDescent="0.4">
      <c r="A1555" s="18" t="s">
        <v>182</v>
      </c>
      <c r="B1555" s="8" t="s">
        <v>278</v>
      </c>
      <c r="C1555" s="8" t="s">
        <v>16</v>
      </c>
      <c r="D1555" s="8" t="s">
        <v>782</v>
      </c>
      <c r="E1555" s="8" t="s">
        <v>181</v>
      </c>
      <c r="F1555" s="21">
        <v>1063.5</v>
      </c>
      <c r="G1555" s="21">
        <v>1063.5</v>
      </c>
      <c r="H1555" s="21">
        <v>1063.5</v>
      </c>
      <c r="I1555" s="21">
        <f t="shared" si="267"/>
        <v>0</v>
      </c>
      <c r="J1555" s="17">
        <f t="shared" si="265"/>
        <v>1</v>
      </c>
    </row>
    <row r="1556" spans="1:10" ht="31" x14ac:dyDescent="0.4">
      <c r="A1556" s="16" t="s">
        <v>785</v>
      </c>
      <c r="B1556" s="3" t="s">
        <v>278</v>
      </c>
      <c r="C1556" s="3" t="s">
        <v>16</v>
      </c>
      <c r="D1556" s="3" t="s">
        <v>784</v>
      </c>
      <c r="E1556" s="3"/>
      <c r="F1556" s="10">
        <v>426964</v>
      </c>
      <c r="G1556" s="10">
        <f>G1557+G1565+G1569+G1561</f>
        <v>386800.4</v>
      </c>
      <c r="H1556" s="10">
        <f>H1557+H1565+H1569+H1561</f>
        <v>354641</v>
      </c>
      <c r="I1556" s="10">
        <f t="shared" si="267"/>
        <v>32159.400000000023</v>
      </c>
      <c r="J1556" s="5">
        <f t="shared" si="265"/>
        <v>0.91685789363196102</v>
      </c>
    </row>
    <row r="1557" spans="1:10" ht="77.5" x14ac:dyDescent="0.4">
      <c r="A1557" s="16" t="s">
        <v>787</v>
      </c>
      <c r="B1557" s="3" t="s">
        <v>278</v>
      </c>
      <c r="C1557" s="3" t="s">
        <v>16</v>
      </c>
      <c r="D1557" s="3" t="s">
        <v>786</v>
      </c>
      <c r="E1557" s="3"/>
      <c r="F1557" s="10">
        <f>F1558</f>
        <v>3498.1</v>
      </c>
      <c r="G1557" s="10">
        <f>G1558</f>
        <v>2511.6</v>
      </c>
      <c r="H1557" s="10">
        <f>H1558</f>
        <v>2500.9</v>
      </c>
      <c r="I1557" s="10">
        <f t="shared" si="267"/>
        <v>10.699999999999818</v>
      </c>
      <c r="J1557" s="5">
        <f t="shared" si="265"/>
        <v>0.99573976747889803</v>
      </c>
    </row>
    <row r="1558" spans="1:10" ht="31" x14ac:dyDescent="0.4">
      <c r="A1558" s="16" t="s">
        <v>168</v>
      </c>
      <c r="B1558" s="3" t="s">
        <v>278</v>
      </c>
      <c r="C1558" s="3" t="s">
        <v>16</v>
      </c>
      <c r="D1558" s="3" t="s">
        <v>786</v>
      </c>
      <c r="E1558" s="3" t="s">
        <v>167</v>
      </c>
      <c r="F1558" s="10">
        <f>F1559+F1560</f>
        <v>3498.1</v>
      </c>
      <c r="G1558" s="10">
        <f>G1559+G1560</f>
        <v>2511.6</v>
      </c>
      <c r="H1558" s="10">
        <f>H1559+H1560</f>
        <v>2500.9</v>
      </c>
      <c r="I1558" s="10">
        <f t="shared" si="267"/>
        <v>10.699999999999818</v>
      </c>
      <c r="J1558" s="5">
        <f t="shared" si="265"/>
        <v>0.99573976747889803</v>
      </c>
    </row>
    <row r="1559" spans="1:10" ht="18" x14ac:dyDescent="0.4">
      <c r="A1559" s="18" t="s">
        <v>170</v>
      </c>
      <c r="B1559" s="8" t="s">
        <v>278</v>
      </c>
      <c r="C1559" s="8" t="s">
        <v>16</v>
      </c>
      <c r="D1559" s="8" t="s">
        <v>786</v>
      </c>
      <c r="E1559" s="8" t="s">
        <v>169</v>
      </c>
      <c r="F1559" s="21">
        <v>3318.1</v>
      </c>
      <c r="G1559" s="21">
        <v>2409.1</v>
      </c>
      <c r="H1559" s="21">
        <v>2398.5</v>
      </c>
      <c r="I1559" s="21">
        <f t="shared" si="267"/>
        <v>10.599999999999909</v>
      </c>
      <c r="J1559" s="17">
        <f t="shared" si="265"/>
        <v>0.995600016603711</v>
      </c>
    </row>
    <row r="1560" spans="1:10" ht="18" x14ac:dyDescent="0.4">
      <c r="A1560" s="18" t="s">
        <v>182</v>
      </c>
      <c r="B1560" s="8" t="s">
        <v>278</v>
      </c>
      <c r="C1560" s="8" t="s">
        <v>16</v>
      </c>
      <c r="D1560" s="8" t="s">
        <v>786</v>
      </c>
      <c r="E1560" s="8" t="s">
        <v>181</v>
      </c>
      <c r="F1560" s="21">
        <v>180</v>
      </c>
      <c r="G1560" s="21">
        <v>102.5</v>
      </c>
      <c r="H1560" s="21">
        <v>102.4</v>
      </c>
      <c r="I1560" s="21">
        <f t="shared" si="267"/>
        <v>9.9999999999994316E-2</v>
      </c>
      <c r="J1560" s="17">
        <f t="shared" si="265"/>
        <v>0.99902439024390255</v>
      </c>
    </row>
    <row r="1561" spans="1:10" ht="93" x14ac:dyDescent="0.4">
      <c r="A1561" s="16" t="s">
        <v>789</v>
      </c>
      <c r="B1561" s="3" t="s">
        <v>278</v>
      </c>
      <c r="C1561" s="3" t="s">
        <v>16</v>
      </c>
      <c r="D1561" s="3" t="s">
        <v>788</v>
      </c>
      <c r="E1561" s="3"/>
      <c r="F1561" s="10">
        <f>F1562</f>
        <v>72766.2</v>
      </c>
      <c r="G1561" s="10">
        <f>G1562</f>
        <v>82408.2</v>
      </c>
      <c r="H1561" s="10">
        <f>H1562</f>
        <v>71437.099999999991</v>
      </c>
      <c r="I1561" s="10">
        <f t="shared" si="267"/>
        <v>10971.100000000006</v>
      </c>
      <c r="J1561" s="5">
        <f t="shared" si="265"/>
        <v>0.86686883101438927</v>
      </c>
    </row>
    <row r="1562" spans="1:10" ht="31" x14ac:dyDescent="0.4">
      <c r="A1562" s="16" t="s">
        <v>168</v>
      </c>
      <c r="B1562" s="3" t="s">
        <v>278</v>
      </c>
      <c r="C1562" s="3" t="s">
        <v>16</v>
      </c>
      <c r="D1562" s="3" t="s">
        <v>788</v>
      </c>
      <c r="E1562" s="3" t="s">
        <v>167</v>
      </c>
      <c r="F1562" s="10">
        <f>F1563+F1564</f>
        <v>72766.2</v>
      </c>
      <c r="G1562" s="10">
        <f>G1563+G1564</f>
        <v>82408.2</v>
      </c>
      <c r="H1562" s="10">
        <f>H1563+H1564</f>
        <v>71437.099999999991</v>
      </c>
      <c r="I1562" s="10">
        <f t="shared" si="267"/>
        <v>10971.100000000006</v>
      </c>
      <c r="J1562" s="5">
        <f t="shared" si="265"/>
        <v>0.86686883101438927</v>
      </c>
    </row>
    <row r="1563" spans="1:10" ht="18" x14ac:dyDescent="0.4">
      <c r="A1563" s="18" t="s">
        <v>170</v>
      </c>
      <c r="B1563" s="8" t="s">
        <v>278</v>
      </c>
      <c r="C1563" s="8" t="s">
        <v>16</v>
      </c>
      <c r="D1563" s="8" t="s">
        <v>788</v>
      </c>
      <c r="E1563" s="8" t="s">
        <v>169</v>
      </c>
      <c r="F1563" s="21">
        <v>70722.8</v>
      </c>
      <c r="G1563" s="21">
        <v>79960.800000000003</v>
      </c>
      <c r="H1563" s="21">
        <v>69365.2</v>
      </c>
      <c r="I1563" s="21">
        <f t="shared" si="267"/>
        <v>10595.600000000006</v>
      </c>
      <c r="J1563" s="17">
        <f t="shared" si="265"/>
        <v>0.86749007013436574</v>
      </c>
    </row>
    <row r="1564" spans="1:10" ht="18" x14ac:dyDescent="0.4">
      <c r="A1564" s="18" t="s">
        <v>182</v>
      </c>
      <c r="B1564" s="8" t="s">
        <v>278</v>
      </c>
      <c r="C1564" s="8" t="s">
        <v>16</v>
      </c>
      <c r="D1564" s="8" t="s">
        <v>788</v>
      </c>
      <c r="E1564" s="8" t="s">
        <v>181</v>
      </c>
      <c r="F1564" s="21">
        <v>2043.4</v>
      </c>
      <c r="G1564" s="21">
        <v>2447.4</v>
      </c>
      <c r="H1564" s="21">
        <v>2071.9</v>
      </c>
      <c r="I1564" s="21">
        <f t="shared" si="267"/>
        <v>375.5</v>
      </c>
      <c r="J1564" s="17">
        <f t="shared" si="265"/>
        <v>0.84657187219089647</v>
      </c>
    </row>
    <row r="1565" spans="1:10" ht="93" x14ac:dyDescent="0.4">
      <c r="A1565" s="16" t="s">
        <v>791</v>
      </c>
      <c r="B1565" s="3" t="s">
        <v>278</v>
      </c>
      <c r="C1565" s="3" t="s">
        <v>16</v>
      </c>
      <c r="D1565" s="3" t="s">
        <v>790</v>
      </c>
      <c r="E1565" s="3"/>
      <c r="F1565" s="10">
        <f>F1566</f>
        <v>248265.49699999997</v>
      </c>
      <c r="G1565" s="10">
        <f>G1566</f>
        <v>199253.8</v>
      </c>
      <c r="H1565" s="10">
        <f>H1566</f>
        <v>179950.5</v>
      </c>
      <c r="I1565" s="10">
        <f t="shared" si="267"/>
        <v>19303.299999999988</v>
      </c>
      <c r="J1565" s="5">
        <f t="shared" si="265"/>
        <v>0.90312204836244037</v>
      </c>
    </row>
    <row r="1566" spans="1:10" ht="31" x14ac:dyDescent="0.4">
      <c r="A1566" s="16" t="s">
        <v>168</v>
      </c>
      <c r="B1566" s="3" t="s">
        <v>278</v>
      </c>
      <c r="C1566" s="3" t="s">
        <v>16</v>
      </c>
      <c r="D1566" s="3" t="s">
        <v>790</v>
      </c>
      <c r="E1566" s="3" t="s">
        <v>167</v>
      </c>
      <c r="F1566" s="10">
        <f>F1567+F1568</f>
        <v>248265.49699999997</v>
      </c>
      <c r="G1566" s="10">
        <f>G1567+G1568</f>
        <v>199253.8</v>
      </c>
      <c r="H1566" s="10">
        <f>H1567+H1568</f>
        <v>179950.5</v>
      </c>
      <c r="I1566" s="10">
        <f t="shared" si="267"/>
        <v>19303.299999999988</v>
      </c>
      <c r="J1566" s="5">
        <f t="shared" si="265"/>
        <v>0.90312204836244037</v>
      </c>
    </row>
    <row r="1567" spans="1:10" ht="18" x14ac:dyDescent="0.4">
      <c r="A1567" s="18" t="s">
        <v>170</v>
      </c>
      <c r="B1567" s="8" t="s">
        <v>278</v>
      </c>
      <c r="C1567" s="8" t="s">
        <v>16</v>
      </c>
      <c r="D1567" s="8" t="s">
        <v>790</v>
      </c>
      <c r="E1567" s="8" t="s">
        <v>169</v>
      </c>
      <c r="F1567" s="21">
        <v>238068.92499999999</v>
      </c>
      <c r="G1567" s="21">
        <v>191159.9</v>
      </c>
      <c r="H1567" s="21">
        <v>172517.4</v>
      </c>
      <c r="I1567" s="21">
        <f t="shared" si="267"/>
        <v>18642.5</v>
      </c>
      <c r="J1567" s="17">
        <f t="shared" si="265"/>
        <v>0.90247693161588805</v>
      </c>
    </row>
    <row r="1568" spans="1:10" ht="18" x14ac:dyDescent="0.4">
      <c r="A1568" s="18" t="s">
        <v>182</v>
      </c>
      <c r="B1568" s="8" t="s">
        <v>278</v>
      </c>
      <c r="C1568" s="8" t="s">
        <v>16</v>
      </c>
      <c r="D1568" s="8" t="s">
        <v>790</v>
      </c>
      <c r="E1568" s="8" t="s">
        <v>181</v>
      </c>
      <c r="F1568" s="21">
        <v>10196.572</v>
      </c>
      <c r="G1568" s="21">
        <v>8093.9</v>
      </c>
      <c r="H1568" s="21">
        <v>7433.1</v>
      </c>
      <c r="I1568" s="21">
        <f t="shared" si="267"/>
        <v>660.79999999999927</v>
      </c>
      <c r="J1568" s="17">
        <f t="shared" si="265"/>
        <v>0.91835826980812718</v>
      </c>
    </row>
    <row r="1569" spans="1:10" ht="46.5" x14ac:dyDescent="0.4">
      <c r="A1569" s="16" t="s">
        <v>793</v>
      </c>
      <c r="B1569" s="3" t="s">
        <v>278</v>
      </c>
      <c r="C1569" s="3" t="s">
        <v>16</v>
      </c>
      <c r="D1569" s="3" t="s">
        <v>792</v>
      </c>
      <c r="E1569" s="3"/>
      <c r="F1569" s="10">
        <f>F1570</f>
        <v>102434.20300000001</v>
      </c>
      <c r="G1569" s="10">
        <f>G1570</f>
        <v>102626.8</v>
      </c>
      <c r="H1569" s="10">
        <f>H1570</f>
        <v>100752.5</v>
      </c>
      <c r="I1569" s="10">
        <f t="shared" si="267"/>
        <v>1874.3000000000029</v>
      </c>
      <c r="J1569" s="5">
        <f t="shared" si="265"/>
        <v>0.98173673933124683</v>
      </c>
    </row>
    <row r="1570" spans="1:10" ht="31" x14ac:dyDescent="0.4">
      <c r="A1570" s="16" t="s">
        <v>168</v>
      </c>
      <c r="B1570" s="3" t="s">
        <v>278</v>
      </c>
      <c r="C1570" s="3" t="s">
        <v>16</v>
      </c>
      <c r="D1570" s="3" t="s">
        <v>792</v>
      </c>
      <c r="E1570" s="3" t="s">
        <v>167</v>
      </c>
      <c r="F1570" s="10">
        <f>F1571+F1572</f>
        <v>102434.20300000001</v>
      </c>
      <c r="G1570" s="10">
        <f>G1571+G1572</f>
        <v>102626.8</v>
      </c>
      <c r="H1570" s="10">
        <f>H1571+H1572</f>
        <v>100752.5</v>
      </c>
      <c r="I1570" s="10">
        <f t="shared" si="267"/>
        <v>1874.3000000000029</v>
      </c>
      <c r="J1570" s="5">
        <f t="shared" si="265"/>
        <v>0.98173673933124683</v>
      </c>
    </row>
    <row r="1571" spans="1:10" ht="18" x14ac:dyDescent="0.4">
      <c r="A1571" s="18" t="s">
        <v>170</v>
      </c>
      <c r="B1571" s="8" t="s">
        <v>278</v>
      </c>
      <c r="C1571" s="8" t="s">
        <v>16</v>
      </c>
      <c r="D1571" s="8" t="s">
        <v>792</v>
      </c>
      <c r="E1571" s="8" t="s">
        <v>169</v>
      </c>
      <c r="F1571" s="21">
        <v>97769.63</v>
      </c>
      <c r="G1571" s="21">
        <v>97859.05</v>
      </c>
      <c r="H1571" s="21">
        <v>95990.05</v>
      </c>
      <c r="I1571" s="21">
        <f t="shared" si="267"/>
        <v>1869</v>
      </c>
      <c r="J1571" s="17">
        <f t="shared" si="265"/>
        <v>0.98090110214640347</v>
      </c>
    </row>
    <row r="1572" spans="1:10" ht="18" x14ac:dyDescent="0.4">
      <c r="A1572" s="18" t="s">
        <v>182</v>
      </c>
      <c r="B1572" s="8" t="s">
        <v>278</v>
      </c>
      <c r="C1572" s="8" t="s">
        <v>16</v>
      </c>
      <c r="D1572" s="8" t="s">
        <v>792</v>
      </c>
      <c r="E1572" s="8" t="s">
        <v>181</v>
      </c>
      <c r="F1572" s="21">
        <v>4664.5730000000003</v>
      </c>
      <c r="G1572" s="21">
        <v>4767.75</v>
      </c>
      <c r="H1572" s="21">
        <v>4762.45</v>
      </c>
      <c r="I1572" s="21">
        <f t="shared" si="267"/>
        <v>5.3000000000001819</v>
      </c>
      <c r="J1572" s="17">
        <f t="shared" si="265"/>
        <v>0.99888836453253627</v>
      </c>
    </row>
    <row r="1573" spans="1:10" ht="45" x14ac:dyDescent="0.4">
      <c r="A1573" s="14" t="s">
        <v>126</v>
      </c>
      <c r="B1573" s="1" t="s">
        <v>278</v>
      </c>
      <c r="C1573" s="1" t="s">
        <v>16</v>
      </c>
      <c r="D1573" s="1" t="s">
        <v>125</v>
      </c>
      <c r="E1573" s="1"/>
      <c r="F1573" s="20">
        <v>219501.8</v>
      </c>
      <c r="G1573" s="20">
        <f>G1574</f>
        <v>219501.80000000002</v>
      </c>
      <c r="H1573" s="20">
        <f>H1574</f>
        <v>200765</v>
      </c>
      <c r="I1573" s="20">
        <f t="shared" si="267"/>
        <v>18736.800000000017</v>
      </c>
      <c r="J1573" s="7">
        <f t="shared" si="265"/>
        <v>0.91463942436918511</v>
      </c>
    </row>
    <row r="1574" spans="1:10" ht="62" x14ac:dyDescent="0.4">
      <c r="A1574" s="16" t="s">
        <v>128</v>
      </c>
      <c r="B1574" s="3" t="s">
        <v>278</v>
      </c>
      <c r="C1574" s="3" t="s">
        <v>16</v>
      </c>
      <c r="D1574" s="3" t="s">
        <v>127</v>
      </c>
      <c r="E1574" s="3"/>
      <c r="F1574" s="10">
        <v>219501.8</v>
      </c>
      <c r="G1574" s="10">
        <f>G1575+G1599</f>
        <v>219501.80000000002</v>
      </c>
      <c r="H1574" s="10">
        <f>H1575+H1599</f>
        <v>200765</v>
      </c>
      <c r="I1574" s="10">
        <f t="shared" si="267"/>
        <v>18736.800000000017</v>
      </c>
      <c r="J1574" s="5">
        <f t="shared" si="265"/>
        <v>0.91463942436918511</v>
      </c>
    </row>
    <row r="1575" spans="1:10" ht="62" x14ac:dyDescent="0.4">
      <c r="A1575" s="16" t="s">
        <v>795</v>
      </c>
      <c r="B1575" s="3" t="s">
        <v>278</v>
      </c>
      <c r="C1575" s="3" t="s">
        <v>16</v>
      </c>
      <c r="D1575" s="3" t="s">
        <v>794</v>
      </c>
      <c r="E1575" s="3"/>
      <c r="F1575" s="10">
        <f>F1576+F1589+F1593+F1596</f>
        <v>133857.29999999999</v>
      </c>
      <c r="G1575" s="10">
        <f>G1576+G1581+G1588+G1593+G1596</f>
        <v>201297.6</v>
      </c>
      <c r="H1575" s="10">
        <f>H1576+H1581+H1588+H1593+H1596</f>
        <v>188508.6</v>
      </c>
      <c r="I1575" s="10">
        <f t="shared" si="267"/>
        <v>12789</v>
      </c>
      <c r="J1575" s="5">
        <f t="shared" si="265"/>
        <v>0.93646720080120183</v>
      </c>
    </row>
    <row r="1576" spans="1:10" ht="62" x14ac:dyDescent="0.4">
      <c r="A1576" s="16" t="s">
        <v>797</v>
      </c>
      <c r="B1576" s="3" t="s">
        <v>278</v>
      </c>
      <c r="C1576" s="3" t="s">
        <v>16</v>
      </c>
      <c r="D1576" s="3" t="s">
        <v>796</v>
      </c>
      <c r="E1576" s="3"/>
      <c r="F1576" s="10">
        <f>F1577+F1579</f>
        <v>3811.3999999999996</v>
      </c>
      <c r="G1576" s="10">
        <f>G1577+G1579</f>
        <v>3811.3999999999996</v>
      </c>
      <c r="H1576" s="10">
        <f>H1577+H1579</f>
        <v>2121.8000000000002</v>
      </c>
      <c r="I1576" s="10">
        <f t="shared" si="267"/>
        <v>1689.5999999999995</v>
      </c>
      <c r="J1576" s="5">
        <f t="shared" si="265"/>
        <v>0.5566983260744085</v>
      </c>
    </row>
    <row r="1577" spans="1:10" ht="31" x14ac:dyDescent="0.4">
      <c r="A1577" s="16" t="s">
        <v>31</v>
      </c>
      <c r="B1577" s="3" t="s">
        <v>278</v>
      </c>
      <c r="C1577" s="3" t="s">
        <v>16</v>
      </c>
      <c r="D1577" s="3" t="s">
        <v>796</v>
      </c>
      <c r="E1577" s="3" t="s">
        <v>30</v>
      </c>
      <c r="F1577" s="10">
        <f>F1578</f>
        <v>1598.2</v>
      </c>
      <c r="G1577" s="10">
        <f>G1578</f>
        <v>1598.2</v>
      </c>
      <c r="H1577" s="10">
        <f>H1578</f>
        <v>562.5</v>
      </c>
      <c r="I1577" s="10">
        <f t="shared" si="267"/>
        <v>1035.7</v>
      </c>
      <c r="J1577" s="5">
        <f t="shared" si="265"/>
        <v>0.35195845325991737</v>
      </c>
    </row>
    <row r="1578" spans="1:10" ht="31" x14ac:dyDescent="0.4">
      <c r="A1578" s="18" t="s">
        <v>33</v>
      </c>
      <c r="B1578" s="8" t="s">
        <v>278</v>
      </c>
      <c r="C1578" s="8" t="s">
        <v>16</v>
      </c>
      <c r="D1578" s="8" t="s">
        <v>796</v>
      </c>
      <c r="E1578" s="8" t="s">
        <v>32</v>
      </c>
      <c r="F1578" s="21">
        <v>1598.2</v>
      </c>
      <c r="G1578" s="21">
        <v>1598.2</v>
      </c>
      <c r="H1578" s="21">
        <v>562.5</v>
      </c>
      <c r="I1578" s="21">
        <f t="shared" si="267"/>
        <v>1035.7</v>
      </c>
      <c r="J1578" s="17">
        <f t="shared" si="265"/>
        <v>0.35195845325991737</v>
      </c>
    </row>
    <row r="1579" spans="1:10" ht="18" x14ac:dyDescent="0.4">
      <c r="A1579" s="16" t="s">
        <v>35</v>
      </c>
      <c r="B1579" s="3" t="s">
        <v>278</v>
      </c>
      <c r="C1579" s="3" t="s">
        <v>16</v>
      </c>
      <c r="D1579" s="3" t="s">
        <v>796</v>
      </c>
      <c r="E1579" s="3" t="s">
        <v>34</v>
      </c>
      <c r="F1579" s="10">
        <f>F1580</f>
        <v>2213.1999999999998</v>
      </c>
      <c r="G1579" s="10">
        <f>G1580</f>
        <v>2213.1999999999998</v>
      </c>
      <c r="H1579" s="10">
        <f>H1580</f>
        <v>1559.3</v>
      </c>
      <c r="I1579" s="10">
        <f t="shared" si="267"/>
        <v>653.89999999999986</v>
      </c>
      <c r="J1579" s="5">
        <f t="shared" si="265"/>
        <v>0.70454545454545459</v>
      </c>
    </row>
    <row r="1580" spans="1:10" ht="31" x14ac:dyDescent="0.4">
      <c r="A1580" s="18" t="s">
        <v>37</v>
      </c>
      <c r="B1580" s="8" t="s">
        <v>278</v>
      </c>
      <c r="C1580" s="8" t="s">
        <v>16</v>
      </c>
      <c r="D1580" s="8" t="s">
        <v>796</v>
      </c>
      <c r="E1580" s="8" t="s">
        <v>36</v>
      </c>
      <c r="F1580" s="21">
        <v>2213.1999999999998</v>
      </c>
      <c r="G1580" s="21">
        <v>2213.1999999999998</v>
      </c>
      <c r="H1580" s="21">
        <v>1559.3</v>
      </c>
      <c r="I1580" s="21">
        <f t="shared" si="267"/>
        <v>653.89999999999986</v>
      </c>
      <c r="J1580" s="17">
        <f t="shared" si="265"/>
        <v>0.70454545454545459</v>
      </c>
    </row>
    <row r="1581" spans="1:10" ht="51" customHeight="1" x14ac:dyDescent="0.4">
      <c r="A1581" s="16" t="s">
        <v>799</v>
      </c>
      <c r="B1581" s="3" t="s">
        <v>278</v>
      </c>
      <c r="C1581" s="3" t="s">
        <v>16</v>
      </c>
      <c r="D1581" s="3" t="s">
        <v>798</v>
      </c>
      <c r="E1581" s="3"/>
      <c r="F1581" s="10">
        <f>F1582+F1585</f>
        <v>3948.3</v>
      </c>
      <c r="G1581" s="10">
        <f>G1582+G1585</f>
        <v>3948.3</v>
      </c>
      <c r="H1581" s="10">
        <f>H1582+H1585</f>
        <v>3810.3</v>
      </c>
      <c r="I1581" s="10">
        <f t="shared" si="267"/>
        <v>138</v>
      </c>
      <c r="J1581" s="5">
        <f t="shared" si="265"/>
        <v>0.96504824861332728</v>
      </c>
    </row>
    <row r="1582" spans="1:10" ht="77.5" x14ac:dyDescent="0.4">
      <c r="A1582" s="16" t="s">
        <v>801</v>
      </c>
      <c r="B1582" s="3" t="s">
        <v>278</v>
      </c>
      <c r="C1582" s="3" t="s">
        <v>16</v>
      </c>
      <c r="D1582" s="3" t="s">
        <v>800</v>
      </c>
      <c r="E1582" s="3"/>
      <c r="F1582" s="10">
        <f t="shared" ref="F1582:H1583" si="268">F1583</f>
        <v>684.3</v>
      </c>
      <c r="G1582" s="10">
        <f t="shared" si="268"/>
        <v>684.3</v>
      </c>
      <c r="H1582" s="10">
        <f t="shared" si="268"/>
        <v>679.3</v>
      </c>
      <c r="I1582" s="10">
        <f t="shared" si="267"/>
        <v>5</v>
      </c>
      <c r="J1582" s="5">
        <f t="shared" si="265"/>
        <v>0.99269326318865991</v>
      </c>
    </row>
    <row r="1583" spans="1:10" ht="18" x14ac:dyDescent="0.4">
      <c r="A1583" s="16" t="s">
        <v>35</v>
      </c>
      <c r="B1583" s="3" t="s">
        <v>278</v>
      </c>
      <c r="C1583" s="3" t="s">
        <v>16</v>
      </c>
      <c r="D1583" s="3" t="s">
        <v>800</v>
      </c>
      <c r="E1583" s="3" t="s">
        <v>34</v>
      </c>
      <c r="F1583" s="10">
        <f t="shared" si="268"/>
        <v>684.3</v>
      </c>
      <c r="G1583" s="10">
        <f t="shared" si="268"/>
        <v>684.3</v>
      </c>
      <c r="H1583" s="10">
        <f t="shared" si="268"/>
        <v>679.3</v>
      </c>
      <c r="I1583" s="10">
        <f t="shared" si="267"/>
        <v>5</v>
      </c>
      <c r="J1583" s="5">
        <f t="shared" si="265"/>
        <v>0.99269326318865991</v>
      </c>
    </row>
    <row r="1584" spans="1:10" ht="31" x14ac:dyDescent="0.4">
      <c r="A1584" s="18" t="s">
        <v>778</v>
      </c>
      <c r="B1584" s="8" t="s">
        <v>278</v>
      </c>
      <c r="C1584" s="8" t="s">
        <v>16</v>
      </c>
      <c r="D1584" s="8" t="s">
        <v>800</v>
      </c>
      <c r="E1584" s="8" t="s">
        <v>777</v>
      </c>
      <c r="F1584" s="21">
        <v>684.3</v>
      </c>
      <c r="G1584" s="21">
        <v>684.3</v>
      </c>
      <c r="H1584" s="21">
        <v>679.3</v>
      </c>
      <c r="I1584" s="21">
        <f t="shared" si="267"/>
        <v>5</v>
      </c>
      <c r="J1584" s="17">
        <f t="shared" si="265"/>
        <v>0.99269326318865991</v>
      </c>
    </row>
    <row r="1585" spans="1:10" ht="62" x14ac:dyDescent="0.4">
      <c r="A1585" s="16" t="s">
        <v>803</v>
      </c>
      <c r="B1585" s="3" t="s">
        <v>278</v>
      </c>
      <c r="C1585" s="3" t="s">
        <v>16</v>
      </c>
      <c r="D1585" s="3" t="s">
        <v>802</v>
      </c>
      <c r="E1585" s="3"/>
      <c r="F1585" s="10">
        <f t="shared" ref="F1585:H1586" si="269">F1586</f>
        <v>3264</v>
      </c>
      <c r="G1585" s="10">
        <f t="shared" si="269"/>
        <v>3264</v>
      </c>
      <c r="H1585" s="10">
        <f t="shared" si="269"/>
        <v>3131</v>
      </c>
      <c r="I1585" s="10">
        <f t="shared" si="267"/>
        <v>133</v>
      </c>
      <c r="J1585" s="5">
        <f t="shared" si="265"/>
        <v>0.95925245098039214</v>
      </c>
    </row>
    <row r="1586" spans="1:10" ht="18" x14ac:dyDescent="0.4">
      <c r="A1586" s="16" t="s">
        <v>35</v>
      </c>
      <c r="B1586" s="3" t="s">
        <v>278</v>
      </c>
      <c r="C1586" s="3" t="s">
        <v>16</v>
      </c>
      <c r="D1586" s="3" t="s">
        <v>802</v>
      </c>
      <c r="E1586" s="3" t="s">
        <v>34</v>
      </c>
      <c r="F1586" s="10">
        <f t="shared" si="269"/>
        <v>3264</v>
      </c>
      <c r="G1586" s="10">
        <f t="shared" si="269"/>
        <v>3264</v>
      </c>
      <c r="H1586" s="10">
        <f t="shared" si="269"/>
        <v>3131</v>
      </c>
      <c r="I1586" s="10">
        <f t="shared" si="267"/>
        <v>133</v>
      </c>
      <c r="J1586" s="5">
        <f t="shared" si="265"/>
        <v>0.95925245098039214</v>
      </c>
    </row>
    <row r="1587" spans="1:10" ht="31" x14ac:dyDescent="0.4">
      <c r="A1587" s="18" t="s">
        <v>778</v>
      </c>
      <c r="B1587" s="8" t="s">
        <v>278</v>
      </c>
      <c r="C1587" s="8" t="s">
        <v>16</v>
      </c>
      <c r="D1587" s="8" t="s">
        <v>802</v>
      </c>
      <c r="E1587" s="8" t="s">
        <v>777</v>
      </c>
      <c r="F1587" s="21">
        <v>3264</v>
      </c>
      <c r="G1587" s="21">
        <v>3264</v>
      </c>
      <c r="H1587" s="21">
        <v>3131</v>
      </c>
      <c r="I1587" s="21">
        <f t="shared" si="267"/>
        <v>133</v>
      </c>
      <c r="J1587" s="17">
        <f t="shared" si="265"/>
        <v>0.95925245098039214</v>
      </c>
    </row>
    <row r="1588" spans="1:10" ht="62" x14ac:dyDescent="0.4">
      <c r="A1588" s="16" t="s">
        <v>805</v>
      </c>
      <c r="B1588" s="3" t="s">
        <v>278</v>
      </c>
      <c r="C1588" s="3" t="s">
        <v>16</v>
      </c>
      <c r="D1588" s="3" t="s">
        <v>804</v>
      </c>
      <c r="E1588" s="3"/>
      <c r="F1588" s="10">
        <f>F1589+F1591</f>
        <v>65653.5</v>
      </c>
      <c r="G1588" s="10">
        <f>G1589+G1591</f>
        <v>65653.5</v>
      </c>
      <c r="H1588" s="10">
        <f>H1589+H1591</f>
        <v>59243.200000000004</v>
      </c>
      <c r="I1588" s="10">
        <f t="shared" si="267"/>
        <v>6410.2999999999956</v>
      </c>
      <c r="J1588" s="5">
        <f t="shared" si="265"/>
        <v>0.90236164103970096</v>
      </c>
    </row>
    <row r="1589" spans="1:10" ht="31" x14ac:dyDescent="0.4">
      <c r="A1589" s="16" t="s">
        <v>31</v>
      </c>
      <c r="B1589" s="3" t="s">
        <v>278</v>
      </c>
      <c r="C1589" s="3" t="s">
        <v>16</v>
      </c>
      <c r="D1589" s="3" t="s">
        <v>804</v>
      </c>
      <c r="E1589" s="3" t="s">
        <v>30</v>
      </c>
      <c r="F1589" s="10">
        <f>F1590</f>
        <v>2161.5</v>
      </c>
      <c r="G1589" s="10">
        <f>G1590</f>
        <v>2161.5</v>
      </c>
      <c r="H1589" s="10">
        <f>H1590</f>
        <v>1488.4</v>
      </c>
      <c r="I1589" s="10">
        <f t="shared" si="267"/>
        <v>673.09999999999991</v>
      </c>
      <c r="J1589" s="5">
        <f t="shared" si="265"/>
        <v>0.68859588248901227</v>
      </c>
    </row>
    <row r="1590" spans="1:10" ht="31" x14ac:dyDescent="0.4">
      <c r="A1590" s="18" t="s">
        <v>33</v>
      </c>
      <c r="B1590" s="8" t="s">
        <v>278</v>
      </c>
      <c r="C1590" s="8" t="s">
        <v>16</v>
      </c>
      <c r="D1590" s="8" t="s">
        <v>804</v>
      </c>
      <c r="E1590" s="8" t="s">
        <v>32</v>
      </c>
      <c r="F1590" s="21">
        <v>2161.5</v>
      </c>
      <c r="G1590" s="21">
        <v>2161.5</v>
      </c>
      <c r="H1590" s="21">
        <v>1488.4</v>
      </c>
      <c r="I1590" s="21">
        <f t="shared" si="267"/>
        <v>673.09999999999991</v>
      </c>
      <c r="J1590" s="17">
        <f t="shared" si="265"/>
        <v>0.68859588248901227</v>
      </c>
    </row>
    <row r="1591" spans="1:10" ht="18" x14ac:dyDescent="0.4">
      <c r="A1591" s="16" t="s">
        <v>35</v>
      </c>
      <c r="B1591" s="3" t="s">
        <v>278</v>
      </c>
      <c r="C1591" s="3" t="s">
        <v>16</v>
      </c>
      <c r="D1591" s="3" t="s">
        <v>804</v>
      </c>
      <c r="E1591" s="3" t="s">
        <v>34</v>
      </c>
      <c r="F1591" s="10">
        <f>F1592</f>
        <v>63492</v>
      </c>
      <c r="G1591" s="10">
        <f>G1592</f>
        <v>63492</v>
      </c>
      <c r="H1591" s="10">
        <f>H1592</f>
        <v>57754.8</v>
      </c>
      <c r="I1591" s="10">
        <f t="shared" si="267"/>
        <v>5737.1999999999971</v>
      </c>
      <c r="J1591" s="5">
        <f t="shared" si="265"/>
        <v>0.90963900963900968</v>
      </c>
    </row>
    <row r="1592" spans="1:10" ht="31" x14ac:dyDescent="0.4">
      <c r="A1592" s="18" t="s">
        <v>37</v>
      </c>
      <c r="B1592" s="8" t="s">
        <v>278</v>
      </c>
      <c r="C1592" s="8" t="s">
        <v>16</v>
      </c>
      <c r="D1592" s="8" t="s">
        <v>804</v>
      </c>
      <c r="E1592" s="8" t="s">
        <v>36</v>
      </c>
      <c r="F1592" s="21">
        <v>63492</v>
      </c>
      <c r="G1592" s="21">
        <v>63492</v>
      </c>
      <c r="H1592" s="21">
        <v>57754.8</v>
      </c>
      <c r="I1592" s="21">
        <f t="shared" si="267"/>
        <v>5737.1999999999971</v>
      </c>
      <c r="J1592" s="17">
        <f t="shared" si="265"/>
        <v>0.90963900963900968</v>
      </c>
    </row>
    <row r="1593" spans="1:10" ht="170.5" x14ac:dyDescent="0.4">
      <c r="A1593" s="16" t="s">
        <v>807</v>
      </c>
      <c r="B1593" s="3" t="s">
        <v>278</v>
      </c>
      <c r="C1593" s="3" t="s">
        <v>16</v>
      </c>
      <c r="D1593" s="3" t="s">
        <v>806</v>
      </c>
      <c r="E1593" s="3"/>
      <c r="F1593" s="10">
        <f t="shared" ref="F1593:H1594" si="270">F1594</f>
        <v>117764.3</v>
      </c>
      <c r="G1593" s="10">
        <f t="shared" si="270"/>
        <v>117764.3</v>
      </c>
      <c r="H1593" s="10">
        <f t="shared" si="270"/>
        <v>117764.2</v>
      </c>
      <c r="I1593" s="10">
        <f t="shared" si="267"/>
        <v>0.10000000000582077</v>
      </c>
      <c r="J1593" s="5">
        <f t="shared" si="265"/>
        <v>0.99999915084622415</v>
      </c>
    </row>
    <row r="1594" spans="1:10" ht="18" x14ac:dyDescent="0.4">
      <c r="A1594" s="16" t="s">
        <v>35</v>
      </c>
      <c r="B1594" s="3" t="s">
        <v>278</v>
      </c>
      <c r="C1594" s="3" t="s">
        <v>16</v>
      </c>
      <c r="D1594" s="3" t="s">
        <v>806</v>
      </c>
      <c r="E1594" s="3" t="s">
        <v>34</v>
      </c>
      <c r="F1594" s="10">
        <f t="shared" si="270"/>
        <v>117764.3</v>
      </c>
      <c r="G1594" s="10">
        <f t="shared" si="270"/>
        <v>117764.3</v>
      </c>
      <c r="H1594" s="10">
        <f t="shared" si="270"/>
        <v>117764.2</v>
      </c>
      <c r="I1594" s="10">
        <f t="shared" si="267"/>
        <v>0.10000000000582077</v>
      </c>
      <c r="J1594" s="5">
        <f t="shared" si="265"/>
        <v>0.99999915084622415</v>
      </c>
    </row>
    <row r="1595" spans="1:10" ht="31" x14ac:dyDescent="0.4">
      <c r="A1595" s="18" t="s">
        <v>37</v>
      </c>
      <c r="B1595" s="8" t="s">
        <v>278</v>
      </c>
      <c r="C1595" s="8" t="s">
        <v>16</v>
      </c>
      <c r="D1595" s="8" t="s">
        <v>806</v>
      </c>
      <c r="E1595" s="8" t="s">
        <v>36</v>
      </c>
      <c r="F1595" s="21">
        <v>117764.3</v>
      </c>
      <c r="G1595" s="21">
        <v>117764.3</v>
      </c>
      <c r="H1595" s="21">
        <v>117764.2</v>
      </c>
      <c r="I1595" s="21">
        <f t="shared" si="267"/>
        <v>0.10000000000582077</v>
      </c>
      <c r="J1595" s="17">
        <f t="shared" si="265"/>
        <v>0.99999915084622415</v>
      </c>
    </row>
    <row r="1596" spans="1:10" ht="62" x14ac:dyDescent="0.4">
      <c r="A1596" s="16" t="s">
        <v>809</v>
      </c>
      <c r="B1596" s="3" t="s">
        <v>278</v>
      </c>
      <c r="C1596" s="3" t="s">
        <v>16</v>
      </c>
      <c r="D1596" s="3" t="s">
        <v>808</v>
      </c>
      <c r="E1596" s="3"/>
      <c r="F1596" s="10">
        <f t="shared" ref="F1596:H1597" si="271">F1597</f>
        <v>10120.1</v>
      </c>
      <c r="G1596" s="10">
        <f t="shared" si="271"/>
        <v>10120.1</v>
      </c>
      <c r="H1596" s="10">
        <f t="shared" si="271"/>
        <v>5569.1</v>
      </c>
      <c r="I1596" s="10">
        <f t="shared" si="267"/>
        <v>4551</v>
      </c>
      <c r="J1596" s="5">
        <f t="shared" si="265"/>
        <v>0.55030088635487795</v>
      </c>
    </row>
    <row r="1597" spans="1:10" ht="18" x14ac:dyDescent="0.4">
      <c r="A1597" s="16" t="s">
        <v>73</v>
      </c>
      <c r="B1597" s="3" t="s">
        <v>278</v>
      </c>
      <c r="C1597" s="3" t="s">
        <v>16</v>
      </c>
      <c r="D1597" s="3" t="s">
        <v>808</v>
      </c>
      <c r="E1597" s="3" t="s">
        <v>72</v>
      </c>
      <c r="F1597" s="10">
        <f t="shared" si="271"/>
        <v>10120.1</v>
      </c>
      <c r="G1597" s="10">
        <f t="shared" si="271"/>
        <v>10120.1</v>
      </c>
      <c r="H1597" s="10">
        <f t="shared" si="271"/>
        <v>5569.1</v>
      </c>
      <c r="I1597" s="10">
        <f t="shared" si="267"/>
        <v>4551</v>
      </c>
      <c r="J1597" s="5">
        <f t="shared" si="265"/>
        <v>0.55030088635487795</v>
      </c>
    </row>
    <row r="1598" spans="1:10" ht="62" x14ac:dyDescent="0.4">
      <c r="A1598" s="18" t="s">
        <v>132</v>
      </c>
      <c r="B1598" s="8" t="s">
        <v>278</v>
      </c>
      <c r="C1598" s="8" t="s">
        <v>16</v>
      </c>
      <c r="D1598" s="8" t="s">
        <v>808</v>
      </c>
      <c r="E1598" s="8" t="s">
        <v>131</v>
      </c>
      <c r="F1598" s="21">
        <v>10120.1</v>
      </c>
      <c r="G1598" s="21">
        <v>10120.1</v>
      </c>
      <c r="H1598" s="21">
        <v>5569.1</v>
      </c>
      <c r="I1598" s="21">
        <f t="shared" si="267"/>
        <v>4551</v>
      </c>
      <c r="J1598" s="17">
        <f t="shared" si="265"/>
        <v>0.55030088635487795</v>
      </c>
    </row>
    <row r="1599" spans="1:10" ht="31" x14ac:dyDescent="0.4">
      <c r="A1599" s="16" t="s">
        <v>811</v>
      </c>
      <c r="B1599" s="3" t="s">
        <v>278</v>
      </c>
      <c r="C1599" s="3" t="s">
        <v>16</v>
      </c>
      <c r="D1599" s="3" t="s">
        <v>810</v>
      </c>
      <c r="E1599" s="3"/>
      <c r="F1599" s="10">
        <v>18204.2</v>
      </c>
      <c r="G1599" s="10">
        <f>G1600</f>
        <v>18204.2</v>
      </c>
      <c r="H1599" s="10">
        <f>H1600</f>
        <v>12256.4</v>
      </c>
      <c r="I1599" s="10">
        <f t="shared" si="267"/>
        <v>5947.8000000000011</v>
      </c>
      <c r="J1599" s="5">
        <f t="shared" si="265"/>
        <v>0.67327320068995067</v>
      </c>
    </row>
    <row r="1600" spans="1:10" ht="77.5" x14ac:dyDescent="0.4">
      <c r="A1600" s="16" t="s">
        <v>813</v>
      </c>
      <c r="B1600" s="3" t="s">
        <v>278</v>
      </c>
      <c r="C1600" s="3" t="s">
        <v>16</v>
      </c>
      <c r="D1600" s="3" t="s">
        <v>812</v>
      </c>
      <c r="E1600" s="3"/>
      <c r="F1600" s="10">
        <f>F1601+F1603</f>
        <v>18204.2</v>
      </c>
      <c r="G1600" s="10">
        <f>G1601+G1603</f>
        <v>18204.2</v>
      </c>
      <c r="H1600" s="10">
        <f>H1601+H1603</f>
        <v>12256.4</v>
      </c>
      <c r="I1600" s="10">
        <f t="shared" si="267"/>
        <v>5947.8000000000011</v>
      </c>
      <c r="J1600" s="5">
        <f t="shared" si="265"/>
        <v>0.67327320068995067</v>
      </c>
    </row>
    <row r="1601" spans="1:10" ht="31" x14ac:dyDescent="0.4">
      <c r="A1601" s="16" t="s">
        <v>31</v>
      </c>
      <c r="B1601" s="3" t="s">
        <v>278</v>
      </c>
      <c r="C1601" s="3" t="s">
        <v>16</v>
      </c>
      <c r="D1601" s="3" t="s">
        <v>812</v>
      </c>
      <c r="E1601" s="3" t="s">
        <v>30</v>
      </c>
      <c r="F1601" s="10">
        <f>F1602</f>
        <v>4168.1000000000004</v>
      </c>
      <c r="G1601" s="10">
        <f>G1602</f>
        <v>4283.2</v>
      </c>
      <c r="H1601" s="10">
        <f>H1602</f>
        <v>1987.6</v>
      </c>
      <c r="I1601" s="10">
        <f t="shared" si="267"/>
        <v>2295.6</v>
      </c>
      <c r="J1601" s="5">
        <f t="shared" ref="J1601:J1664" si="272">H1601/G1601</f>
        <v>0.46404557340306313</v>
      </c>
    </row>
    <row r="1602" spans="1:10" ht="31" x14ac:dyDescent="0.4">
      <c r="A1602" s="18" t="s">
        <v>33</v>
      </c>
      <c r="B1602" s="8" t="s">
        <v>278</v>
      </c>
      <c r="C1602" s="8" t="s">
        <v>16</v>
      </c>
      <c r="D1602" s="8" t="s">
        <v>812</v>
      </c>
      <c r="E1602" s="8" t="s">
        <v>32</v>
      </c>
      <c r="F1602" s="21">
        <v>4168.1000000000004</v>
      </c>
      <c r="G1602" s="21">
        <v>4283.2</v>
      </c>
      <c r="H1602" s="21">
        <v>1987.6</v>
      </c>
      <c r="I1602" s="21">
        <f t="shared" si="267"/>
        <v>2295.6</v>
      </c>
      <c r="J1602" s="17">
        <f t="shared" si="272"/>
        <v>0.46404557340306313</v>
      </c>
    </row>
    <row r="1603" spans="1:10" ht="18" x14ac:dyDescent="0.4">
      <c r="A1603" s="16" t="s">
        <v>35</v>
      </c>
      <c r="B1603" s="3" t="s">
        <v>278</v>
      </c>
      <c r="C1603" s="3" t="s">
        <v>16</v>
      </c>
      <c r="D1603" s="3" t="s">
        <v>812</v>
      </c>
      <c r="E1603" s="3" t="s">
        <v>34</v>
      </c>
      <c r="F1603" s="10">
        <f>F1604</f>
        <v>14036.1</v>
      </c>
      <c r="G1603" s="10">
        <f>G1604</f>
        <v>13921</v>
      </c>
      <c r="H1603" s="10">
        <f>H1604</f>
        <v>10268.799999999999</v>
      </c>
      <c r="I1603" s="10">
        <f t="shared" si="267"/>
        <v>3652.2000000000007</v>
      </c>
      <c r="J1603" s="5">
        <f t="shared" si="272"/>
        <v>0.73764815745995249</v>
      </c>
    </row>
    <row r="1604" spans="1:10" ht="31" x14ac:dyDescent="0.4">
      <c r="A1604" s="18" t="s">
        <v>37</v>
      </c>
      <c r="B1604" s="8" t="s">
        <v>278</v>
      </c>
      <c r="C1604" s="8" t="s">
        <v>16</v>
      </c>
      <c r="D1604" s="8" t="s">
        <v>812</v>
      </c>
      <c r="E1604" s="8" t="s">
        <v>36</v>
      </c>
      <c r="F1604" s="21">
        <v>14036.1</v>
      </c>
      <c r="G1604" s="21">
        <v>13921</v>
      </c>
      <c r="H1604" s="21">
        <v>10268.799999999999</v>
      </c>
      <c r="I1604" s="21">
        <f t="shared" si="267"/>
        <v>3652.2000000000007</v>
      </c>
      <c r="J1604" s="17">
        <f t="shared" si="272"/>
        <v>0.73764815745995249</v>
      </c>
    </row>
    <row r="1605" spans="1:10" ht="75" x14ac:dyDescent="0.4">
      <c r="A1605" s="14" t="s">
        <v>815</v>
      </c>
      <c r="B1605" s="1" t="s">
        <v>278</v>
      </c>
      <c r="C1605" s="1" t="s">
        <v>16</v>
      </c>
      <c r="D1605" s="1" t="s">
        <v>814</v>
      </c>
      <c r="E1605" s="1"/>
      <c r="F1605" s="20">
        <v>104099.7</v>
      </c>
      <c r="G1605" s="20">
        <f>G1606</f>
        <v>104099.7</v>
      </c>
      <c r="H1605" s="20">
        <f>H1606</f>
        <v>101570.5</v>
      </c>
      <c r="I1605" s="20">
        <f t="shared" si="267"/>
        <v>2529.1999999999971</v>
      </c>
      <c r="J1605" s="7">
        <f t="shared" si="272"/>
        <v>0.97570406062649562</v>
      </c>
    </row>
    <row r="1606" spans="1:10" ht="93" x14ac:dyDescent="0.4">
      <c r="A1606" s="16" t="s">
        <v>817</v>
      </c>
      <c r="B1606" s="3" t="s">
        <v>278</v>
      </c>
      <c r="C1606" s="3" t="s">
        <v>16</v>
      </c>
      <c r="D1606" s="3" t="s">
        <v>816</v>
      </c>
      <c r="E1606" s="3"/>
      <c r="F1606" s="10">
        <v>104099.7</v>
      </c>
      <c r="G1606" s="10">
        <f>G1607+G1610+G1614</f>
        <v>104099.7</v>
      </c>
      <c r="H1606" s="10">
        <f>H1607+H1610+H1614</f>
        <v>101570.5</v>
      </c>
      <c r="I1606" s="10">
        <f t="shared" si="267"/>
        <v>2529.1999999999971</v>
      </c>
      <c r="J1606" s="5">
        <f t="shared" si="272"/>
        <v>0.97570406062649562</v>
      </c>
    </row>
    <row r="1607" spans="1:10" ht="31" x14ac:dyDescent="0.4">
      <c r="A1607" s="16" t="s">
        <v>819</v>
      </c>
      <c r="B1607" s="3" t="s">
        <v>278</v>
      </c>
      <c r="C1607" s="3" t="s">
        <v>16</v>
      </c>
      <c r="D1607" s="3" t="s">
        <v>818</v>
      </c>
      <c r="E1607" s="3"/>
      <c r="F1607" s="10">
        <f t="shared" ref="F1607:H1608" si="273">F1608</f>
        <v>88600</v>
      </c>
      <c r="G1607" s="10">
        <f t="shared" si="273"/>
        <v>88600</v>
      </c>
      <c r="H1607" s="10">
        <f t="shared" si="273"/>
        <v>87800</v>
      </c>
      <c r="I1607" s="10">
        <f t="shared" si="267"/>
        <v>800</v>
      </c>
      <c r="J1607" s="5">
        <f t="shared" si="272"/>
        <v>0.99097065462753953</v>
      </c>
    </row>
    <row r="1608" spans="1:10" ht="18" x14ac:dyDescent="0.4">
      <c r="A1608" s="16" t="s">
        <v>35</v>
      </c>
      <c r="B1608" s="3" t="s">
        <v>278</v>
      </c>
      <c r="C1608" s="3" t="s">
        <v>16</v>
      </c>
      <c r="D1608" s="3" t="s">
        <v>818</v>
      </c>
      <c r="E1608" s="3" t="s">
        <v>34</v>
      </c>
      <c r="F1608" s="10">
        <f t="shared" si="273"/>
        <v>88600</v>
      </c>
      <c r="G1608" s="10">
        <f t="shared" si="273"/>
        <v>88600</v>
      </c>
      <c r="H1608" s="10">
        <f t="shared" si="273"/>
        <v>87800</v>
      </c>
      <c r="I1608" s="10">
        <f t="shared" si="267"/>
        <v>800</v>
      </c>
      <c r="J1608" s="5">
        <f t="shared" si="272"/>
        <v>0.99097065462753953</v>
      </c>
    </row>
    <row r="1609" spans="1:10" ht="31" x14ac:dyDescent="0.4">
      <c r="A1609" s="18" t="s">
        <v>37</v>
      </c>
      <c r="B1609" s="8" t="s">
        <v>278</v>
      </c>
      <c r="C1609" s="8" t="s">
        <v>16</v>
      </c>
      <c r="D1609" s="8" t="s">
        <v>818</v>
      </c>
      <c r="E1609" s="8" t="s">
        <v>36</v>
      </c>
      <c r="F1609" s="21">
        <v>88600</v>
      </c>
      <c r="G1609" s="21">
        <v>88600</v>
      </c>
      <c r="H1609" s="21">
        <v>87800</v>
      </c>
      <c r="I1609" s="21">
        <f t="shared" si="267"/>
        <v>800</v>
      </c>
      <c r="J1609" s="17">
        <f t="shared" si="272"/>
        <v>0.99097065462753953</v>
      </c>
    </row>
    <row r="1610" spans="1:10" ht="108.5" x14ac:dyDescent="0.4">
      <c r="A1610" s="16" t="s">
        <v>821</v>
      </c>
      <c r="B1610" s="3" t="s">
        <v>278</v>
      </c>
      <c r="C1610" s="3" t="s">
        <v>16</v>
      </c>
      <c r="D1610" s="3" t="s">
        <v>820</v>
      </c>
      <c r="E1610" s="3"/>
      <c r="F1610" s="10">
        <f>F1611</f>
        <v>1973.2</v>
      </c>
      <c r="G1610" s="10">
        <f>G1611</f>
        <v>1973.2</v>
      </c>
      <c r="H1610" s="10">
        <f>H1611</f>
        <v>1052</v>
      </c>
      <c r="I1610" s="10">
        <f t="shared" si="267"/>
        <v>921.2</v>
      </c>
      <c r="J1610" s="5">
        <f t="shared" si="272"/>
        <v>0.53314413136022698</v>
      </c>
    </row>
    <row r="1611" spans="1:10" ht="18" x14ac:dyDescent="0.4">
      <c r="A1611" s="16" t="s">
        <v>35</v>
      </c>
      <c r="B1611" s="3" t="s">
        <v>278</v>
      </c>
      <c r="C1611" s="3" t="s">
        <v>16</v>
      </c>
      <c r="D1611" s="3" t="s">
        <v>820</v>
      </c>
      <c r="E1611" s="3" t="s">
        <v>34</v>
      </c>
      <c r="F1611" s="10">
        <f>F1612+F1613</f>
        <v>1973.2</v>
      </c>
      <c r="G1611" s="10">
        <f>G1612+G1613</f>
        <v>1973.2</v>
      </c>
      <c r="H1611" s="10">
        <f>H1612+H1613</f>
        <v>1052</v>
      </c>
      <c r="I1611" s="10">
        <f t="shared" ref="I1611:I1674" si="274">G1611-H1611</f>
        <v>921.2</v>
      </c>
      <c r="J1611" s="5">
        <f t="shared" si="272"/>
        <v>0.53314413136022698</v>
      </c>
    </row>
    <row r="1612" spans="1:10" ht="31" x14ac:dyDescent="0.4">
      <c r="A1612" s="18" t="s">
        <v>37</v>
      </c>
      <c r="B1612" s="8" t="s">
        <v>278</v>
      </c>
      <c r="C1612" s="8" t="s">
        <v>16</v>
      </c>
      <c r="D1612" s="8" t="s">
        <v>820</v>
      </c>
      <c r="E1612" s="8" t="s">
        <v>36</v>
      </c>
      <c r="F1612" s="21">
        <v>800</v>
      </c>
      <c r="G1612" s="21">
        <v>800</v>
      </c>
      <c r="H1612" s="21">
        <v>304.8</v>
      </c>
      <c r="I1612" s="21">
        <f t="shared" si="274"/>
        <v>495.2</v>
      </c>
      <c r="J1612" s="17">
        <f t="shared" si="272"/>
        <v>0.38100000000000001</v>
      </c>
    </row>
    <row r="1613" spans="1:10" ht="18" x14ac:dyDescent="0.4">
      <c r="A1613" s="18" t="s">
        <v>677</v>
      </c>
      <c r="B1613" s="8" t="s">
        <v>278</v>
      </c>
      <c r="C1613" s="8" t="s">
        <v>16</v>
      </c>
      <c r="D1613" s="8" t="s">
        <v>820</v>
      </c>
      <c r="E1613" s="8" t="s">
        <v>676</v>
      </c>
      <c r="F1613" s="21">
        <v>1173.2</v>
      </c>
      <c r="G1613" s="21">
        <v>1173.2</v>
      </c>
      <c r="H1613" s="21">
        <v>747.2</v>
      </c>
      <c r="I1613" s="21">
        <f t="shared" si="274"/>
        <v>426</v>
      </c>
      <c r="J1613" s="17">
        <f t="shared" si="272"/>
        <v>0.636890555744971</v>
      </c>
    </row>
    <row r="1614" spans="1:10" ht="77.5" x14ac:dyDescent="0.4">
      <c r="A1614" s="16" t="s">
        <v>823</v>
      </c>
      <c r="B1614" s="3" t="s">
        <v>278</v>
      </c>
      <c r="C1614" s="3" t="s">
        <v>16</v>
      </c>
      <c r="D1614" s="3" t="s">
        <v>822</v>
      </c>
      <c r="E1614" s="3"/>
      <c r="F1614" s="10">
        <f t="shared" ref="F1614:H1615" si="275">F1615</f>
        <v>13526.5</v>
      </c>
      <c r="G1614" s="10">
        <f t="shared" si="275"/>
        <v>13526.5</v>
      </c>
      <c r="H1614" s="10">
        <f t="shared" si="275"/>
        <v>12718.5</v>
      </c>
      <c r="I1614" s="10">
        <f t="shared" si="274"/>
        <v>808</v>
      </c>
      <c r="J1614" s="5">
        <f t="shared" si="272"/>
        <v>0.94026540494584709</v>
      </c>
    </row>
    <row r="1615" spans="1:10" ht="18" x14ac:dyDescent="0.4">
      <c r="A1615" s="16" t="s">
        <v>35</v>
      </c>
      <c r="B1615" s="3" t="s">
        <v>278</v>
      </c>
      <c r="C1615" s="3" t="s">
        <v>16</v>
      </c>
      <c r="D1615" s="3" t="s">
        <v>822</v>
      </c>
      <c r="E1615" s="3" t="s">
        <v>34</v>
      </c>
      <c r="F1615" s="10">
        <f t="shared" si="275"/>
        <v>13526.5</v>
      </c>
      <c r="G1615" s="10">
        <f t="shared" si="275"/>
        <v>13526.5</v>
      </c>
      <c r="H1615" s="10">
        <f t="shared" si="275"/>
        <v>12718.5</v>
      </c>
      <c r="I1615" s="10">
        <f t="shared" si="274"/>
        <v>808</v>
      </c>
      <c r="J1615" s="5">
        <f t="shared" si="272"/>
        <v>0.94026540494584709</v>
      </c>
    </row>
    <row r="1616" spans="1:10" ht="31" x14ac:dyDescent="0.4">
      <c r="A1616" s="18" t="s">
        <v>37</v>
      </c>
      <c r="B1616" s="8" t="s">
        <v>278</v>
      </c>
      <c r="C1616" s="8" t="s">
        <v>16</v>
      </c>
      <c r="D1616" s="8" t="s">
        <v>822</v>
      </c>
      <c r="E1616" s="8" t="s">
        <v>36</v>
      </c>
      <c r="F1616" s="21">
        <v>13526.5</v>
      </c>
      <c r="G1616" s="21">
        <v>13526.5</v>
      </c>
      <c r="H1616" s="21">
        <v>12718.5</v>
      </c>
      <c r="I1616" s="21">
        <f t="shared" si="274"/>
        <v>808</v>
      </c>
      <c r="J1616" s="17">
        <f t="shared" si="272"/>
        <v>0.94026540494584709</v>
      </c>
    </row>
    <row r="1617" spans="1:10" ht="45" x14ac:dyDescent="0.4">
      <c r="A1617" s="14" t="s">
        <v>210</v>
      </c>
      <c r="B1617" s="1" t="s">
        <v>278</v>
      </c>
      <c r="C1617" s="1" t="s">
        <v>16</v>
      </c>
      <c r="D1617" s="1" t="s">
        <v>209</v>
      </c>
      <c r="E1617" s="1"/>
      <c r="F1617" s="20">
        <f>F1618+F1622+F1626</f>
        <v>42991.3</v>
      </c>
      <c r="G1617" s="20">
        <f>G1618+G1622+G1626</f>
        <v>41355.5</v>
      </c>
      <c r="H1617" s="20">
        <f>H1618+H1622+H1626</f>
        <v>40226.199999999997</v>
      </c>
      <c r="I1617" s="20">
        <f t="shared" si="274"/>
        <v>1129.3000000000029</v>
      </c>
      <c r="J1617" s="7">
        <f t="shared" si="272"/>
        <v>0.9726928703558172</v>
      </c>
    </row>
    <row r="1618" spans="1:10" ht="31" x14ac:dyDescent="0.4">
      <c r="A1618" s="16" t="s">
        <v>212</v>
      </c>
      <c r="B1618" s="3" t="s">
        <v>278</v>
      </c>
      <c r="C1618" s="3" t="s">
        <v>16</v>
      </c>
      <c r="D1618" s="3" t="s">
        <v>211</v>
      </c>
      <c r="E1618" s="3"/>
      <c r="F1618" s="10">
        <v>18690</v>
      </c>
      <c r="G1618" s="10">
        <f>G1619</f>
        <v>17190</v>
      </c>
      <c r="H1618" s="10">
        <f>H1619</f>
        <v>16060.7</v>
      </c>
      <c r="I1618" s="10">
        <f t="shared" si="274"/>
        <v>1129.2999999999993</v>
      </c>
      <c r="J1618" s="5">
        <f t="shared" si="272"/>
        <v>0.93430482838859807</v>
      </c>
    </row>
    <row r="1619" spans="1:10" ht="46.5" x14ac:dyDescent="0.4">
      <c r="A1619" s="16" t="s">
        <v>825</v>
      </c>
      <c r="B1619" s="3" t="s">
        <v>278</v>
      </c>
      <c r="C1619" s="3" t="s">
        <v>16</v>
      </c>
      <c r="D1619" s="3" t="s">
        <v>824</v>
      </c>
      <c r="E1619" s="3"/>
      <c r="F1619" s="10">
        <f t="shared" ref="F1619:H1620" si="276">F1620</f>
        <v>18690</v>
      </c>
      <c r="G1619" s="10">
        <f t="shared" si="276"/>
        <v>17190</v>
      </c>
      <c r="H1619" s="10">
        <f t="shared" si="276"/>
        <v>16060.7</v>
      </c>
      <c r="I1619" s="10">
        <f t="shared" si="274"/>
        <v>1129.2999999999993</v>
      </c>
      <c r="J1619" s="5">
        <f t="shared" si="272"/>
        <v>0.93430482838859807</v>
      </c>
    </row>
    <row r="1620" spans="1:10" ht="18" x14ac:dyDescent="0.4">
      <c r="A1620" s="16" t="s">
        <v>35</v>
      </c>
      <c r="B1620" s="3" t="s">
        <v>278</v>
      </c>
      <c r="C1620" s="3" t="s">
        <v>16</v>
      </c>
      <c r="D1620" s="3" t="s">
        <v>824</v>
      </c>
      <c r="E1620" s="3" t="s">
        <v>34</v>
      </c>
      <c r="F1620" s="10">
        <f t="shared" si="276"/>
        <v>18690</v>
      </c>
      <c r="G1620" s="10">
        <f t="shared" si="276"/>
        <v>17190</v>
      </c>
      <c r="H1620" s="10">
        <f t="shared" si="276"/>
        <v>16060.7</v>
      </c>
      <c r="I1620" s="10">
        <f t="shared" si="274"/>
        <v>1129.2999999999993</v>
      </c>
      <c r="J1620" s="5">
        <f t="shared" si="272"/>
        <v>0.93430482838859807</v>
      </c>
    </row>
    <row r="1621" spans="1:10" ht="31" x14ac:dyDescent="0.4">
      <c r="A1621" s="18" t="s">
        <v>37</v>
      </c>
      <c r="B1621" s="8" t="s">
        <v>278</v>
      </c>
      <c r="C1621" s="8" t="s">
        <v>16</v>
      </c>
      <c r="D1621" s="8" t="s">
        <v>824</v>
      </c>
      <c r="E1621" s="8" t="s">
        <v>36</v>
      </c>
      <c r="F1621" s="21">
        <v>18690</v>
      </c>
      <c r="G1621" s="21">
        <v>17190</v>
      </c>
      <c r="H1621" s="21">
        <v>16060.7</v>
      </c>
      <c r="I1621" s="21">
        <f t="shared" si="274"/>
        <v>1129.2999999999993</v>
      </c>
      <c r="J1621" s="17">
        <f t="shared" si="272"/>
        <v>0.93430482838859807</v>
      </c>
    </row>
    <row r="1622" spans="1:10" ht="62" x14ac:dyDescent="0.4">
      <c r="A1622" s="16" t="s">
        <v>827</v>
      </c>
      <c r="B1622" s="3" t="s">
        <v>278</v>
      </c>
      <c r="C1622" s="3" t="s">
        <v>16</v>
      </c>
      <c r="D1622" s="3" t="s">
        <v>826</v>
      </c>
      <c r="E1622" s="3"/>
      <c r="F1622" s="10">
        <v>0</v>
      </c>
      <c r="G1622" s="10">
        <f>G1623</f>
        <v>0</v>
      </c>
      <c r="H1622" s="10">
        <f>H1623</f>
        <v>0</v>
      </c>
      <c r="I1622" s="10">
        <f t="shared" si="274"/>
        <v>0</v>
      </c>
      <c r="J1622" s="17">
        <v>0</v>
      </c>
    </row>
    <row r="1623" spans="1:10" ht="46.5" x14ac:dyDescent="0.4">
      <c r="A1623" s="16" t="s">
        <v>829</v>
      </c>
      <c r="B1623" s="3" t="s">
        <v>278</v>
      </c>
      <c r="C1623" s="3" t="s">
        <v>16</v>
      </c>
      <c r="D1623" s="3" t="s">
        <v>828</v>
      </c>
      <c r="E1623" s="3"/>
      <c r="F1623" s="10">
        <f t="shared" ref="F1623:H1624" si="277">F1624</f>
        <v>0</v>
      </c>
      <c r="G1623" s="10">
        <f t="shared" si="277"/>
        <v>0</v>
      </c>
      <c r="H1623" s="10">
        <f t="shared" si="277"/>
        <v>0</v>
      </c>
      <c r="I1623" s="10">
        <f t="shared" si="274"/>
        <v>0</v>
      </c>
      <c r="J1623" s="17">
        <v>0</v>
      </c>
    </row>
    <row r="1624" spans="1:10" ht="18" x14ac:dyDescent="0.4">
      <c r="A1624" s="16" t="s">
        <v>35</v>
      </c>
      <c r="B1624" s="3" t="s">
        <v>278</v>
      </c>
      <c r="C1624" s="3" t="s">
        <v>16</v>
      </c>
      <c r="D1624" s="3" t="s">
        <v>828</v>
      </c>
      <c r="E1624" s="3" t="s">
        <v>34</v>
      </c>
      <c r="F1624" s="10">
        <f t="shared" si="277"/>
        <v>0</v>
      </c>
      <c r="G1624" s="10">
        <f t="shared" si="277"/>
        <v>0</v>
      </c>
      <c r="H1624" s="10">
        <f t="shared" si="277"/>
        <v>0</v>
      </c>
      <c r="I1624" s="10">
        <f t="shared" si="274"/>
        <v>0</v>
      </c>
      <c r="J1624" s="17">
        <v>0</v>
      </c>
    </row>
    <row r="1625" spans="1:10" ht="31" x14ac:dyDescent="0.4">
      <c r="A1625" s="18" t="s">
        <v>37</v>
      </c>
      <c r="B1625" s="8" t="s">
        <v>278</v>
      </c>
      <c r="C1625" s="8" t="s">
        <v>16</v>
      </c>
      <c r="D1625" s="8" t="s">
        <v>828</v>
      </c>
      <c r="E1625" s="8" t="s">
        <v>36</v>
      </c>
      <c r="F1625" s="21">
        <v>0</v>
      </c>
      <c r="G1625" s="21">
        <v>0</v>
      </c>
      <c r="H1625" s="21">
        <v>0</v>
      </c>
      <c r="I1625" s="21">
        <f t="shared" si="274"/>
        <v>0</v>
      </c>
      <c r="J1625" s="17">
        <v>0</v>
      </c>
    </row>
    <row r="1626" spans="1:10" ht="31" x14ac:dyDescent="0.4">
      <c r="A1626" s="16" t="s">
        <v>831</v>
      </c>
      <c r="B1626" s="3" t="s">
        <v>278</v>
      </c>
      <c r="C1626" s="3" t="s">
        <v>16</v>
      </c>
      <c r="D1626" s="3" t="s">
        <v>830</v>
      </c>
      <c r="E1626" s="3"/>
      <c r="F1626" s="10">
        <f>F1627</f>
        <v>24301.3</v>
      </c>
      <c r="G1626" s="10">
        <f>G1627</f>
        <v>24165.5</v>
      </c>
      <c r="H1626" s="10">
        <f>H1627</f>
        <v>24165.5</v>
      </c>
      <c r="I1626" s="10">
        <f t="shared" si="274"/>
        <v>0</v>
      </c>
      <c r="J1626" s="5">
        <f t="shared" si="272"/>
        <v>1</v>
      </c>
    </row>
    <row r="1627" spans="1:10" ht="46.5" x14ac:dyDescent="0.4">
      <c r="A1627" s="16" t="s">
        <v>833</v>
      </c>
      <c r="B1627" s="3" t="s">
        <v>278</v>
      </c>
      <c r="C1627" s="3" t="s">
        <v>16</v>
      </c>
      <c r="D1627" s="3" t="s">
        <v>832</v>
      </c>
      <c r="E1627" s="3"/>
      <c r="F1627" s="10">
        <f t="shared" ref="F1627:H1629" si="278">F1628</f>
        <v>24301.3</v>
      </c>
      <c r="G1627" s="10">
        <f t="shared" si="278"/>
        <v>24165.5</v>
      </c>
      <c r="H1627" s="10">
        <f t="shared" si="278"/>
        <v>24165.5</v>
      </c>
      <c r="I1627" s="10">
        <f t="shared" si="274"/>
        <v>0</v>
      </c>
      <c r="J1627" s="5">
        <f t="shared" si="272"/>
        <v>1</v>
      </c>
    </row>
    <row r="1628" spans="1:10" ht="46.5" x14ac:dyDescent="0.4">
      <c r="A1628" s="16" t="s">
        <v>835</v>
      </c>
      <c r="B1628" s="3" t="s">
        <v>278</v>
      </c>
      <c r="C1628" s="3" t="s">
        <v>16</v>
      </c>
      <c r="D1628" s="3" t="s">
        <v>834</v>
      </c>
      <c r="E1628" s="3"/>
      <c r="F1628" s="10">
        <f t="shared" si="278"/>
        <v>24301.3</v>
      </c>
      <c r="G1628" s="10">
        <f t="shared" si="278"/>
        <v>24165.5</v>
      </c>
      <c r="H1628" s="10">
        <f t="shared" si="278"/>
        <v>24165.5</v>
      </c>
      <c r="I1628" s="10">
        <f t="shared" si="274"/>
        <v>0</v>
      </c>
      <c r="J1628" s="5">
        <f t="shared" si="272"/>
        <v>1</v>
      </c>
    </row>
    <row r="1629" spans="1:10" ht="18" x14ac:dyDescent="0.4">
      <c r="A1629" s="16" t="s">
        <v>35</v>
      </c>
      <c r="B1629" s="3" t="s">
        <v>278</v>
      </c>
      <c r="C1629" s="3" t="s">
        <v>16</v>
      </c>
      <c r="D1629" s="3" t="s">
        <v>834</v>
      </c>
      <c r="E1629" s="3" t="s">
        <v>34</v>
      </c>
      <c r="F1629" s="10">
        <f t="shared" si="278"/>
        <v>24301.3</v>
      </c>
      <c r="G1629" s="10">
        <f t="shared" si="278"/>
        <v>24165.5</v>
      </c>
      <c r="H1629" s="10">
        <f t="shared" si="278"/>
        <v>24165.5</v>
      </c>
      <c r="I1629" s="10">
        <f t="shared" si="274"/>
        <v>0</v>
      </c>
      <c r="J1629" s="5">
        <f t="shared" si="272"/>
        <v>1</v>
      </c>
    </row>
    <row r="1630" spans="1:10" ht="31" x14ac:dyDescent="0.4">
      <c r="A1630" s="18" t="s">
        <v>37</v>
      </c>
      <c r="B1630" s="8" t="s">
        <v>278</v>
      </c>
      <c r="C1630" s="8" t="s">
        <v>16</v>
      </c>
      <c r="D1630" s="8" t="s">
        <v>834</v>
      </c>
      <c r="E1630" s="8" t="s">
        <v>36</v>
      </c>
      <c r="F1630" s="21">
        <v>24301.3</v>
      </c>
      <c r="G1630" s="21">
        <v>24165.5</v>
      </c>
      <c r="H1630" s="21">
        <v>24165.5</v>
      </c>
      <c r="I1630" s="21">
        <f t="shared" si="274"/>
        <v>0</v>
      </c>
      <c r="J1630" s="17">
        <f t="shared" si="272"/>
        <v>1</v>
      </c>
    </row>
    <row r="1631" spans="1:10" ht="45" x14ac:dyDescent="0.4">
      <c r="A1631" s="14" t="s">
        <v>110</v>
      </c>
      <c r="B1631" s="1" t="s">
        <v>278</v>
      </c>
      <c r="C1631" s="1" t="s">
        <v>16</v>
      </c>
      <c r="D1631" s="1" t="s">
        <v>109</v>
      </c>
      <c r="E1631" s="1"/>
      <c r="F1631" s="20">
        <v>44.5</v>
      </c>
      <c r="G1631" s="20">
        <f>G1632</f>
        <v>366.7</v>
      </c>
      <c r="H1631" s="20">
        <f>H1632</f>
        <v>366.7</v>
      </c>
      <c r="I1631" s="20">
        <f t="shared" si="274"/>
        <v>0</v>
      </c>
      <c r="J1631" s="7">
        <f t="shared" si="272"/>
        <v>1</v>
      </c>
    </row>
    <row r="1632" spans="1:10" ht="46.5" x14ac:dyDescent="0.4">
      <c r="A1632" s="16" t="s">
        <v>260</v>
      </c>
      <c r="B1632" s="3" t="s">
        <v>278</v>
      </c>
      <c r="C1632" s="3" t="s">
        <v>16</v>
      </c>
      <c r="D1632" s="3" t="s">
        <v>259</v>
      </c>
      <c r="E1632" s="3"/>
      <c r="F1632" s="10">
        <v>44.5</v>
      </c>
      <c r="G1632" s="10">
        <f>G1633</f>
        <v>366.7</v>
      </c>
      <c r="H1632" s="10">
        <f>H1633</f>
        <v>366.7</v>
      </c>
      <c r="I1632" s="10">
        <f t="shared" si="274"/>
        <v>0</v>
      </c>
      <c r="J1632" s="5">
        <f t="shared" si="272"/>
        <v>1</v>
      </c>
    </row>
    <row r="1633" spans="1:10" ht="31" x14ac:dyDescent="0.4">
      <c r="A1633" s="16" t="s">
        <v>262</v>
      </c>
      <c r="B1633" s="3" t="s">
        <v>278</v>
      </c>
      <c r="C1633" s="3" t="s">
        <v>16</v>
      </c>
      <c r="D1633" s="3" t="s">
        <v>261</v>
      </c>
      <c r="E1633" s="3"/>
      <c r="F1633" s="10">
        <f t="shared" ref="F1633:H1634" si="279">F1634</f>
        <v>44.5</v>
      </c>
      <c r="G1633" s="10">
        <f t="shared" si="279"/>
        <v>366.7</v>
      </c>
      <c r="H1633" s="10">
        <f t="shared" si="279"/>
        <v>366.7</v>
      </c>
      <c r="I1633" s="10">
        <f t="shared" si="274"/>
        <v>0</v>
      </c>
      <c r="J1633" s="5">
        <f t="shared" si="272"/>
        <v>1</v>
      </c>
    </row>
    <row r="1634" spans="1:10" ht="18" x14ac:dyDescent="0.4">
      <c r="A1634" s="16" t="s">
        <v>35</v>
      </c>
      <c r="B1634" s="3" t="s">
        <v>278</v>
      </c>
      <c r="C1634" s="3" t="s">
        <v>16</v>
      </c>
      <c r="D1634" s="3" t="s">
        <v>261</v>
      </c>
      <c r="E1634" s="3" t="s">
        <v>34</v>
      </c>
      <c r="F1634" s="10">
        <f t="shared" si="279"/>
        <v>44.5</v>
      </c>
      <c r="G1634" s="10">
        <f t="shared" si="279"/>
        <v>366.7</v>
      </c>
      <c r="H1634" s="10">
        <f t="shared" si="279"/>
        <v>366.7</v>
      </c>
      <c r="I1634" s="10">
        <f t="shared" si="274"/>
        <v>0</v>
      </c>
      <c r="J1634" s="5">
        <f t="shared" si="272"/>
        <v>1</v>
      </c>
    </row>
    <row r="1635" spans="1:10" ht="31" x14ac:dyDescent="0.4">
      <c r="A1635" s="18" t="s">
        <v>37</v>
      </c>
      <c r="B1635" s="8" t="s">
        <v>278</v>
      </c>
      <c r="C1635" s="8" t="s">
        <v>16</v>
      </c>
      <c r="D1635" s="8" t="s">
        <v>261</v>
      </c>
      <c r="E1635" s="8" t="s">
        <v>36</v>
      </c>
      <c r="F1635" s="21">
        <v>44.5</v>
      </c>
      <c r="G1635" s="21">
        <v>366.7</v>
      </c>
      <c r="H1635" s="21">
        <v>366.7</v>
      </c>
      <c r="I1635" s="21">
        <f t="shared" si="274"/>
        <v>0</v>
      </c>
      <c r="J1635" s="17">
        <f t="shared" si="272"/>
        <v>1</v>
      </c>
    </row>
    <row r="1636" spans="1:10" ht="18" x14ac:dyDescent="0.4">
      <c r="A1636" s="14" t="s">
        <v>836</v>
      </c>
      <c r="B1636" s="1" t="s">
        <v>278</v>
      </c>
      <c r="C1636" s="1" t="s">
        <v>38</v>
      </c>
      <c r="D1636" s="1"/>
      <c r="E1636" s="1"/>
      <c r="F1636" s="20">
        <f t="shared" ref="F1636:H1639" si="280">F1637</f>
        <v>14753.5</v>
      </c>
      <c r="G1636" s="20">
        <f t="shared" si="280"/>
        <v>4084.5</v>
      </c>
      <c r="H1636" s="2">
        <f t="shared" si="280"/>
        <v>2542.2000000000003</v>
      </c>
      <c r="I1636" s="20">
        <f t="shared" si="274"/>
        <v>1542.2999999999997</v>
      </c>
      <c r="J1636" s="7">
        <f t="shared" si="272"/>
        <v>0.62240176276166004</v>
      </c>
    </row>
    <row r="1637" spans="1:10" ht="30" x14ac:dyDescent="0.4">
      <c r="A1637" s="14" t="s">
        <v>571</v>
      </c>
      <c r="B1637" s="1" t="s">
        <v>278</v>
      </c>
      <c r="C1637" s="1" t="s">
        <v>38</v>
      </c>
      <c r="D1637" s="1" t="s">
        <v>570</v>
      </c>
      <c r="E1637" s="1"/>
      <c r="F1637" s="20">
        <f t="shared" si="280"/>
        <v>14753.5</v>
      </c>
      <c r="G1637" s="20">
        <f t="shared" si="280"/>
        <v>4084.5</v>
      </c>
      <c r="H1637" s="20">
        <f t="shared" si="280"/>
        <v>2542.2000000000003</v>
      </c>
      <c r="I1637" s="20">
        <f t="shared" si="274"/>
        <v>1542.2999999999997</v>
      </c>
      <c r="J1637" s="7">
        <f t="shared" si="272"/>
        <v>0.62240176276166004</v>
      </c>
    </row>
    <row r="1638" spans="1:10" ht="31" x14ac:dyDescent="0.4">
      <c r="A1638" s="16" t="s">
        <v>573</v>
      </c>
      <c r="B1638" s="3" t="s">
        <v>278</v>
      </c>
      <c r="C1638" s="3" t="s">
        <v>38</v>
      </c>
      <c r="D1638" s="3" t="s">
        <v>572</v>
      </c>
      <c r="E1638" s="3"/>
      <c r="F1638" s="10">
        <f t="shared" si="280"/>
        <v>14753.5</v>
      </c>
      <c r="G1638" s="10">
        <f t="shared" si="280"/>
        <v>4084.5</v>
      </c>
      <c r="H1638" s="10">
        <f t="shared" si="280"/>
        <v>2542.2000000000003</v>
      </c>
      <c r="I1638" s="10">
        <f t="shared" si="274"/>
        <v>1542.2999999999997</v>
      </c>
      <c r="J1638" s="5">
        <f t="shared" si="272"/>
        <v>0.62240176276166004</v>
      </c>
    </row>
    <row r="1639" spans="1:10" ht="31" x14ac:dyDescent="0.4">
      <c r="A1639" s="16" t="s">
        <v>575</v>
      </c>
      <c r="B1639" s="3" t="s">
        <v>278</v>
      </c>
      <c r="C1639" s="3" t="s">
        <v>38</v>
      </c>
      <c r="D1639" s="3" t="s">
        <v>574</v>
      </c>
      <c r="E1639" s="3"/>
      <c r="F1639" s="10">
        <f t="shared" si="280"/>
        <v>14753.5</v>
      </c>
      <c r="G1639" s="10">
        <f t="shared" si="280"/>
        <v>4084.5</v>
      </c>
      <c r="H1639" s="10">
        <f t="shared" si="280"/>
        <v>2542.2000000000003</v>
      </c>
      <c r="I1639" s="10">
        <f t="shared" si="274"/>
        <v>1542.2999999999997</v>
      </c>
      <c r="J1639" s="5">
        <f t="shared" si="272"/>
        <v>0.62240176276166004</v>
      </c>
    </row>
    <row r="1640" spans="1:10" ht="77.5" x14ac:dyDescent="0.4">
      <c r="A1640" s="16" t="s">
        <v>838</v>
      </c>
      <c r="B1640" s="3" t="s">
        <v>278</v>
      </c>
      <c r="C1640" s="3" t="s">
        <v>38</v>
      </c>
      <c r="D1640" s="3" t="s">
        <v>837</v>
      </c>
      <c r="E1640" s="3"/>
      <c r="F1640" s="10">
        <f>F1641+F1643+F1645</f>
        <v>14753.5</v>
      </c>
      <c r="G1640" s="10">
        <f>G1641+G1643+G1645</f>
        <v>4084.5</v>
      </c>
      <c r="H1640" s="10">
        <f>H1641+H1643+H1645</f>
        <v>2542.2000000000003</v>
      </c>
      <c r="I1640" s="10">
        <f t="shared" si="274"/>
        <v>1542.2999999999997</v>
      </c>
      <c r="J1640" s="5">
        <f t="shared" si="272"/>
        <v>0.62240176276166004</v>
      </c>
    </row>
    <row r="1641" spans="1:10" ht="77.5" x14ac:dyDescent="0.4">
      <c r="A1641" s="16" t="s">
        <v>13</v>
      </c>
      <c r="B1641" s="3" t="s">
        <v>278</v>
      </c>
      <c r="C1641" s="3" t="s">
        <v>38</v>
      </c>
      <c r="D1641" s="3" t="s">
        <v>837</v>
      </c>
      <c r="E1641" s="3" t="s">
        <v>12</v>
      </c>
      <c r="F1641" s="10">
        <f>F1642</f>
        <v>151.5</v>
      </c>
      <c r="G1641" s="10">
        <f>G1642</f>
        <v>151.5</v>
      </c>
      <c r="H1641" s="10">
        <f>H1642</f>
        <v>151.4</v>
      </c>
      <c r="I1641" s="10">
        <f t="shared" si="274"/>
        <v>9.9999999999994316E-2</v>
      </c>
      <c r="J1641" s="5">
        <f t="shared" si="272"/>
        <v>0.99933993399339938</v>
      </c>
    </row>
    <row r="1642" spans="1:10" ht="18" x14ac:dyDescent="0.4">
      <c r="A1642" s="16" t="s">
        <v>140</v>
      </c>
      <c r="B1642" s="3" t="s">
        <v>278</v>
      </c>
      <c r="C1642" s="3" t="s">
        <v>38</v>
      </c>
      <c r="D1642" s="3" t="s">
        <v>837</v>
      </c>
      <c r="E1642" s="3" t="s">
        <v>139</v>
      </c>
      <c r="F1642" s="10">
        <v>151.5</v>
      </c>
      <c r="G1642" s="10">
        <v>151.5</v>
      </c>
      <c r="H1642" s="10">
        <v>151.4</v>
      </c>
      <c r="I1642" s="10">
        <f t="shared" si="274"/>
        <v>9.9999999999994316E-2</v>
      </c>
      <c r="J1642" s="5">
        <f t="shared" si="272"/>
        <v>0.99933993399339938</v>
      </c>
    </row>
    <row r="1643" spans="1:10" ht="31" x14ac:dyDescent="0.4">
      <c r="A1643" s="16" t="s">
        <v>31</v>
      </c>
      <c r="B1643" s="3" t="s">
        <v>278</v>
      </c>
      <c r="C1643" s="3" t="s">
        <v>38</v>
      </c>
      <c r="D1643" s="3" t="s">
        <v>837</v>
      </c>
      <c r="E1643" s="3" t="s">
        <v>30</v>
      </c>
      <c r="F1643" s="10">
        <f>F1644</f>
        <v>151.5</v>
      </c>
      <c r="G1643" s="10">
        <f>G1644</f>
        <v>151.5</v>
      </c>
      <c r="H1643" s="10">
        <f>H1644</f>
        <v>26</v>
      </c>
      <c r="I1643" s="10">
        <f t="shared" si="274"/>
        <v>125.5</v>
      </c>
      <c r="J1643" s="5">
        <f t="shared" si="272"/>
        <v>0.17161716171617161</v>
      </c>
    </row>
    <row r="1644" spans="1:10" ht="31" x14ac:dyDescent="0.4">
      <c r="A1644" s="18" t="s">
        <v>33</v>
      </c>
      <c r="B1644" s="8" t="s">
        <v>278</v>
      </c>
      <c r="C1644" s="8" t="s">
        <v>38</v>
      </c>
      <c r="D1644" s="8" t="s">
        <v>837</v>
      </c>
      <c r="E1644" s="8" t="s">
        <v>32</v>
      </c>
      <c r="F1644" s="21">
        <v>151.5</v>
      </c>
      <c r="G1644" s="21">
        <v>151.5</v>
      </c>
      <c r="H1644" s="21">
        <v>26</v>
      </c>
      <c r="I1644" s="21">
        <f t="shared" si="274"/>
        <v>125.5</v>
      </c>
      <c r="J1644" s="17">
        <f t="shared" si="272"/>
        <v>0.17161716171617161</v>
      </c>
    </row>
    <row r="1645" spans="1:10" ht="18" x14ac:dyDescent="0.4">
      <c r="A1645" s="16" t="s">
        <v>35</v>
      </c>
      <c r="B1645" s="3" t="s">
        <v>278</v>
      </c>
      <c r="C1645" s="3" t="s">
        <v>38</v>
      </c>
      <c r="D1645" s="3" t="s">
        <v>837</v>
      </c>
      <c r="E1645" s="3" t="s">
        <v>34</v>
      </c>
      <c r="F1645" s="10">
        <f>F1646</f>
        <v>14450.5</v>
      </c>
      <c r="G1645" s="10">
        <f>G1646</f>
        <v>3781.5</v>
      </c>
      <c r="H1645" s="10">
        <f>H1646</f>
        <v>2364.8000000000002</v>
      </c>
      <c r="I1645" s="10">
        <f t="shared" si="274"/>
        <v>1416.6999999999998</v>
      </c>
      <c r="J1645" s="5">
        <f t="shared" si="272"/>
        <v>0.62536030675657817</v>
      </c>
    </row>
    <row r="1646" spans="1:10" ht="31" x14ac:dyDescent="0.4">
      <c r="A1646" s="18" t="s">
        <v>37</v>
      </c>
      <c r="B1646" s="8" t="s">
        <v>278</v>
      </c>
      <c r="C1646" s="8" t="s">
        <v>38</v>
      </c>
      <c r="D1646" s="8" t="s">
        <v>837</v>
      </c>
      <c r="E1646" s="8" t="s">
        <v>36</v>
      </c>
      <c r="F1646" s="21">
        <v>14450.5</v>
      </c>
      <c r="G1646" s="21">
        <v>3781.5</v>
      </c>
      <c r="H1646" s="21">
        <v>2364.8000000000002</v>
      </c>
      <c r="I1646" s="21">
        <f t="shared" si="274"/>
        <v>1416.6999999999998</v>
      </c>
      <c r="J1646" s="17">
        <f t="shared" si="272"/>
        <v>0.62536030675657817</v>
      </c>
    </row>
    <row r="1647" spans="1:10" ht="18" x14ac:dyDescent="0.4">
      <c r="A1647" s="14" t="s">
        <v>839</v>
      </c>
      <c r="B1647" s="1" t="s">
        <v>278</v>
      </c>
      <c r="C1647" s="1" t="s">
        <v>90</v>
      </c>
      <c r="D1647" s="1"/>
      <c r="E1647" s="1"/>
      <c r="F1647" s="20">
        <f>F1648+F1664+F1669+F1674</f>
        <v>123286.09999999999</v>
      </c>
      <c r="G1647" s="20">
        <f>G1648+G1664+G1669+G1674</f>
        <v>145207.79999999999</v>
      </c>
      <c r="H1647" s="2">
        <f>H1648+H1664+H1669+H1674</f>
        <v>120955.9</v>
      </c>
      <c r="I1647" s="20">
        <f t="shared" si="274"/>
        <v>24251.899999999994</v>
      </c>
      <c r="J1647" s="7">
        <f t="shared" si="272"/>
        <v>0.83298486720410336</v>
      </c>
    </row>
    <row r="1648" spans="1:10" ht="45" x14ac:dyDescent="0.4">
      <c r="A1648" s="14" t="s">
        <v>126</v>
      </c>
      <c r="B1648" s="1" t="s">
        <v>278</v>
      </c>
      <c r="C1648" s="1" t="s">
        <v>90</v>
      </c>
      <c r="D1648" s="1" t="s">
        <v>125</v>
      </c>
      <c r="E1648" s="1"/>
      <c r="F1648" s="20">
        <v>91890.3</v>
      </c>
      <c r="G1648" s="20">
        <f>G1649</f>
        <v>91890.299999999988</v>
      </c>
      <c r="H1648" s="20">
        <f>H1649</f>
        <v>73994.399999999994</v>
      </c>
      <c r="I1648" s="20">
        <f t="shared" si="274"/>
        <v>17895.899999999994</v>
      </c>
      <c r="J1648" s="7">
        <f t="shared" si="272"/>
        <v>0.80524712619286265</v>
      </c>
    </row>
    <row r="1649" spans="1:10" ht="62" x14ac:dyDescent="0.4">
      <c r="A1649" s="16" t="s">
        <v>128</v>
      </c>
      <c r="B1649" s="3" t="s">
        <v>278</v>
      </c>
      <c r="C1649" s="3" t="s">
        <v>90</v>
      </c>
      <c r="D1649" s="3" t="s">
        <v>127</v>
      </c>
      <c r="E1649" s="3"/>
      <c r="F1649" s="10">
        <f>F1650+F1659</f>
        <v>91890.299999999988</v>
      </c>
      <c r="G1649" s="10">
        <f>G1650+G1659</f>
        <v>91890.299999999988</v>
      </c>
      <c r="H1649" s="10">
        <f>H1650+H1659</f>
        <v>73994.399999999994</v>
      </c>
      <c r="I1649" s="10">
        <f t="shared" si="274"/>
        <v>17895.899999999994</v>
      </c>
      <c r="J1649" s="5">
        <f t="shared" si="272"/>
        <v>0.80524712619286265</v>
      </c>
    </row>
    <row r="1650" spans="1:10" ht="62" x14ac:dyDescent="0.4">
      <c r="A1650" s="16" t="s">
        <v>795</v>
      </c>
      <c r="B1650" s="3" t="s">
        <v>278</v>
      </c>
      <c r="C1650" s="3" t="s">
        <v>90</v>
      </c>
      <c r="D1650" s="3" t="s">
        <v>794</v>
      </c>
      <c r="E1650" s="3"/>
      <c r="F1650" s="10">
        <f>F1651+F1656</f>
        <v>44525</v>
      </c>
      <c r="G1650" s="10">
        <f>G1651+G1656</f>
        <v>44525</v>
      </c>
      <c r="H1650" s="10">
        <f>H1651+H1656</f>
        <v>28505.7</v>
      </c>
      <c r="I1650" s="10">
        <f t="shared" si="274"/>
        <v>16019.3</v>
      </c>
      <c r="J1650" s="5">
        <f t="shared" si="272"/>
        <v>0.64021785513756313</v>
      </c>
    </row>
    <row r="1651" spans="1:10" ht="31" x14ac:dyDescent="0.4">
      <c r="A1651" s="16" t="s">
        <v>841</v>
      </c>
      <c r="B1651" s="3" t="s">
        <v>278</v>
      </c>
      <c r="C1651" s="3" t="s">
        <v>90</v>
      </c>
      <c r="D1651" s="3" t="s">
        <v>840</v>
      </c>
      <c r="E1651" s="3"/>
      <c r="F1651" s="10">
        <f>F1652+F1654</f>
        <v>24525</v>
      </c>
      <c r="G1651" s="10">
        <f>G1652+G1654</f>
        <v>24525</v>
      </c>
      <c r="H1651" s="10">
        <f>H1652+H1654</f>
        <v>23700</v>
      </c>
      <c r="I1651" s="10">
        <f t="shared" si="274"/>
        <v>825</v>
      </c>
      <c r="J1651" s="5">
        <f t="shared" si="272"/>
        <v>0.96636085626911317</v>
      </c>
    </row>
    <row r="1652" spans="1:10" ht="31" x14ac:dyDescent="0.4">
      <c r="A1652" s="16" t="s">
        <v>31</v>
      </c>
      <c r="B1652" s="3" t="s">
        <v>278</v>
      </c>
      <c r="C1652" s="3" t="s">
        <v>90</v>
      </c>
      <c r="D1652" s="3" t="s">
        <v>840</v>
      </c>
      <c r="E1652" s="3" t="s">
        <v>30</v>
      </c>
      <c r="F1652" s="10">
        <f>F1653</f>
        <v>0</v>
      </c>
      <c r="G1652" s="10">
        <f>G1653</f>
        <v>0</v>
      </c>
      <c r="H1652" s="10">
        <f>H1653</f>
        <v>0</v>
      </c>
      <c r="I1652" s="10">
        <f t="shared" si="274"/>
        <v>0</v>
      </c>
      <c r="J1652" s="17">
        <v>0</v>
      </c>
    </row>
    <row r="1653" spans="1:10" ht="31" x14ac:dyDescent="0.4">
      <c r="A1653" s="18" t="s">
        <v>33</v>
      </c>
      <c r="B1653" s="8" t="s">
        <v>278</v>
      </c>
      <c r="C1653" s="8" t="s">
        <v>90</v>
      </c>
      <c r="D1653" s="8" t="s">
        <v>840</v>
      </c>
      <c r="E1653" s="8" t="s">
        <v>32</v>
      </c>
      <c r="F1653" s="21">
        <v>0</v>
      </c>
      <c r="G1653" s="21">
        <v>0</v>
      </c>
      <c r="H1653" s="21">
        <v>0</v>
      </c>
      <c r="I1653" s="21">
        <f t="shared" si="274"/>
        <v>0</v>
      </c>
      <c r="J1653" s="17">
        <v>0</v>
      </c>
    </row>
    <row r="1654" spans="1:10" ht="31" x14ac:dyDescent="0.4">
      <c r="A1654" s="16" t="s">
        <v>168</v>
      </c>
      <c r="B1654" s="3" t="s">
        <v>278</v>
      </c>
      <c r="C1654" s="3" t="s">
        <v>90</v>
      </c>
      <c r="D1654" s="3" t="s">
        <v>840</v>
      </c>
      <c r="E1654" s="3" t="s">
        <v>167</v>
      </c>
      <c r="F1654" s="10">
        <f>F1655</f>
        <v>24525</v>
      </c>
      <c r="G1654" s="10">
        <f>G1655</f>
        <v>24525</v>
      </c>
      <c r="H1654" s="10">
        <f>H1655</f>
        <v>23700</v>
      </c>
      <c r="I1654" s="10">
        <f t="shared" si="274"/>
        <v>825</v>
      </c>
      <c r="J1654" s="5">
        <f t="shared" si="272"/>
        <v>0.96636085626911317</v>
      </c>
    </row>
    <row r="1655" spans="1:10" ht="62" x14ac:dyDescent="0.4">
      <c r="A1655" s="18" t="s">
        <v>232</v>
      </c>
      <c r="B1655" s="8" t="s">
        <v>278</v>
      </c>
      <c r="C1655" s="8" t="s">
        <v>90</v>
      </c>
      <c r="D1655" s="8" t="s">
        <v>840</v>
      </c>
      <c r="E1655" s="8" t="s">
        <v>231</v>
      </c>
      <c r="F1655" s="21">
        <v>24525</v>
      </c>
      <c r="G1655" s="21">
        <v>24525</v>
      </c>
      <c r="H1655" s="21">
        <v>23700</v>
      </c>
      <c r="I1655" s="21">
        <f t="shared" si="274"/>
        <v>825</v>
      </c>
      <c r="J1655" s="17">
        <f t="shared" si="272"/>
        <v>0.96636085626911317</v>
      </c>
    </row>
    <row r="1656" spans="1:10" ht="31" x14ac:dyDescent="0.4">
      <c r="A1656" s="16" t="s">
        <v>843</v>
      </c>
      <c r="B1656" s="3" t="s">
        <v>278</v>
      </c>
      <c r="C1656" s="3" t="s">
        <v>90</v>
      </c>
      <c r="D1656" s="3" t="s">
        <v>842</v>
      </c>
      <c r="E1656" s="3"/>
      <c r="F1656" s="10">
        <f t="shared" ref="F1656:H1657" si="281">F1657</f>
        <v>20000</v>
      </c>
      <c r="G1656" s="10">
        <f t="shared" si="281"/>
        <v>20000</v>
      </c>
      <c r="H1656" s="10">
        <f t="shared" si="281"/>
        <v>4805.7</v>
      </c>
      <c r="I1656" s="10">
        <f t="shared" si="274"/>
        <v>15194.3</v>
      </c>
      <c r="J1656" s="5">
        <f t="shared" si="272"/>
        <v>0.240285</v>
      </c>
    </row>
    <row r="1657" spans="1:10" ht="31" x14ac:dyDescent="0.4">
      <c r="A1657" s="16" t="s">
        <v>31</v>
      </c>
      <c r="B1657" s="3" t="s">
        <v>278</v>
      </c>
      <c r="C1657" s="3" t="s">
        <v>90</v>
      </c>
      <c r="D1657" s="3" t="s">
        <v>842</v>
      </c>
      <c r="E1657" s="3" t="s">
        <v>30</v>
      </c>
      <c r="F1657" s="10">
        <f t="shared" si="281"/>
        <v>20000</v>
      </c>
      <c r="G1657" s="10">
        <f t="shared" si="281"/>
        <v>20000</v>
      </c>
      <c r="H1657" s="10">
        <f t="shared" si="281"/>
        <v>4805.7</v>
      </c>
      <c r="I1657" s="10">
        <f t="shared" si="274"/>
        <v>15194.3</v>
      </c>
      <c r="J1657" s="5">
        <f t="shared" si="272"/>
        <v>0.240285</v>
      </c>
    </row>
    <row r="1658" spans="1:10" ht="31" x14ac:dyDescent="0.4">
      <c r="A1658" s="18" t="s">
        <v>33</v>
      </c>
      <c r="B1658" s="8" t="s">
        <v>278</v>
      </c>
      <c r="C1658" s="8" t="s">
        <v>90</v>
      </c>
      <c r="D1658" s="8" t="s">
        <v>842</v>
      </c>
      <c r="E1658" s="8" t="s">
        <v>32</v>
      </c>
      <c r="F1658" s="21">
        <v>20000</v>
      </c>
      <c r="G1658" s="21">
        <v>20000</v>
      </c>
      <c r="H1658" s="21">
        <v>4805.7</v>
      </c>
      <c r="I1658" s="21">
        <f t="shared" si="274"/>
        <v>15194.3</v>
      </c>
      <c r="J1658" s="17">
        <f t="shared" si="272"/>
        <v>0.240285</v>
      </c>
    </row>
    <row r="1659" spans="1:10" ht="46.5" x14ac:dyDescent="0.4">
      <c r="A1659" s="16" t="s">
        <v>650</v>
      </c>
      <c r="B1659" s="3" t="s">
        <v>278</v>
      </c>
      <c r="C1659" s="3" t="s">
        <v>90</v>
      </c>
      <c r="D1659" s="3" t="s">
        <v>649</v>
      </c>
      <c r="E1659" s="3"/>
      <c r="F1659" s="10">
        <f>F1660+F1662</f>
        <v>47365.299999999996</v>
      </c>
      <c r="G1659" s="10">
        <f>G1660+G1662</f>
        <v>47365.299999999996</v>
      </c>
      <c r="H1659" s="10">
        <f>H1660+H1662</f>
        <v>45488.7</v>
      </c>
      <c r="I1659" s="10">
        <f t="shared" si="274"/>
        <v>1876.5999999999985</v>
      </c>
      <c r="J1659" s="5">
        <f t="shared" si="272"/>
        <v>0.96038027838945395</v>
      </c>
    </row>
    <row r="1660" spans="1:10" ht="77.5" x14ac:dyDescent="0.4">
      <c r="A1660" s="16" t="s">
        <v>13</v>
      </c>
      <c r="B1660" s="3" t="s">
        <v>278</v>
      </c>
      <c r="C1660" s="3" t="s">
        <v>90</v>
      </c>
      <c r="D1660" s="3" t="s">
        <v>649</v>
      </c>
      <c r="E1660" s="3" t="s">
        <v>12</v>
      </c>
      <c r="F1660" s="10">
        <f>F1661</f>
        <v>42359.7</v>
      </c>
      <c r="G1660" s="10">
        <f>G1661</f>
        <v>42359.7</v>
      </c>
      <c r="H1660" s="10">
        <f>H1661</f>
        <v>40943.599999999999</v>
      </c>
      <c r="I1660" s="10">
        <f t="shared" si="274"/>
        <v>1416.0999999999985</v>
      </c>
      <c r="J1660" s="5">
        <f t="shared" si="272"/>
        <v>0.96656964048376171</v>
      </c>
    </row>
    <row r="1661" spans="1:10" ht="18" x14ac:dyDescent="0.4">
      <c r="A1661" s="16" t="s">
        <v>140</v>
      </c>
      <c r="B1661" s="3" t="s">
        <v>278</v>
      </c>
      <c r="C1661" s="3" t="s">
        <v>90</v>
      </c>
      <c r="D1661" s="3" t="s">
        <v>649</v>
      </c>
      <c r="E1661" s="3" t="s">
        <v>139</v>
      </c>
      <c r="F1661" s="10">
        <v>42359.7</v>
      </c>
      <c r="G1661" s="10">
        <v>42359.7</v>
      </c>
      <c r="H1661" s="10">
        <v>40943.599999999999</v>
      </c>
      <c r="I1661" s="10">
        <f t="shared" si="274"/>
        <v>1416.0999999999985</v>
      </c>
      <c r="J1661" s="5">
        <f t="shared" si="272"/>
        <v>0.96656964048376171</v>
      </c>
    </row>
    <row r="1662" spans="1:10" ht="31" x14ac:dyDescent="0.4">
      <c r="A1662" s="16" t="s">
        <v>31</v>
      </c>
      <c r="B1662" s="3" t="s">
        <v>278</v>
      </c>
      <c r="C1662" s="3" t="s">
        <v>90</v>
      </c>
      <c r="D1662" s="3" t="s">
        <v>649</v>
      </c>
      <c r="E1662" s="3" t="s">
        <v>30</v>
      </c>
      <c r="F1662" s="10">
        <f>F1663</f>
        <v>5005.6000000000004</v>
      </c>
      <c r="G1662" s="10">
        <f>G1663</f>
        <v>5005.6000000000004</v>
      </c>
      <c r="H1662" s="10">
        <f>H1663</f>
        <v>4545.1000000000004</v>
      </c>
      <c r="I1662" s="10">
        <f t="shared" si="274"/>
        <v>460.5</v>
      </c>
      <c r="J1662" s="5">
        <f t="shared" si="272"/>
        <v>0.90800303659900916</v>
      </c>
    </row>
    <row r="1663" spans="1:10" ht="31" x14ac:dyDescent="0.4">
      <c r="A1663" s="18" t="s">
        <v>33</v>
      </c>
      <c r="B1663" s="8" t="s">
        <v>278</v>
      </c>
      <c r="C1663" s="8" t="s">
        <v>90</v>
      </c>
      <c r="D1663" s="8" t="s">
        <v>649</v>
      </c>
      <c r="E1663" s="8" t="s">
        <v>32</v>
      </c>
      <c r="F1663" s="21">
        <v>5005.6000000000004</v>
      </c>
      <c r="G1663" s="21">
        <v>5005.6000000000004</v>
      </c>
      <c r="H1663" s="21">
        <v>4545.1000000000004</v>
      </c>
      <c r="I1663" s="21">
        <f t="shared" si="274"/>
        <v>460.5</v>
      </c>
      <c r="J1663" s="17">
        <f t="shared" si="272"/>
        <v>0.90800303659900916</v>
      </c>
    </row>
    <row r="1664" spans="1:10" ht="30" x14ac:dyDescent="0.4">
      <c r="A1664" s="14" t="s">
        <v>156</v>
      </c>
      <c r="B1664" s="1" t="s">
        <v>278</v>
      </c>
      <c r="C1664" s="1" t="s">
        <v>90</v>
      </c>
      <c r="D1664" s="1" t="s">
        <v>155</v>
      </c>
      <c r="E1664" s="1"/>
      <c r="F1664" s="20">
        <v>8016.5</v>
      </c>
      <c r="G1664" s="20">
        <f>G1665</f>
        <v>8016.5</v>
      </c>
      <c r="H1664" s="20">
        <f>H1665</f>
        <v>4539.8999999999996</v>
      </c>
      <c r="I1664" s="20">
        <f t="shared" si="274"/>
        <v>3476.6000000000004</v>
      </c>
      <c r="J1664" s="7">
        <f t="shared" si="272"/>
        <v>0.56631946610116635</v>
      </c>
    </row>
    <row r="1665" spans="1:10" ht="124" x14ac:dyDescent="0.4">
      <c r="A1665" s="16" t="s">
        <v>845</v>
      </c>
      <c r="B1665" s="3" t="s">
        <v>278</v>
      </c>
      <c r="C1665" s="3" t="s">
        <v>90</v>
      </c>
      <c r="D1665" s="3" t="s">
        <v>844</v>
      </c>
      <c r="E1665" s="3"/>
      <c r="F1665" s="10">
        <v>8016.5</v>
      </c>
      <c r="G1665" s="10">
        <f>G1666</f>
        <v>8016.5</v>
      </c>
      <c r="H1665" s="10">
        <f>H1666</f>
        <v>4539.8999999999996</v>
      </c>
      <c r="I1665" s="10">
        <f t="shared" si="274"/>
        <v>3476.6000000000004</v>
      </c>
      <c r="J1665" s="5">
        <f t="shared" ref="J1665:J1728" si="282">H1665/G1665</f>
        <v>0.56631946610116635</v>
      </c>
    </row>
    <row r="1666" spans="1:10" ht="124" x14ac:dyDescent="0.4">
      <c r="A1666" s="16" t="s">
        <v>845</v>
      </c>
      <c r="B1666" s="3" t="s">
        <v>278</v>
      </c>
      <c r="C1666" s="3" t="s">
        <v>90</v>
      </c>
      <c r="D1666" s="3" t="s">
        <v>846</v>
      </c>
      <c r="E1666" s="3"/>
      <c r="F1666" s="10">
        <f t="shared" ref="F1666:H1667" si="283">F1667</f>
        <v>8016.5</v>
      </c>
      <c r="G1666" s="10">
        <f t="shared" si="283"/>
        <v>8016.5</v>
      </c>
      <c r="H1666" s="10">
        <f t="shared" si="283"/>
        <v>4539.8999999999996</v>
      </c>
      <c r="I1666" s="10">
        <f t="shared" si="274"/>
        <v>3476.6000000000004</v>
      </c>
      <c r="J1666" s="5">
        <f t="shared" si="282"/>
        <v>0.56631946610116635</v>
      </c>
    </row>
    <row r="1667" spans="1:10" ht="31" x14ac:dyDescent="0.4">
      <c r="A1667" s="16" t="s">
        <v>31</v>
      </c>
      <c r="B1667" s="3" t="s">
        <v>278</v>
      </c>
      <c r="C1667" s="3" t="s">
        <v>90</v>
      </c>
      <c r="D1667" s="3" t="s">
        <v>846</v>
      </c>
      <c r="E1667" s="3" t="s">
        <v>30</v>
      </c>
      <c r="F1667" s="10">
        <f t="shared" si="283"/>
        <v>8016.5</v>
      </c>
      <c r="G1667" s="10">
        <f t="shared" si="283"/>
        <v>8016.5</v>
      </c>
      <c r="H1667" s="10">
        <f t="shared" si="283"/>
        <v>4539.8999999999996</v>
      </c>
      <c r="I1667" s="10">
        <f t="shared" si="274"/>
        <v>3476.6000000000004</v>
      </c>
      <c r="J1667" s="5">
        <f t="shared" si="282"/>
        <v>0.56631946610116635</v>
      </c>
    </row>
    <row r="1668" spans="1:10" ht="31" x14ac:dyDescent="0.4">
      <c r="A1668" s="18" t="s">
        <v>33</v>
      </c>
      <c r="B1668" s="8" t="s">
        <v>278</v>
      </c>
      <c r="C1668" s="8" t="s">
        <v>90</v>
      </c>
      <c r="D1668" s="8" t="s">
        <v>846</v>
      </c>
      <c r="E1668" s="8" t="s">
        <v>32</v>
      </c>
      <c r="F1668" s="21">
        <v>8016.5</v>
      </c>
      <c r="G1668" s="21">
        <v>8016.5</v>
      </c>
      <c r="H1668" s="21">
        <v>4539.8999999999996</v>
      </c>
      <c r="I1668" s="21">
        <f t="shared" si="274"/>
        <v>3476.6000000000004</v>
      </c>
      <c r="J1668" s="17">
        <f t="shared" si="282"/>
        <v>0.56631946610116635</v>
      </c>
    </row>
    <row r="1669" spans="1:10" ht="30" x14ac:dyDescent="0.4">
      <c r="A1669" s="14" t="s">
        <v>7</v>
      </c>
      <c r="B1669" s="1" t="s">
        <v>278</v>
      </c>
      <c r="C1669" s="1" t="s">
        <v>90</v>
      </c>
      <c r="D1669" s="1" t="s">
        <v>6</v>
      </c>
      <c r="E1669" s="1"/>
      <c r="F1669" s="20">
        <f t="shared" ref="F1669:H1672" si="284">F1670</f>
        <v>10026.4</v>
      </c>
      <c r="G1669" s="20">
        <f t="shared" si="284"/>
        <v>10026.4</v>
      </c>
      <c r="H1669" s="20">
        <f t="shared" si="284"/>
        <v>7147</v>
      </c>
      <c r="I1669" s="20">
        <f t="shared" si="274"/>
        <v>2879.3999999999996</v>
      </c>
      <c r="J1669" s="7">
        <f t="shared" si="282"/>
        <v>0.71281816005744836</v>
      </c>
    </row>
    <row r="1670" spans="1:10" ht="46.5" x14ac:dyDescent="0.4">
      <c r="A1670" s="16" t="s">
        <v>9</v>
      </c>
      <c r="B1670" s="3" t="s">
        <v>278</v>
      </c>
      <c r="C1670" s="3" t="s">
        <v>90</v>
      </c>
      <c r="D1670" s="3" t="s">
        <v>8</v>
      </c>
      <c r="E1670" s="3"/>
      <c r="F1670" s="10">
        <f t="shared" si="284"/>
        <v>10026.4</v>
      </c>
      <c r="G1670" s="10">
        <f t="shared" si="284"/>
        <v>10026.4</v>
      </c>
      <c r="H1670" s="10">
        <f t="shared" si="284"/>
        <v>7147</v>
      </c>
      <c r="I1670" s="10">
        <f t="shared" si="274"/>
        <v>2879.3999999999996</v>
      </c>
      <c r="J1670" s="5">
        <f t="shared" si="282"/>
        <v>0.71281816005744836</v>
      </c>
    </row>
    <row r="1671" spans="1:10" ht="77.5" x14ac:dyDescent="0.4">
      <c r="A1671" s="16" t="s">
        <v>848</v>
      </c>
      <c r="B1671" s="3" t="s">
        <v>278</v>
      </c>
      <c r="C1671" s="3" t="s">
        <v>90</v>
      </c>
      <c r="D1671" s="3" t="s">
        <v>847</v>
      </c>
      <c r="E1671" s="3"/>
      <c r="F1671" s="10">
        <f t="shared" si="284"/>
        <v>10026.4</v>
      </c>
      <c r="G1671" s="10">
        <f t="shared" si="284"/>
        <v>10026.4</v>
      </c>
      <c r="H1671" s="10">
        <f t="shared" si="284"/>
        <v>7147</v>
      </c>
      <c r="I1671" s="10">
        <f t="shared" si="274"/>
        <v>2879.3999999999996</v>
      </c>
      <c r="J1671" s="5">
        <f t="shared" si="282"/>
        <v>0.71281816005744836</v>
      </c>
    </row>
    <row r="1672" spans="1:10" ht="31" x14ac:dyDescent="0.4">
      <c r="A1672" s="16" t="s">
        <v>168</v>
      </c>
      <c r="B1672" s="3" t="s">
        <v>278</v>
      </c>
      <c r="C1672" s="3" t="s">
        <v>90</v>
      </c>
      <c r="D1672" s="3" t="s">
        <v>847</v>
      </c>
      <c r="E1672" s="3" t="s">
        <v>167</v>
      </c>
      <c r="F1672" s="10">
        <f t="shared" si="284"/>
        <v>10026.4</v>
      </c>
      <c r="G1672" s="10">
        <f t="shared" si="284"/>
        <v>10026.4</v>
      </c>
      <c r="H1672" s="10">
        <f t="shared" si="284"/>
        <v>7147</v>
      </c>
      <c r="I1672" s="10">
        <f t="shared" si="274"/>
        <v>2879.3999999999996</v>
      </c>
      <c r="J1672" s="5">
        <f t="shared" si="282"/>
        <v>0.71281816005744836</v>
      </c>
    </row>
    <row r="1673" spans="1:10" ht="62" x14ac:dyDescent="0.4">
      <c r="A1673" s="18" t="s">
        <v>232</v>
      </c>
      <c r="B1673" s="8" t="s">
        <v>278</v>
      </c>
      <c r="C1673" s="8" t="s">
        <v>90</v>
      </c>
      <c r="D1673" s="8" t="s">
        <v>847</v>
      </c>
      <c r="E1673" s="8" t="s">
        <v>231</v>
      </c>
      <c r="F1673" s="21">
        <v>10026.4</v>
      </c>
      <c r="G1673" s="21">
        <v>10026.4</v>
      </c>
      <c r="H1673" s="21">
        <v>7147</v>
      </c>
      <c r="I1673" s="21">
        <f t="shared" si="274"/>
        <v>2879.3999999999996</v>
      </c>
      <c r="J1673" s="17">
        <f t="shared" si="282"/>
        <v>0.71281816005744836</v>
      </c>
    </row>
    <row r="1674" spans="1:10" ht="45" x14ac:dyDescent="0.4">
      <c r="A1674" s="14" t="s">
        <v>110</v>
      </c>
      <c r="B1674" s="1" t="s">
        <v>278</v>
      </c>
      <c r="C1674" s="1" t="s">
        <v>90</v>
      </c>
      <c r="D1674" s="1" t="s">
        <v>109</v>
      </c>
      <c r="E1674" s="1"/>
      <c r="F1674" s="20">
        <f t="shared" ref="F1674:H1675" si="285">F1675</f>
        <v>13352.9</v>
      </c>
      <c r="G1674" s="20">
        <f t="shared" si="285"/>
        <v>35274.6</v>
      </c>
      <c r="H1674" s="20">
        <f t="shared" si="285"/>
        <v>35274.6</v>
      </c>
      <c r="I1674" s="20">
        <f t="shared" si="274"/>
        <v>0</v>
      </c>
      <c r="J1674" s="7">
        <f t="shared" si="282"/>
        <v>1</v>
      </c>
    </row>
    <row r="1675" spans="1:10" ht="31" x14ac:dyDescent="0.4">
      <c r="A1675" s="16" t="s">
        <v>112</v>
      </c>
      <c r="B1675" s="3" t="s">
        <v>278</v>
      </c>
      <c r="C1675" s="3" t="s">
        <v>90</v>
      </c>
      <c r="D1675" s="3" t="s">
        <v>111</v>
      </c>
      <c r="E1675" s="3"/>
      <c r="F1675" s="10">
        <f t="shared" si="285"/>
        <v>13352.9</v>
      </c>
      <c r="G1675" s="10">
        <f t="shared" si="285"/>
        <v>35274.6</v>
      </c>
      <c r="H1675" s="10">
        <f t="shared" si="285"/>
        <v>35274.6</v>
      </c>
      <c r="I1675" s="10">
        <f t="shared" ref="I1675:I1738" si="286">G1675-H1675</f>
        <v>0</v>
      </c>
      <c r="J1675" s="5">
        <f t="shared" si="282"/>
        <v>1</v>
      </c>
    </row>
    <row r="1676" spans="1:10" ht="46.5" x14ac:dyDescent="0.4">
      <c r="A1676" s="16" t="s">
        <v>258</v>
      </c>
      <c r="B1676" s="3" t="s">
        <v>278</v>
      </c>
      <c r="C1676" s="3" t="s">
        <v>90</v>
      </c>
      <c r="D1676" s="3" t="s">
        <v>257</v>
      </c>
      <c r="E1676" s="3"/>
      <c r="F1676" s="10">
        <f t="shared" ref="F1676:H1677" si="287">F1677</f>
        <v>13352.9</v>
      </c>
      <c r="G1676" s="10">
        <f t="shared" si="287"/>
        <v>35274.6</v>
      </c>
      <c r="H1676" s="10">
        <f t="shared" si="287"/>
        <v>35274.6</v>
      </c>
      <c r="I1676" s="10">
        <f t="shared" si="286"/>
        <v>0</v>
      </c>
      <c r="J1676" s="5">
        <f t="shared" si="282"/>
        <v>1</v>
      </c>
    </row>
    <row r="1677" spans="1:10" ht="18" x14ac:dyDescent="0.4">
      <c r="A1677" s="16" t="s">
        <v>35</v>
      </c>
      <c r="B1677" s="3" t="s">
        <v>278</v>
      </c>
      <c r="C1677" s="3" t="s">
        <v>90</v>
      </c>
      <c r="D1677" s="3" t="s">
        <v>257</v>
      </c>
      <c r="E1677" s="3" t="s">
        <v>34</v>
      </c>
      <c r="F1677" s="10">
        <f t="shared" si="287"/>
        <v>13352.9</v>
      </c>
      <c r="G1677" s="10">
        <f t="shared" si="287"/>
        <v>35274.6</v>
      </c>
      <c r="H1677" s="10">
        <f t="shared" si="287"/>
        <v>35274.6</v>
      </c>
      <c r="I1677" s="10">
        <f t="shared" si="286"/>
        <v>0</v>
      </c>
      <c r="J1677" s="5">
        <f t="shared" si="282"/>
        <v>1</v>
      </c>
    </row>
    <row r="1678" spans="1:10" ht="18" x14ac:dyDescent="0.4">
      <c r="A1678" s="18" t="s">
        <v>850</v>
      </c>
      <c r="B1678" s="8" t="s">
        <v>278</v>
      </c>
      <c r="C1678" s="8" t="s">
        <v>90</v>
      </c>
      <c r="D1678" s="8" t="s">
        <v>257</v>
      </c>
      <c r="E1678" s="8" t="s">
        <v>849</v>
      </c>
      <c r="F1678" s="21">
        <v>13352.9</v>
      </c>
      <c r="G1678" s="21">
        <v>35274.6</v>
      </c>
      <c r="H1678" s="21">
        <v>35274.6</v>
      </c>
      <c r="I1678" s="21">
        <f t="shared" si="286"/>
        <v>0</v>
      </c>
      <c r="J1678" s="17">
        <f t="shared" si="282"/>
        <v>1</v>
      </c>
    </row>
    <row r="1679" spans="1:10" ht="18" x14ac:dyDescent="0.4">
      <c r="A1679" s="14" t="s">
        <v>851</v>
      </c>
      <c r="B1679" s="1" t="s">
        <v>107</v>
      </c>
      <c r="C1679" s="1" t="s">
        <v>913</v>
      </c>
      <c r="D1679" s="1"/>
      <c r="E1679" s="1"/>
      <c r="F1679" s="20">
        <f>F1680+F1743+F1755</f>
        <v>1350732.6</v>
      </c>
      <c r="G1679" s="20">
        <f>G1680+G1743+G1755</f>
        <v>1351050.2</v>
      </c>
      <c r="H1679" s="20">
        <f>H1680+H1743+H1755</f>
        <v>1281487.4039999996</v>
      </c>
      <c r="I1679" s="20">
        <f t="shared" si="286"/>
        <v>69562.796000000322</v>
      </c>
      <c r="J1679" s="7">
        <f t="shared" si="282"/>
        <v>0.94851205676887484</v>
      </c>
    </row>
    <row r="1680" spans="1:10" ht="18" x14ac:dyDescent="0.4">
      <c r="A1680" s="14" t="s">
        <v>852</v>
      </c>
      <c r="B1680" s="1" t="s">
        <v>107</v>
      </c>
      <c r="C1680" s="1" t="s">
        <v>3</v>
      </c>
      <c r="D1680" s="1"/>
      <c r="E1680" s="1"/>
      <c r="F1680" s="20">
        <f>F1681+F1687+F1720+F1725+F1733+F1738</f>
        <v>1213994</v>
      </c>
      <c r="G1680" s="20">
        <f>G1681+G1687+G1720+G1725+G1733+G1738</f>
        <v>1213994</v>
      </c>
      <c r="H1680" s="20">
        <f>H1681+H1687+H1720+H1725+H1733+H1738</f>
        <v>1151847.0039999997</v>
      </c>
      <c r="I1680" s="20">
        <f t="shared" si="286"/>
        <v>62146.996000000276</v>
      </c>
      <c r="J1680" s="7">
        <f t="shared" si="282"/>
        <v>0.94880782277342368</v>
      </c>
    </row>
    <row r="1681" spans="1:10" ht="45" x14ac:dyDescent="0.4">
      <c r="A1681" s="14" t="s">
        <v>398</v>
      </c>
      <c r="B1681" s="1" t="s">
        <v>107</v>
      </c>
      <c r="C1681" s="1" t="s">
        <v>3</v>
      </c>
      <c r="D1681" s="1" t="s">
        <v>397</v>
      </c>
      <c r="E1681" s="1"/>
      <c r="F1681" s="20">
        <v>5196.5</v>
      </c>
      <c r="G1681" s="20">
        <f t="shared" ref="G1681:H1683" si="288">G1682</f>
        <v>5196.5</v>
      </c>
      <c r="H1681" s="20">
        <f t="shared" si="288"/>
        <v>5193.8999999999996</v>
      </c>
      <c r="I1681" s="20">
        <f t="shared" si="286"/>
        <v>2.6000000000003638</v>
      </c>
      <c r="J1681" s="7">
        <f t="shared" si="282"/>
        <v>0.99949966323486961</v>
      </c>
    </row>
    <row r="1682" spans="1:10" ht="31" x14ac:dyDescent="0.4">
      <c r="A1682" s="16" t="s">
        <v>525</v>
      </c>
      <c r="B1682" s="3" t="s">
        <v>107</v>
      </c>
      <c r="C1682" s="3" t="s">
        <v>3</v>
      </c>
      <c r="D1682" s="3" t="s">
        <v>524</v>
      </c>
      <c r="E1682" s="3"/>
      <c r="F1682" s="10">
        <v>5196.5</v>
      </c>
      <c r="G1682" s="10">
        <f t="shared" si="288"/>
        <v>5196.5</v>
      </c>
      <c r="H1682" s="10">
        <f t="shared" si="288"/>
        <v>5193.8999999999996</v>
      </c>
      <c r="I1682" s="10">
        <f t="shared" si="286"/>
        <v>2.6000000000003638</v>
      </c>
      <c r="J1682" s="5">
        <f t="shared" si="282"/>
        <v>0.99949966323486961</v>
      </c>
    </row>
    <row r="1683" spans="1:10" ht="46.5" x14ac:dyDescent="0.4">
      <c r="A1683" s="16" t="s">
        <v>527</v>
      </c>
      <c r="B1683" s="3" t="s">
        <v>107</v>
      </c>
      <c r="C1683" s="3" t="s">
        <v>3</v>
      </c>
      <c r="D1683" s="3" t="s">
        <v>526</v>
      </c>
      <c r="E1683" s="3"/>
      <c r="F1683" s="10">
        <v>5196.5</v>
      </c>
      <c r="G1683" s="10">
        <f t="shared" si="288"/>
        <v>5196.5</v>
      </c>
      <c r="H1683" s="10">
        <f t="shared" si="288"/>
        <v>5193.8999999999996</v>
      </c>
      <c r="I1683" s="10">
        <f t="shared" si="286"/>
        <v>2.6000000000003638</v>
      </c>
      <c r="J1683" s="5">
        <f t="shared" si="282"/>
        <v>0.99949966323486961</v>
      </c>
    </row>
    <row r="1684" spans="1:10" ht="46.5" x14ac:dyDescent="0.4">
      <c r="A1684" s="16" t="s">
        <v>529</v>
      </c>
      <c r="B1684" s="3" t="s">
        <v>107</v>
      </c>
      <c r="C1684" s="3" t="s">
        <v>3</v>
      </c>
      <c r="D1684" s="3" t="s">
        <v>528</v>
      </c>
      <c r="E1684" s="3"/>
      <c r="F1684" s="10">
        <f t="shared" ref="F1684:H1685" si="289">F1685</f>
        <v>5196.5</v>
      </c>
      <c r="G1684" s="10">
        <f t="shared" si="289"/>
        <v>5196.5</v>
      </c>
      <c r="H1684" s="10">
        <f t="shared" si="289"/>
        <v>5193.8999999999996</v>
      </c>
      <c r="I1684" s="10">
        <f t="shared" si="286"/>
        <v>2.6000000000003638</v>
      </c>
      <c r="J1684" s="5">
        <f t="shared" si="282"/>
        <v>0.99949966323486961</v>
      </c>
    </row>
    <row r="1685" spans="1:10" ht="31" x14ac:dyDescent="0.4">
      <c r="A1685" s="16" t="s">
        <v>168</v>
      </c>
      <c r="B1685" s="3" t="s">
        <v>107</v>
      </c>
      <c r="C1685" s="3" t="s">
        <v>3</v>
      </c>
      <c r="D1685" s="3" t="s">
        <v>528</v>
      </c>
      <c r="E1685" s="3" t="s">
        <v>167</v>
      </c>
      <c r="F1685" s="10">
        <f t="shared" si="289"/>
        <v>5196.5</v>
      </c>
      <c r="G1685" s="10">
        <f t="shared" si="289"/>
        <v>5196.5</v>
      </c>
      <c r="H1685" s="10">
        <f t="shared" si="289"/>
        <v>5193.8999999999996</v>
      </c>
      <c r="I1685" s="10">
        <f t="shared" si="286"/>
        <v>2.6000000000003638</v>
      </c>
      <c r="J1685" s="5">
        <f t="shared" si="282"/>
        <v>0.99949966323486961</v>
      </c>
    </row>
    <row r="1686" spans="1:10" ht="23.25" customHeight="1" x14ac:dyDescent="0.4">
      <c r="A1686" s="18" t="s">
        <v>170</v>
      </c>
      <c r="B1686" s="8" t="s">
        <v>107</v>
      </c>
      <c r="C1686" s="8" t="s">
        <v>3</v>
      </c>
      <c r="D1686" s="8" t="s">
        <v>528</v>
      </c>
      <c r="E1686" s="8" t="s">
        <v>169</v>
      </c>
      <c r="F1686" s="21">
        <v>5196.5</v>
      </c>
      <c r="G1686" s="21">
        <v>5196.5</v>
      </c>
      <c r="H1686" s="21">
        <v>5193.8999999999996</v>
      </c>
      <c r="I1686" s="21">
        <f t="shared" si="286"/>
        <v>2.6000000000003638</v>
      </c>
      <c r="J1686" s="17">
        <f t="shared" si="282"/>
        <v>0.99949966323486961</v>
      </c>
    </row>
    <row r="1687" spans="1:10" ht="30" x14ac:dyDescent="0.4">
      <c r="A1687" s="14" t="s">
        <v>631</v>
      </c>
      <c r="B1687" s="1" t="s">
        <v>107</v>
      </c>
      <c r="C1687" s="1" t="s">
        <v>3</v>
      </c>
      <c r="D1687" s="1" t="s">
        <v>630</v>
      </c>
      <c r="E1687" s="1"/>
      <c r="F1687" s="20">
        <v>1117697.2</v>
      </c>
      <c r="G1687" s="20">
        <f>G1688+G1709</f>
        <v>1117697.2</v>
      </c>
      <c r="H1687" s="20">
        <f>H1688+H1709</f>
        <v>1071533.7039999999</v>
      </c>
      <c r="I1687" s="20">
        <f t="shared" si="286"/>
        <v>46163.496000000043</v>
      </c>
      <c r="J1687" s="7">
        <f t="shared" si="282"/>
        <v>0.95869767232126912</v>
      </c>
    </row>
    <row r="1688" spans="1:10" ht="31" x14ac:dyDescent="0.4">
      <c r="A1688" s="16" t="s">
        <v>854</v>
      </c>
      <c r="B1688" s="3" t="s">
        <v>107</v>
      </c>
      <c r="C1688" s="3" t="s">
        <v>3</v>
      </c>
      <c r="D1688" s="3" t="s">
        <v>853</v>
      </c>
      <c r="E1688" s="3"/>
      <c r="F1688" s="10">
        <v>630408.1</v>
      </c>
      <c r="G1688" s="10">
        <f>G1689+G1696</f>
        <v>632055.5</v>
      </c>
      <c r="H1688" s="10">
        <f>H1689+H1696</f>
        <v>609099.804</v>
      </c>
      <c r="I1688" s="10">
        <f t="shared" si="286"/>
        <v>22955.695999999996</v>
      </c>
      <c r="J1688" s="5">
        <f t="shared" si="282"/>
        <v>0.96368088561843068</v>
      </c>
    </row>
    <row r="1689" spans="1:10" ht="62" x14ac:dyDescent="0.4">
      <c r="A1689" s="16" t="s">
        <v>856</v>
      </c>
      <c r="B1689" s="3" t="s">
        <v>107</v>
      </c>
      <c r="C1689" s="3" t="s">
        <v>3</v>
      </c>
      <c r="D1689" s="3" t="s">
        <v>855</v>
      </c>
      <c r="E1689" s="3"/>
      <c r="F1689" s="10">
        <f>F1690+F1693</f>
        <v>589528.70000000007</v>
      </c>
      <c r="G1689" s="10">
        <f>G1690+G1693</f>
        <v>589290.5</v>
      </c>
      <c r="H1689" s="10">
        <f>H1690+H1693</f>
        <v>567343.6</v>
      </c>
      <c r="I1689" s="10">
        <f t="shared" si="286"/>
        <v>21946.900000000023</v>
      </c>
      <c r="J1689" s="5">
        <f t="shared" si="282"/>
        <v>0.96275707821524359</v>
      </c>
    </row>
    <row r="1690" spans="1:10" ht="62" x14ac:dyDescent="0.4">
      <c r="A1690" s="16" t="s">
        <v>858</v>
      </c>
      <c r="B1690" s="3" t="s">
        <v>107</v>
      </c>
      <c r="C1690" s="3" t="s">
        <v>3</v>
      </c>
      <c r="D1690" s="3" t="s">
        <v>857</v>
      </c>
      <c r="E1690" s="3"/>
      <c r="F1690" s="10">
        <f t="shared" ref="F1690:H1691" si="290">F1691</f>
        <v>588574.80000000005</v>
      </c>
      <c r="G1690" s="10">
        <f>G1691</f>
        <v>588336.6</v>
      </c>
      <c r="H1690" s="10">
        <f>H1691</f>
        <v>566543.1</v>
      </c>
      <c r="I1690" s="10">
        <f t="shared" si="286"/>
        <v>21793.5</v>
      </c>
      <c r="J1690" s="5">
        <f t="shared" si="282"/>
        <v>0.96295742947149643</v>
      </c>
    </row>
    <row r="1691" spans="1:10" ht="31" x14ac:dyDescent="0.4">
      <c r="A1691" s="16" t="s">
        <v>168</v>
      </c>
      <c r="B1691" s="3" t="s">
        <v>107</v>
      </c>
      <c r="C1691" s="3" t="s">
        <v>3</v>
      </c>
      <c r="D1691" s="3" t="s">
        <v>857</v>
      </c>
      <c r="E1691" s="3" t="s">
        <v>167</v>
      </c>
      <c r="F1691" s="10">
        <f t="shared" si="290"/>
        <v>588574.80000000005</v>
      </c>
      <c r="G1691" s="10">
        <f t="shared" si="290"/>
        <v>588336.6</v>
      </c>
      <c r="H1691" s="10">
        <f t="shared" si="290"/>
        <v>566543.1</v>
      </c>
      <c r="I1691" s="10">
        <f t="shared" si="286"/>
        <v>21793.5</v>
      </c>
      <c r="J1691" s="5">
        <f t="shared" si="282"/>
        <v>0.96295742947149643</v>
      </c>
    </row>
    <row r="1692" spans="1:10" ht="18" x14ac:dyDescent="0.4">
      <c r="A1692" s="18" t="s">
        <v>170</v>
      </c>
      <c r="B1692" s="8" t="s">
        <v>107</v>
      </c>
      <c r="C1692" s="8" t="s">
        <v>3</v>
      </c>
      <c r="D1692" s="8" t="s">
        <v>857</v>
      </c>
      <c r="E1692" s="8" t="s">
        <v>169</v>
      </c>
      <c r="F1692" s="21">
        <v>588574.80000000005</v>
      </c>
      <c r="G1692" s="21">
        <v>588336.6</v>
      </c>
      <c r="H1692" s="21">
        <v>566543.1</v>
      </c>
      <c r="I1692" s="21">
        <f t="shared" si="286"/>
        <v>21793.5</v>
      </c>
      <c r="J1692" s="17">
        <f t="shared" si="282"/>
        <v>0.96295742947149643</v>
      </c>
    </row>
    <row r="1693" spans="1:10" ht="46.5" x14ac:dyDescent="0.4">
      <c r="A1693" s="16" t="s">
        <v>860</v>
      </c>
      <c r="B1693" s="3" t="s">
        <v>107</v>
      </c>
      <c r="C1693" s="3" t="s">
        <v>3</v>
      </c>
      <c r="D1693" s="3" t="s">
        <v>859</v>
      </c>
      <c r="E1693" s="3"/>
      <c r="F1693" s="10">
        <f t="shared" ref="F1693:H1694" si="291">F1694</f>
        <v>953.9</v>
      </c>
      <c r="G1693" s="10">
        <f t="shared" si="291"/>
        <v>953.9</v>
      </c>
      <c r="H1693" s="10">
        <f t="shared" si="291"/>
        <v>800.5</v>
      </c>
      <c r="I1693" s="10">
        <f t="shared" si="286"/>
        <v>153.39999999999998</v>
      </c>
      <c r="J1693" s="5">
        <f t="shared" si="282"/>
        <v>0.83918649753642938</v>
      </c>
    </row>
    <row r="1694" spans="1:10" ht="31" x14ac:dyDescent="0.4">
      <c r="A1694" s="16" t="s">
        <v>168</v>
      </c>
      <c r="B1694" s="3" t="s">
        <v>107</v>
      </c>
      <c r="C1694" s="3" t="s">
        <v>3</v>
      </c>
      <c r="D1694" s="3" t="s">
        <v>859</v>
      </c>
      <c r="E1694" s="3" t="s">
        <v>167</v>
      </c>
      <c r="F1694" s="10">
        <f t="shared" si="291"/>
        <v>953.9</v>
      </c>
      <c r="G1694" s="10">
        <f t="shared" si="291"/>
        <v>953.9</v>
      </c>
      <c r="H1694" s="10">
        <f t="shared" si="291"/>
        <v>800.5</v>
      </c>
      <c r="I1694" s="10">
        <f t="shared" si="286"/>
        <v>153.39999999999998</v>
      </c>
      <c r="J1694" s="5">
        <f t="shared" si="282"/>
        <v>0.83918649753642938</v>
      </c>
    </row>
    <row r="1695" spans="1:10" ht="18" x14ac:dyDescent="0.4">
      <c r="A1695" s="18" t="s">
        <v>170</v>
      </c>
      <c r="B1695" s="8" t="s">
        <v>107</v>
      </c>
      <c r="C1695" s="8" t="s">
        <v>3</v>
      </c>
      <c r="D1695" s="8" t="s">
        <v>859</v>
      </c>
      <c r="E1695" s="8" t="s">
        <v>169</v>
      </c>
      <c r="F1695" s="21">
        <v>953.9</v>
      </c>
      <c r="G1695" s="21">
        <v>953.9</v>
      </c>
      <c r="H1695" s="21">
        <v>800.5</v>
      </c>
      <c r="I1695" s="21">
        <f t="shared" si="286"/>
        <v>153.39999999999998</v>
      </c>
      <c r="J1695" s="17">
        <f t="shared" si="282"/>
        <v>0.83918649753642938</v>
      </c>
    </row>
    <row r="1696" spans="1:10" ht="62" x14ac:dyDescent="0.4">
      <c r="A1696" s="16" t="s">
        <v>862</v>
      </c>
      <c r="B1696" s="3" t="s">
        <v>107</v>
      </c>
      <c r="C1696" s="3" t="s">
        <v>3</v>
      </c>
      <c r="D1696" s="3" t="s">
        <v>861</v>
      </c>
      <c r="E1696" s="3"/>
      <c r="F1696" s="10">
        <v>40879.4</v>
      </c>
      <c r="G1696" s="10">
        <f>G1697+G1700+G1703+G1706</f>
        <v>42765</v>
      </c>
      <c r="H1696" s="10">
        <f>H1697+H1700+H1703+H1706</f>
        <v>41756.203999999991</v>
      </c>
      <c r="I1696" s="10">
        <f t="shared" si="286"/>
        <v>1008.7960000000094</v>
      </c>
      <c r="J1696" s="5">
        <f t="shared" si="282"/>
        <v>0.97641070969250532</v>
      </c>
    </row>
    <row r="1697" spans="1:10" ht="46.5" x14ac:dyDescent="0.4">
      <c r="A1697" s="16" t="s">
        <v>864</v>
      </c>
      <c r="B1697" s="3" t="s">
        <v>107</v>
      </c>
      <c r="C1697" s="3" t="s">
        <v>3</v>
      </c>
      <c r="D1697" s="3" t="s">
        <v>863</v>
      </c>
      <c r="E1697" s="3"/>
      <c r="F1697" s="10">
        <f t="shared" ref="F1697:H1698" si="292">F1698</f>
        <v>35646.300000000003</v>
      </c>
      <c r="G1697" s="10">
        <f t="shared" si="292"/>
        <v>37293.699999999997</v>
      </c>
      <c r="H1697" s="10">
        <f t="shared" si="292"/>
        <v>37239.699999999997</v>
      </c>
      <c r="I1697" s="10">
        <f t="shared" si="286"/>
        <v>54</v>
      </c>
      <c r="J1697" s="5">
        <f t="shared" si="282"/>
        <v>0.99855203425779693</v>
      </c>
    </row>
    <row r="1698" spans="1:10" ht="31" x14ac:dyDescent="0.4">
      <c r="A1698" s="16" t="s">
        <v>168</v>
      </c>
      <c r="B1698" s="3" t="s">
        <v>107</v>
      </c>
      <c r="C1698" s="3" t="s">
        <v>3</v>
      </c>
      <c r="D1698" s="3" t="s">
        <v>863</v>
      </c>
      <c r="E1698" s="3" t="s">
        <v>167</v>
      </c>
      <c r="F1698" s="10">
        <f t="shared" si="292"/>
        <v>35646.300000000003</v>
      </c>
      <c r="G1698" s="10">
        <f t="shared" si="292"/>
        <v>37293.699999999997</v>
      </c>
      <c r="H1698" s="10">
        <f t="shared" si="292"/>
        <v>37239.699999999997</v>
      </c>
      <c r="I1698" s="10">
        <f t="shared" si="286"/>
        <v>54</v>
      </c>
      <c r="J1698" s="5">
        <f t="shared" si="282"/>
        <v>0.99855203425779693</v>
      </c>
    </row>
    <row r="1699" spans="1:10" ht="18" x14ac:dyDescent="0.4">
      <c r="A1699" s="18" t="s">
        <v>170</v>
      </c>
      <c r="B1699" s="8" t="s">
        <v>107</v>
      </c>
      <c r="C1699" s="8" t="s">
        <v>3</v>
      </c>
      <c r="D1699" s="8" t="s">
        <v>863</v>
      </c>
      <c r="E1699" s="8" t="s">
        <v>169</v>
      </c>
      <c r="F1699" s="21">
        <v>35646.300000000003</v>
      </c>
      <c r="G1699" s="21">
        <v>37293.699999999997</v>
      </c>
      <c r="H1699" s="21">
        <v>37239.699999999997</v>
      </c>
      <c r="I1699" s="21">
        <f t="shared" si="286"/>
        <v>54</v>
      </c>
      <c r="J1699" s="17">
        <f t="shared" si="282"/>
        <v>0.99855203425779693</v>
      </c>
    </row>
    <row r="1700" spans="1:10" ht="46.5" x14ac:dyDescent="0.4">
      <c r="A1700" s="16" t="s">
        <v>866</v>
      </c>
      <c r="B1700" s="3" t="s">
        <v>107</v>
      </c>
      <c r="C1700" s="3" t="s">
        <v>3</v>
      </c>
      <c r="D1700" s="3" t="s">
        <v>865</v>
      </c>
      <c r="E1700" s="3"/>
      <c r="F1700" s="10">
        <f t="shared" ref="F1700:H1701" si="293">F1701</f>
        <v>970.9</v>
      </c>
      <c r="G1700" s="10">
        <f t="shared" si="293"/>
        <v>970.9</v>
      </c>
      <c r="H1700" s="10">
        <f t="shared" si="293"/>
        <v>530.30399999999997</v>
      </c>
      <c r="I1700" s="10">
        <f t="shared" si="286"/>
        <v>440.596</v>
      </c>
      <c r="J1700" s="5">
        <f t="shared" si="282"/>
        <v>0.54619837264393856</v>
      </c>
    </row>
    <row r="1701" spans="1:10" ht="31" x14ac:dyDescent="0.4">
      <c r="A1701" s="16" t="s">
        <v>168</v>
      </c>
      <c r="B1701" s="3" t="s">
        <v>107</v>
      </c>
      <c r="C1701" s="3" t="s">
        <v>3</v>
      </c>
      <c r="D1701" s="3" t="s">
        <v>865</v>
      </c>
      <c r="E1701" s="3" t="s">
        <v>167</v>
      </c>
      <c r="F1701" s="10">
        <f t="shared" si="293"/>
        <v>970.9</v>
      </c>
      <c r="G1701" s="10">
        <f t="shared" si="293"/>
        <v>970.9</v>
      </c>
      <c r="H1701" s="10">
        <f t="shared" si="293"/>
        <v>530.30399999999997</v>
      </c>
      <c r="I1701" s="10">
        <f t="shared" si="286"/>
        <v>440.596</v>
      </c>
      <c r="J1701" s="5">
        <f t="shared" si="282"/>
        <v>0.54619837264393856</v>
      </c>
    </row>
    <row r="1702" spans="1:10" ht="18" x14ac:dyDescent="0.4">
      <c r="A1702" s="18" t="s">
        <v>170</v>
      </c>
      <c r="B1702" s="8" t="s">
        <v>107</v>
      </c>
      <c r="C1702" s="8" t="s">
        <v>3</v>
      </c>
      <c r="D1702" s="8" t="s">
        <v>865</v>
      </c>
      <c r="E1702" s="8" t="s">
        <v>169</v>
      </c>
      <c r="F1702" s="21">
        <v>970.9</v>
      </c>
      <c r="G1702" s="21">
        <v>970.9</v>
      </c>
      <c r="H1702" s="21">
        <v>530.30399999999997</v>
      </c>
      <c r="I1702" s="21">
        <f t="shared" si="286"/>
        <v>440.596</v>
      </c>
      <c r="J1702" s="17">
        <f t="shared" si="282"/>
        <v>0.54619837264393856</v>
      </c>
    </row>
    <row r="1703" spans="1:10" ht="62" x14ac:dyDescent="0.4">
      <c r="A1703" s="16" t="s">
        <v>868</v>
      </c>
      <c r="B1703" s="3" t="s">
        <v>107</v>
      </c>
      <c r="C1703" s="3" t="s">
        <v>3</v>
      </c>
      <c r="D1703" s="3" t="s">
        <v>867</v>
      </c>
      <c r="E1703" s="3"/>
      <c r="F1703" s="10">
        <f t="shared" ref="F1703:H1704" si="294">F1704</f>
        <v>984.6</v>
      </c>
      <c r="G1703" s="10">
        <f t="shared" si="294"/>
        <v>1222.8</v>
      </c>
      <c r="H1703" s="10">
        <f t="shared" si="294"/>
        <v>1172.7</v>
      </c>
      <c r="I1703" s="10">
        <f t="shared" si="286"/>
        <v>50.099999999999909</v>
      </c>
      <c r="J1703" s="5">
        <f t="shared" si="282"/>
        <v>0.95902845927379787</v>
      </c>
    </row>
    <row r="1704" spans="1:10" ht="31" x14ac:dyDescent="0.4">
      <c r="A1704" s="16" t="s">
        <v>168</v>
      </c>
      <c r="B1704" s="3" t="s">
        <v>107</v>
      </c>
      <c r="C1704" s="3" t="s">
        <v>3</v>
      </c>
      <c r="D1704" s="3" t="s">
        <v>867</v>
      </c>
      <c r="E1704" s="3" t="s">
        <v>167</v>
      </c>
      <c r="F1704" s="10">
        <f t="shared" si="294"/>
        <v>984.6</v>
      </c>
      <c r="G1704" s="10">
        <f t="shared" si="294"/>
        <v>1222.8</v>
      </c>
      <c r="H1704" s="10">
        <f t="shared" si="294"/>
        <v>1172.7</v>
      </c>
      <c r="I1704" s="10">
        <f t="shared" si="286"/>
        <v>50.099999999999909</v>
      </c>
      <c r="J1704" s="5">
        <f t="shared" si="282"/>
        <v>0.95902845927379787</v>
      </c>
    </row>
    <row r="1705" spans="1:10" ht="18" x14ac:dyDescent="0.4">
      <c r="A1705" s="18" t="s">
        <v>170</v>
      </c>
      <c r="B1705" s="8" t="s">
        <v>107</v>
      </c>
      <c r="C1705" s="8" t="s">
        <v>3</v>
      </c>
      <c r="D1705" s="8" t="s">
        <v>867</v>
      </c>
      <c r="E1705" s="8" t="s">
        <v>169</v>
      </c>
      <c r="F1705" s="21">
        <v>984.6</v>
      </c>
      <c r="G1705" s="21">
        <v>1222.8</v>
      </c>
      <c r="H1705" s="21">
        <v>1172.7</v>
      </c>
      <c r="I1705" s="21">
        <f t="shared" si="286"/>
        <v>50.099999999999909</v>
      </c>
      <c r="J1705" s="17">
        <f t="shared" si="282"/>
        <v>0.95902845927379787</v>
      </c>
    </row>
    <row r="1706" spans="1:10" ht="46.5" x14ac:dyDescent="0.4">
      <c r="A1706" s="16" t="s">
        <v>870</v>
      </c>
      <c r="B1706" s="3" t="s">
        <v>107</v>
      </c>
      <c r="C1706" s="3" t="s">
        <v>3</v>
      </c>
      <c r="D1706" s="3" t="s">
        <v>869</v>
      </c>
      <c r="E1706" s="3"/>
      <c r="F1706" s="10">
        <f t="shared" ref="F1706:H1707" si="295">F1707</f>
        <v>3277.6</v>
      </c>
      <c r="G1706" s="10">
        <f t="shared" si="295"/>
        <v>3277.6</v>
      </c>
      <c r="H1706" s="10">
        <f t="shared" si="295"/>
        <v>2813.5</v>
      </c>
      <c r="I1706" s="10">
        <f t="shared" si="286"/>
        <v>464.09999999999991</v>
      </c>
      <c r="J1706" s="5">
        <f t="shared" si="282"/>
        <v>0.85840248962655608</v>
      </c>
    </row>
    <row r="1707" spans="1:10" ht="31" x14ac:dyDescent="0.4">
      <c r="A1707" s="16" t="s">
        <v>168</v>
      </c>
      <c r="B1707" s="3" t="s">
        <v>107</v>
      </c>
      <c r="C1707" s="3" t="s">
        <v>3</v>
      </c>
      <c r="D1707" s="3" t="s">
        <v>869</v>
      </c>
      <c r="E1707" s="3" t="s">
        <v>167</v>
      </c>
      <c r="F1707" s="10">
        <f t="shared" si="295"/>
        <v>3277.6</v>
      </c>
      <c r="G1707" s="10">
        <f t="shared" si="295"/>
        <v>3277.6</v>
      </c>
      <c r="H1707" s="10">
        <f t="shared" si="295"/>
        <v>2813.5</v>
      </c>
      <c r="I1707" s="10">
        <f t="shared" si="286"/>
        <v>464.09999999999991</v>
      </c>
      <c r="J1707" s="5">
        <f t="shared" si="282"/>
        <v>0.85840248962655608</v>
      </c>
    </row>
    <row r="1708" spans="1:10" ht="18" x14ac:dyDescent="0.4">
      <c r="A1708" s="18" t="s">
        <v>170</v>
      </c>
      <c r="B1708" s="8" t="s">
        <v>107</v>
      </c>
      <c r="C1708" s="8" t="s">
        <v>3</v>
      </c>
      <c r="D1708" s="8" t="s">
        <v>869</v>
      </c>
      <c r="E1708" s="8" t="s">
        <v>169</v>
      </c>
      <c r="F1708" s="21">
        <v>3277.6</v>
      </c>
      <c r="G1708" s="21">
        <v>3277.6</v>
      </c>
      <c r="H1708" s="21">
        <v>2813.5</v>
      </c>
      <c r="I1708" s="21">
        <f t="shared" si="286"/>
        <v>464.09999999999991</v>
      </c>
      <c r="J1708" s="17">
        <f t="shared" si="282"/>
        <v>0.85840248962655608</v>
      </c>
    </row>
    <row r="1709" spans="1:10" ht="31" x14ac:dyDescent="0.4">
      <c r="A1709" s="16" t="s">
        <v>872</v>
      </c>
      <c r="B1709" s="3" t="s">
        <v>107</v>
      </c>
      <c r="C1709" s="3" t="s">
        <v>3</v>
      </c>
      <c r="D1709" s="3" t="s">
        <v>871</v>
      </c>
      <c r="E1709" s="3"/>
      <c r="F1709" s="10">
        <v>487289.1</v>
      </c>
      <c r="G1709" s="10">
        <f>G1710+G1714+G1717</f>
        <v>485641.69999999995</v>
      </c>
      <c r="H1709" s="10">
        <f>H1710+H1714+H1717</f>
        <v>462433.89999999997</v>
      </c>
      <c r="I1709" s="10">
        <f t="shared" si="286"/>
        <v>23207.799999999988</v>
      </c>
      <c r="J1709" s="5">
        <f t="shared" si="282"/>
        <v>0.95221209381319605</v>
      </c>
    </row>
    <row r="1710" spans="1:10" ht="46.5" x14ac:dyDescent="0.4">
      <c r="A1710" s="16" t="s">
        <v>874</v>
      </c>
      <c r="B1710" s="3" t="s">
        <v>107</v>
      </c>
      <c r="C1710" s="3" t="s">
        <v>3</v>
      </c>
      <c r="D1710" s="3" t="s">
        <v>873</v>
      </c>
      <c r="E1710" s="3"/>
      <c r="F1710" s="10">
        <v>487289.1</v>
      </c>
      <c r="G1710" s="10">
        <f>G1711</f>
        <v>473072.1</v>
      </c>
      <c r="H1710" s="10">
        <f>H1711</f>
        <v>451828.8</v>
      </c>
      <c r="I1710" s="10">
        <f t="shared" si="286"/>
        <v>21243.299999999988</v>
      </c>
      <c r="J1710" s="5">
        <f t="shared" si="282"/>
        <v>0.95509500560274008</v>
      </c>
    </row>
    <row r="1711" spans="1:10" ht="31" x14ac:dyDescent="0.4">
      <c r="A1711" s="16" t="s">
        <v>876</v>
      </c>
      <c r="B1711" s="3" t="s">
        <v>107</v>
      </c>
      <c r="C1711" s="3" t="s">
        <v>3</v>
      </c>
      <c r="D1711" s="3" t="s">
        <v>875</v>
      </c>
      <c r="E1711" s="3"/>
      <c r="F1711" s="10">
        <f t="shared" ref="F1711:H1712" si="296">F1712</f>
        <v>474719.5</v>
      </c>
      <c r="G1711" s="10">
        <f t="shared" si="296"/>
        <v>473072.1</v>
      </c>
      <c r="H1711" s="10">
        <f t="shared" si="296"/>
        <v>451828.8</v>
      </c>
      <c r="I1711" s="10">
        <f t="shared" si="286"/>
        <v>21243.299999999988</v>
      </c>
      <c r="J1711" s="5">
        <f t="shared" si="282"/>
        <v>0.95509500560274008</v>
      </c>
    </row>
    <row r="1712" spans="1:10" ht="31" x14ac:dyDescent="0.4">
      <c r="A1712" s="16" t="s">
        <v>168</v>
      </c>
      <c r="B1712" s="3" t="s">
        <v>107</v>
      </c>
      <c r="C1712" s="3" t="s">
        <v>3</v>
      </c>
      <c r="D1712" s="3" t="s">
        <v>875</v>
      </c>
      <c r="E1712" s="3" t="s">
        <v>167</v>
      </c>
      <c r="F1712" s="10">
        <f t="shared" si="296"/>
        <v>474719.5</v>
      </c>
      <c r="G1712" s="10">
        <f>G1713</f>
        <v>473072.1</v>
      </c>
      <c r="H1712" s="10">
        <f t="shared" si="296"/>
        <v>451828.8</v>
      </c>
      <c r="I1712" s="10">
        <f t="shared" si="286"/>
        <v>21243.299999999988</v>
      </c>
      <c r="J1712" s="5">
        <f t="shared" si="282"/>
        <v>0.95509500560274008</v>
      </c>
    </row>
    <row r="1713" spans="1:10" ht="18" x14ac:dyDescent="0.4">
      <c r="A1713" s="18" t="s">
        <v>170</v>
      </c>
      <c r="B1713" s="8" t="s">
        <v>107</v>
      </c>
      <c r="C1713" s="8" t="s">
        <v>3</v>
      </c>
      <c r="D1713" s="8" t="s">
        <v>875</v>
      </c>
      <c r="E1713" s="8" t="s">
        <v>169</v>
      </c>
      <c r="F1713" s="21">
        <v>474719.5</v>
      </c>
      <c r="G1713" s="30">
        <v>473072.1</v>
      </c>
      <c r="H1713" s="21">
        <v>451828.8</v>
      </c>
      <c r="I1713" s="21">
        <f t="shared" si="286"/>
        <v>21243.299999999988</v>
      </c>
      <c r="J1713" s="17">
        <f t="shared" si="282"/>
        <v>0.95509500560274008</v>
      </c>
    </row>
    <row r="1714" spans="1:10" ht="93" x14ac:dyDescent="0.4">
      <c r="A1714" s="16" t="s">
        <v>878</v>
      </c>
      <c r="B1714" s="3" t="s">
        <v>107</v>
      </c>
      <c r="C1714" s="3" t="s">
        <v>3</v>
      </c>
      <c r="D1714" s="3" t="s">
        <v>877</v>
      </c>
      <c r="E1714" s="3"/>
      <c r="F1714" s="10">
        <f t="shared" ref="F1714:H1715" si="297">F1715</f>
        <v>10708.3</v>
      </c>
      <c r="G1714" s="10">
        <f t="shared" si="297"/>
        <v>10708.3</v>
      </c>
      <c r="H1714" s="10">
        <f t="shared" si="297"/>
        <v>8957.1</v>
      </c>
      <c r="I1714" s="10">
        <f t="shared" si="286"/>
        <v>1751.1999999999989</v>
      </c>
      <c r="J1714" s="5">
        <f t="shared" si="282"/>
        <v>0.8364633041659274</v>
      </c>
    </row>
    <row r="1715" spans="1:10" ht="31" x14ac:dyDescent="0.4">
      <c r="A1715" s="16" t="s">
        <v>168</v>
      </c>
      <c r="B1715" s="3" t="s">
        <v>107</v>
      </c>
      <c r="C1715" s="3" t="s">
        <v>3</v>
      </c>
      <c r="D1715" s="3" t="s">
        <v>877</v>
      </c>
      <c r="E1715" s="3" t="s">
        <v>167</v>
      </c>
      <c r="F1715" s="10">
        <f t="shared" si="297"/>
        <v>10708.3</v>
      </c>
      <c r="G1715" s="10">
        <f t="shared" si="297"/>
        <v>10708.3</v>
      </c>
      <c r="H1715" s="10">
        <f t="shared" si="297"/>
        <v>8957.1</v>
      </c>
      <c r="I1715" s="10">
        <f t="shared" si="286"/>
        <v>1751.1999999999989</v>
      </c>
      <c r="J1715" s="5">
        <f t="shared" si="282"/>
        <v>0.8364633041659274</v>
      </c>
    </row>
    <row r="1716" spans="1:10" ht="18" x14ac:dyDescent="0.4">
      <c r="A1716" s="18" t="s">
        <v>170</v>
      </c>
      <c r="B1716" s="8" t="s">
        <v>107</v>
      </c>
      <c r="C1716" s="8" t="s">
        <v>3</v>
      </c>
      <c r="D1716" s="8" t="s">
        <v>877</v>
      </c>
      <c r="E1716" s="8" t="s">
        <v>169</v>
      </c>
      <c r="F1716" s="21">
        <v>10708.3</v>
      </c>
      <c r="G1716" s="21">
        <v>10708.3</v>
      </c>
      <c r="H1716" s="21">
        <v>8957.1</v>
      </c>
      <c r="I1716" s="21">
        <f t="shared" si="286"/>
        <v>1751.1999999999989</v>
      </c>
      <c r="J1716" s="17">
        <f t="shared" si="282"/>
        <v>0.8364633041659274</v>
      </c>
    </row>
    <row r="1717" spans="1:10" ht="93" x14ac:dyDescent="0.4">
      <c r="A1717" s="16" t="s">
        <v>880</v>
      </c>
      <c r="B1717" s="3" t="s">
        <v>107</v>
      </c>
      <c r="C1717" s="3" t="s">
        <v>3</v>
      </c>
      <c r="D1717" s="3" t="s">
        <v>879</v>
      </c>
      <c r="E1717" s="3"/>
      <c r="F1717" s="10">
        <f t="shared" ref="F1717:H1718" si="298">F1718</f>
        <v>1861.3</v>
      </c>
      <c r="G1717" s="10">
        <f t="shared" si="298"/>
        <v>1861.3</v>
      </c>
      <c r="H1717" s="10">
        <f t="shared" si="298"/>
        <v>1648</v>
      </c>
      <c r="I1717" s="10">
        <f t="shared" si="286"/>
        <v>213.29999999999995</v>
      </c>
      <c r="J1717" s="5">
        <f t="shared" si="282"/>
        <v>0.88540267554934726</v>
      </c>
    </row>
    <row r="1718" spans="1:10" ht="31" x14ac:dyDescent="0.4">
      <c r="A1718" s="16" t="s">
        <v>168</v>
      </c>
      <c r="B1718" s="3" t="s">
        <v>107</v>
      </c>
      <c r="C1718" s="3" t="s">
        <v>3</v>
      </c>
      <c r="D1718" s="3" t="s">
        <v>879</v>
      </c>
      <c r="E1718" s="3" t="s">
        <v>167</v>
      </c>
      <c r="F1718" s="10">
        <f t="shared" si="298"/>
        <v>1861.3</v>
      </c>
      <c r="G1718" s="10">
        <f t="shared" si="298"/>
        <v>1861.3</v>
      </c>
      <c r="H1718" s="10">
        <f t="shared" si="298"/>
        <v>1648</v>
      </c>
      <c r="I1718" s="10">
        <f t="shared" si="286"/>
        <v>213.29999999999995</v>
      </c>
      <c r="J1718" s="5">
        <f t="shared" si="282"/>
        <v>0.88540267554934726</v>
      </c>
    </row>
    <row r="1719" spans="1:10" ht="24.75" customHeight="1" x14ac:dyDescent="0.4">
      <c r="A1719" s="18" t="s">
        <v>170</v>
      </c>
      <c r="B1719" s="8" t="s">
        <v>107</v>
      </c>
      <c r="C1719" s="8" t="s">
        <v>3</v>
      </c>
      <c r="D1719" s="8" t="s">
        <v>879</v>
      </c>
      <c r="E1719" s="8" t="s">
        <v>169</v>
      </c>
      <c r="F1719" s="21">
        <v>1861.3</v>
      </c>
      <c r="G1719" s="21">
        <v>1861.3</v>
      </c>
      <c r="H1719" s="21">
        <v>1648</v>
      </c>
      <c r="I1719" s="21">
        <f t="shared" si="286"/>
        <v>213.29999999999995</v>
      </c>
      <c r="J1719" s="17">
        <f t="shared" si="282"/>
        <v>0.88540267554934726</v>
      </c>
    </row>
    <row r="1720" spans="1:10" ht="18" x14ac:dyDescent="0.4">
      <c r="A1720" s="14" t="s">
        <v>176</v>
      </c>
      <c r="B1720" s="1" t="s">
        <v>107</v>
      </c>
      <c r="C1720" s="1" t="s">
        <v>3</v>
      </c>
      <c r="D1720" s="1" t="s">
        <v>175</v>
      </c>
      <c r="E1720" s="1"/>
      <c r="F1720" s="20">
        <v>420</v>
      </c>
      <c r="G1720" s="20">
        <f>G1721</f>
        <v>420</v>
      </c>
      <c r="H1720" s="20">
        <f>H1721</f>
        <v>420</v>
      </c>
      <c r="I1720" s="20">
        <f t="shared" si="286"/>
        <v>0</v>
      </c>
      <c r="J1720" s="7">
        <f t="shared" si="282"/>
        <v>1</v>
      </c>
    </row>
    <row r="1721" spans="1:10" ht="31" x14ac:dyDescent="0.4">
      <c r="A1721" s="16" t="s">
        <v>178</v>
      </c>
      <c r="B1721" s="3" t="s">
        <v>107</v>
      </c>
      <c r="C1721" s="3" t="s">
        <v>3</v>
      </c>
      <c r="D1721" s="3" t="s">
        <v>177</v>
      </c>
      <c r="E1721" s="3"/>
      <c r="F1721" s="10">
        <v>420</v>
      </c>
      <c r="G1721" s="10">
        <f>G1722</f>
        <v>420</v>
      </c>
      <c r="H1721" s="10">
        <f>H1722</f>
        <v>420</v>
      </c>
      <c r="I1721" s="10">
        <f t="shared" si="286"/>
        <v>0</v>
      </c>
      <c r="J1721" s="5">
        <f t="shared" si="282"/>
        <v>1</v>
      </c>
    </row>
    <row r="1722" spans="1:10" ht="31" x14ac:dyDescent="0.4">
      <c r="A1722" s="16" t="s">
        <v>180</v>
      </c>
      <c r="B1722" s="3" t="s">
        <v>107</v>
      </c>
      <c r="C1722" s="3" t="s">
        <v>3</v>
      </c>
      <c r="D1722" s="3" t="s">
        <v>179</v>
      </c>
      <c r="E1722" s="3"/>
      <c r="F1722" s="10">
        <f t="shared" ref="F1722:H1723" si="299">F1723</f>
        <v>420</v>
      </c>
      <c r="G1722" s="10">
        <f t="shared" si="299"/>
        <v>420</v>
      </c>
      <c r="H1722" s="10">
        <f t="shared" si="299"/>
        <v>420</v>
      </c>
      <c r="I1722" s="10">
        <f t="shared" si="286"/>
        <v>0</v>
      </c>
      <c r="J1722" s="5">
        <f t="shared" si="282"/>
        <v>1</v>
      </c>
    </row>
    <row r="1723" spans="1:10" ht="31" x14ac:dyDescent="0.4">
      <c r="A1723" s="16" t="s">
        <v>168</v>
      </c>
      <c r="B1723" s="3" t="s">
        <v>107</v>
      </c>
      <c r="C1723" s="3" t="s">
        <v>3</v>
      </c>
      <c r="D1723" s="3" t="s">
        <v>179</v>
      </c>
      <c r="E1723" s="3" t="s">
        <v>167</v>
      </c>
      <c r="F1723" s="10">
        <f t="shared" si="299"/>
        <v>420</v>
      </c>
      <c r="G1723" s="10">
        <f t="shared" si="299"/>
        <v>420</v>
      </c>
      <c r="H1723" s="10">
        <f t="shared" si="299"/>
        <v>420</v>
      </c>
      <c r="I1723" s="10">
        <f t="shared" si="286"/>
        <v>0</v>
      </c>
      <c r="J1723" s="5">
        <f t="shared" si="282"/>
        <v>1</v>
      </c>
    </row>
    <row r="1724" spans="1:10" ht="18" x14ac:dyDescent="0.4">
      <c r="A1724" s="18" t="s">
        <v>170</v>
      </c>
      <c r="B1724" s="8" t="s">
        <v>107</v>
      </c>
      <c r="C1724" s="8" t="s">
        <v>3</v>
      </c>
      <c r="D1724" s="8" t="s">
        <v>179</v>
      </c>
      <c r="E1724" s="8" t="s">
        <v>169</v>
      </c>
      <c r="F1724" s="21">
        <v>420</v>
      </c>
      <c r="G1724" s="21">
        <v>420</v>
      </c>
      <c r="H1724" s="21">
        <v>420</v>
      </c>
      <c r="I1724" s="21">
        <f t="shared" si="286"/>
        <v>0</v>
      </c>
      <c r="J1724" s="17">
        <f t="shared" si="282"/>
        <v>1</v>
      </c>
    </row>
    <row r="1725" spans="1:10" ht="45" x14ac:dyDescent="0.4">
      <c r="A1725" s="14" t="s">
        <v>41</v>
      </c>
      <c r="B1725" s="1" t="s">
        <v>107</v>
      </c>
      <c r="C1725" s="1" t="s">
        <v>3</v>
      </c>
      <c r="D1725" s="1" t="s">
        <v>40</v>
      </c>
      <c r="E1725" s="1"/>
      <c r="F1725" s="20">
        <v>86459.8</v>
      </c>
      <c r="G1725" s="20">
        <f>G1726</f>
        <v>86459.8</v>
      </c>
      <c r="H1725" s="20">
        <f>H1726</f>
        <v>70578.399999999994</v>
      </c>
      <c r="I1725" s="20">
        <f t="shared" si="286"/>
        <v>15881.400000000009</v>
      </c>
      <c r="J1725" s="7">
        <f t="shared" si="282"/>
        <v>0.81631463408427951</v>
      </c>
    </row>
    <row r="1726" spans="1:10" ht="46.5" x14ac:dyDescent="0.4">
      <c r="A1726" s="16" t="s">
        <v>882</v>
      </c>
      <c r="B1726" s="3" t="s">
        <v>107</v>
      </c>
      <c r="C1726" s="3" t="s">
        <v>3</v>
      </c>
      <c r="D1726" s="3" t="s">
        <v>881</v>
      </c>
      <c r="E1726" s="3"/>
      <c r="F1726" s="10">
        <v>86459.8</v>
      </c>
      <c r="G1726" s="10">
        <f>G1727+G1730</f>
        <v>86459.8</v>
      </c>
      <c r="H1726" s="10">
        <f>H1727+H1730</f>
        <v>70578.399999999994</v>
      </c>
      <c r="I1726" s="10">
        <f t="shared" si="286"/>
        <v>15881.400000000009</v>
      </c>
      <c r="J1726" s="5">
        <f t="shared" si="282"/>
        <v>0.81631463408427951</v>
      </c>
    </row>
    <row r="1727" spans="1:10" ht="46.5" x14ac:dyDescent="0.4">
      <c r="A1727" s="16" t="s">
        <v>884</v>
      </c>
      <c r="B1727" s="3" t="s">
        <v>107</v>
      </c>
      <c r="C1727" s="3" t="s">
        <v>3</v>
      </c>
      <c r="D1727" s="3" t="s">
        <v>883</v>
      </c>
      <c r="E1727" s="3"/>
      <c r="F1727" s="10">
        <f t="shared" ref="F1727:H1728" si="300">F1728</f>
        <v>28810.2</v>
      </c>
      <c r="G1727" s="10">
        <f t="shared" si="300"/>
        <v>28810.2</v>
      </c>
      <c r="H1727" s="10">
        <f t="shared" si="300"/>
        <v>24410.3</v>
      </c>
      <c r="I1727" s="10">
        <f t="shared" si="286"/>
        <v>4399.9000000000015</v>
      </c>
      <c r="J1727" s="5">
        <f t="shared" si="282"/>
        <v>0.84727978285468342</v>
      </c>
    </row>
    <row r="1728" spans="1:10" ht="31" x14ac:dyDescent="0.4">
      <c r="A1728" s="16" t="s">
        <v>31</v>
      </c>
      <c r="B1728" s="3" t="s">
        <v>107</v>
      </c>
      <c r="C1728" s="3" t="s">
        <v>3</v>
      </c>
      <c r="D1728" s="3" t="s">
        <v>883</v>
      </c>
      <c r="E1728" s="3" t="s">
        <v>30</v>
      </c>
      <c r="F1728" s="10">
        <f t="shared" si="300"/>
        <v>28810.2</v>
      </c>
      <c r="G1728" s="10">
        <f t="shared" si="300"/>
        <v>28810.2</v>
      </c>
      <c r="H1728" s="10">
        <f t="shared" si="300"/>
        <v>24410.3</v>
      </c>
      <c r="I1728" s="10">
        <f t="shared" si="286"/>
        <v>4399.9000000000015</v>
      </c>
      <c r="J1728" s="5">
        <f t="shared" si="282"/>
        <v>0.84727978285468342</v>
      </c>
    </row>
    <row r="1729" spans="1:10" ht="31" x14ac:dyDescent="0.4">
      <c r="A1729" s="18" t="s">
        <v>33</v>
      </c>
      <c r="B1729" s="8" t="s">
        <v>107</v>
      </c>
      <c r="C1729" s="8" t="s">
        <v>3</v>
      </c>
      <c r="D1729" s="8" t="s">
        <v>883</v>
      </c>
      <c r="E1729" s="8" t="s">
        <v>32</v>
      </c>
      <c r="F1729" s="21">
        <v>28810.2</v>
      </c>
      <c r="G1729" s="21">
        <v>28810.2</v>
      </c>
      <c r="H1729" s="21">
        <v>24410.3</v>
      </c>
      <c r="I1729" s="21">
        <f t="shared" si="286"/>
        <v>4399.9000000000015</v>
      </c>
      <c r="J1729" s="17">
        <f t="shared" ref="J1729:J1794" si="301">H1729/G1729</f>
        <v>0.84727978285468342</v>
      </c>
    </row>
    <row r="1730" spans="1:10" ht="31" x14ac:dyDescent="0.4">
      <c r="A1730" s="16" t="s">
        <v>886</v>
      </c>
      <c r="B1730" s="3" t="s">
        <v>107</v>
      </c>
      <c r="C1730" s="3" t="s">
        <v>3</v>
      </c>
      <c r="D1730" s="3" t="s">
        <v>885</v>
      </c>
      <c r="E1730" s="3"/>
      <c r="F1730" s="10">
        <f t="shared" ref="F1730:H1731" si="302">F1731</f>
        <v>57649.599999999999</v>
      </c>
      <c r="G1730" s="10">
        <f t="shared" si="302"/>
        <v>57649.599999999999</v>
      </c>
      <c r="H1730" s="10">
        <f t="shared" si="302"/>
        <v>46168.1</v>
      </c>
      <c r="I1730" s="10">
        <f t="shared" si="286"/>
        <v>11481.5</v>
      </c>
      <c r="J1730" s="5">
        <f t="shared" si="301"/>
        <v>0.80083990175126973</v>
      </c>
    </row>
    <row r="1731" spans="1:10" ht="31" x14ac:dyDescent="0.4">
      <c r="A1731" s="16" t="s">
        <v>31</v>
      </c>
      <c r="B1731" s="3" t="s">
        <v>107</v>
      </c>
      <c r="C1731" s="3" t="s">
        <v>3</v>
      </c>
      <c r="D1731" s="3" t="s">
        <v>885</v>
      </c>
      <c r="E1731" s="3" t="s">
        <v>30</v>
      </c>
      <c r="F1731" s="10">
        <f t="shared" si="302"/>
        <v>57649.599999999999</v>
      </c>
      <c r="G1731" s="10">
        <f t="shared" si="302"/>
        <v>57649.599999999999</v>
      </c>
      <c r="H1731" s="10">
        <f t="shared" si="302"/>
        <v>46168.1</v>
      </c>
      <c r="I1731" s="10">
        <f t="shared" si="286"/>
        <v>11481.5</v>
      </c>
      <c r="J1731" s="5">
        <f t="shared" si="301"/>
        <v>0.80083990175126973</v>
      </c>
    </row>
    <row r="1732" spans="1:10" ht="31" x14ac:dyDescent="0.4">
      <c r="A1732" s="18" t="s">
        <v>33</v>
      </c>
      <c r="B1732" s="8" t="s">
        <v>107</v>
      </c>
      <c r="C1732" s="8" t="s">
        <v>3</v>
      </c>
      <c r="D1732" s="8" t="s">
        <v>885</v>
      </c>
      <c r="E1732" s="8" t="s">
        <v>32</v>
      </c>
      <c r="F1732" s="21">
        <v>57649.599999999999</v>
      </c>
      <c r="G1732" s="21">
        <v>57649.599999999999</v>
      </c>
      <c r="H1732" s="21">
        <v>46168.1</v>
      </c>
      <c r="I1732" s="21">
        <f t="shared" si="286"/>
        <v>11481.5</v>
      </c>
      <c r="J1732" s="17">
        <f t="shared" si="301"/>
        <v>0.80083990175126973</v>
      </c>
    </row>
    <row r="1733" spans="1:10" ht="45" x14ac:dyDescent="0.4">
      <c r="A1733" s="14" t="s">
        <v>63</v>
      </c>
      <c r="B1733" s="1" t="s">
        <v>107</v>
      </c>
      <c r="C1733" s="1" t="s">
        <v>3</v>
      </c>
      <c r="D1733" s="1" t="s">
        <v>62</v>
      </c>
      <c r="E1733" s="1"/>
      <c r="F1733" s="20">
        <v>3104.8</v>
      </c>
      <c r="G1733" s="20">
        <f>G1734</f>
        <v>3104.8</v>
      </c>
      <c r="H1733" s="20">
        <f>H1734</f>
        <v>3005.3</v>
      </c>
      <c r="I1733" s="20">
        <f t="shared" si="286"/>
        <v>99.5</v>
      </c>
      <c r="J1733" s="7">
        <f t="shared" si="301"/>
        <v>0.96795284720432884</v>
      </c>
    </row>
    <row r="1734" spans="1:10" ht="31" x14ac:dyDescent="0.4">
      <c r="A1734" s="16" t="s">
        <v>65</v>
      </c>
      <c r="B1734" s="3" t="s">
        <v>107</v>
      </c>
      <c r="C1734" s="3" t="s">
        <v>3</v>
      </c>
      <c r="D1734" s="3" t="s">
        <v>64</v>
      </c>
      <c r="E1734" s="3"/>
      <c r="F1734" s="10">
        <v>3104.8</v>
      </c>
      <c r="G1734" s="10">
        <f>G1735</f>
        <v>3104.8</v>
      </c>
      <c r="H1734" s="10">
        <f>H1735</f>
        <v>3005.3</v>
      </c>
      <c r="I1734" s="10">
        <f t="shared" si="286"/>
        <v>99.5</v>
      </c>
      <c r="J1734" s="5">
        <f t="shared" si="301"/>
        <v>0.96795284720432884</v>
      </c>
    </row>
    <row r="1735" spans="1:10" ht="31" x14ac:dyDescent="0.4">
      <c r="A1735" s="16" t="s">
        <v>67</v>
      </c>
      <c r="B1735" s="3" t="s">
        <v>107</v>
      </c>
      <c r="C1735" s="3" t="s">
        <v>3</v>
      </c>
      <c r="D1735" s="3" t="s">
        <v>66</v>
      </c>
      <c r="E1735" s="3"/>
      <c r="F1735" s="10">
        <f t="shared" ref="F1735:H1736" si="303">F1736</f>
        <v>3104.8</v>
      </c>
      <c r="G1735" s="10">
        <f t="shared" si="303"/>
        <v>3104.8</v>
      </c>
      <c r="H1735" s="10">
        <f t="shared" si="303"/>
        <v>3005.3</v>
      </c>
      <c r="I1735" s="10">
        <f t="shared" si="286"/>
        <v>99.5</v>
      </c>
      <c r="J1735" s="5">
        <f t="shared" si="301"/>
        <v>0.96795284720432884</v>
      </c>
    </row>
    <row r="1736" spans="1:10" ht="31" x14ac:dyDescent="0.4">
      <c r="A1736" s="16" t="s">
        <v>168</v>
      </c>
      <c r="B1736" s="3" t="s">
        <v>107</v>
      </c>
      <c r="C1736" s="3" t="s">
        <v>3</v>
      </c>
      <c r="D1736" s="3" t="s">
        <v>66</v>
      </c>
      <c r="E1736" s="3" t="s">
        <v>167</v>
      </c>
      <c r="F1736" s="10">
        <f t="shared" si="303"/>
        <v>3104.8</v>
      </c>
      <c r="G1736" s="10">
        <f t="shared" si="303"/>
        <v>3104.8</v>
      </c>
      <c r="H1736" s="10">
        <f t="shared" si="303"/>
        <v>3005.3</v>
      </c>
      <c r="I1736" s="10">
        <f t="shared" si="286"/>
        <v>99.5</v>
      </c>
      <c r="J1736" s="5">
        <f t="shared" si="301"/>
        <v>0.96795284720432884</v>
      </c>
    </row>
    <row r="1737" spans="1:10" ht="18" x14ac:dyDescent="0.4">
      <c r="A1737" s="18" t="s">
        <v>170</v>
      </c>
      <c r="B1737" s="8" t="s">
        <v>107</v>
      </c>
      <c r="C1737" s="8" t="s">
        <v>3</v>
      </c>
      <c r="D1737" s="8" t="s">
        <v>66</v>
      </c>
      <c r="E1737" s="8" t="s">
        <v>169</v>
      </c>
      <c r="F1737" s="21">
        <v>3104.8</v>
      </c>
      <c r="G1737" s="21">
        <v>3104.8</v>
      </c>
      <c r="H1737" s="21">
        <v>3005.3</v>
      </c>
      <c r="I1737" s="21">
        <f t="shared" si="286"/>
        <v>99.5</v>
      </c>
      <c r="J1737" s="17">
        <f t="shared" si="301"/>
        <v>0.96795284720432884</v>
      </c>
    </row>
    <row r="1738" spans="1:10" ht="45" x14ac:dyDescent="0.4">
      <c r="A1738" s="14" t="s">
        <v>110</v>
      </c>
      <c r="B1738" s="1" t="s">
        <v>107</v>
      </c>
      <c r="C1738" s="1" t="s">
        <v>3</v>
      </c>
      <c r="D1738" s="1" t="s">
        <v>109</v>
      </c>
      <c r="E1738" s="1"/>
      <c r="F1738" s="20">
        <f t="shared" ref="F1738:H1740" si="304">F1739</f>
        <v>1115.7</v>
      </c>
      <c r="G1738" s="20">
        <f t="shared" si="304"/>
        <v>1115.7</v>
      </c>
      <c r="H1738" s="20">
        <f t="shared" si="304"/>
        <v>1115.7</v>
      </c>
      <c r="I1738" s="20">
        <f t="shared" si="286"/>
        <v>0</v>
      </c>
      <c r="J1738" s="7">
        <f t="shared" si="301"/>
        <v>1</v>
      </c>
    </row>
    <row r="1739" spans="1:10" ht="31" x14ac:dyDescent="0.4">
      <c r="A1739" s="16" t="s">
        <v>112</v>
      </c>
      <c r="B1739" s="3" t="s">
        <v>107</v>
      </c>
      <c r="C1739" s="3" t="s">
        <v>3</v>
      </c>
      <c r="D1739" s="3" t="s">
        <v>111</v>
      </c>
      <c r="E1739" s="3"/>
      <c r="F1739" s="10">
        <f t="shared" si="304"/>
        <v>1115.7</v>
      </c>
      <c r="G1739" s="10">
        <f t="shared" si="304"/>
        <v>1115.7</v>
      </c>
      <c r="H1739" s="10">
        <f t="shared" si="304"/>
        <v>1115.7</v>
      </c>
      <c r="I1739" s="10">
        <f t="shared" ref="I1739:I1802" si="305">G1739-H1739</f>
        <v>0</v>
      </c>
      <c r="J1739" s="5">
        <f t="shared" si="301"/>
        <v>1</v>
      </c>
    </row>
    <row r="1740" spans="1:10" ht="137.25" customHeight="1" x14ac:dyDescent="0.4">
      <c r="A1740" s="16" t="s">
        <v>256</v>
      </c>
      <c r="B1740" s="3" t="s">
        <v>107</v>
      </c>
      <c r="C1740" s="3" t="s">
        <v>3</v>
      </c>
      <c r="D1740" s="3" t="s">
        <v>255</v>
      </c>
      <c r="E1740" s="3"/>
      <c r="F1740" s="10">
        <f>F1741</f>
        <v>1115.7</v>
      </c>
      <c r="G1740" s="10">
        <f t="shared" si="304"/>
        <v>1115.7</v>
      </c>
      <c r="H1740" s="10">
        <f t="shared" si="304"/>
        <v>1115.7</v>
      </c>
      <c r="I1740" s="10">
        <f t="shared" si="305"/>
        <v>0</v>
      </c>
      <c r="J1740" s="5">
        <f t="shared" si="301"/>
        <v>1</v>
      </c>
    </row>
    <row r="1741" spans="1:10" ht="31" x14ac:dyDescent="0.4">
      <c r="A1741" s="16" t="s">
        <v>31</v>
      </c>
      <c r="B1741" s="3" t="s">
        <v>107</v>
      </c>
      <c r="C1741" s="3" t="s">
        <v>3</v>
      </c>
      <c r="D1741" s="3" t="s">
        <v>255</v>
      </c>
      <c r="E1741" s="3" t="s">
        <v>30</v>
      </c>
      <c r="F1741" s="10">
        <f>F1742</f>
        <v>1115.7</v>
      </c>
      <c r="G1741" s="10">
        <f>G1742</f>
        <v>1115.7</v>
      </c>
      <c r="H1741" s="10">
        <f>H1742</f>
        <v>1115.7</v>
      </c>
      <c r="I1741" s="10">
        <f t="shared" si="305"/>
        <v>0</v>
      </c>
      <c r="J1741" s="5">
        <f t="shared" si="301"/>
        <v>1</v>
      </c>
    </row>
    <row r="1742" spans="1:10" ht="31" x14ac:dyDescent="0.4">
      <c r="A1742" s="18" t="s">
        <v>33</v>
      </c>
      <c r="B1742" s="8" t="s">
        <v>107</v>
      </c>
      <c r="C1742" s="8" t="s">
        <v>3</v>
      </c>
      <c r="D1742" s="8" t="s">
        <v>255</v>
      </c>
      <c r="E1742" s="8" t="s">
        <v>32</v>
      </c>
      <c r="F1742" s="21">
        <v>1115.7</v>
      </c>
      <c r="G1742" s="21">
        <v>1115.7</v>
      </c>
      <c r="H1742" s="21">
        <v>1115.7</v>
      </c>
      <c r="I1742" s="21">
        <f t="shared" si="305"/>
        <v>0</v>
      </c>
      <c r="J1742" s="17">
        <f t="shared" si="301"/>
        <v>1</v>
      </c>
    </row>
    <row r="1743" spans="1:10" ht="18" x14ac:dyDescent="0.4">
      <c r="A1743" s="14" t="s">
        <v>887</v>
      </c>
      <c r="B1743" s="1" t="s">
        <v>107</v>
      </c>
      <c r="C1743" s="1" t="s">
        <v>4</v>
      </c>
      <c r="D1743" s="1"/>
      <c r="E1743" s="1"/>
      <c r="F1743" s="20">
        <f t="shared" ref="F1743:H1745" si="306">F1744</f>
        <v>14180.6</v>
      </c>
      <c r="G1743" s="20">
        <f t="shared" si="306"/>
        <v>13697</v>
      </c>
      <c r="H1743" s="20">
        <f t="shared" si="306"/>
        <v>11603.4</v>
      </c>
      <c r="I1743" s="20">
        <f t="shared" si="305"/>
        <v>2093.6000000000004</v>
      </c>
      <c r="J1743" s="7">
        <f t="shared" si="301"/>
        <v>0.84714901073227711</v>
      </c>
    </row>
    <row r="1744" spans="1:10" ht="30" x14ac:dyDescent="0.4">
      <c r="A1744" s="14" t="s">
        <v>631</v>
      </c>
      <c r="B1744" s="1" t="s">
        <v>107</v>
      </c>
      <c r="C1744" s="1" t="s">
        <v>4</v>
      </c>
      <c r="D1744" s="1" t="s">
        <v>630</v>
      </c>
      <c r="E1744" s="1"/>
      <c r="F1744" s="20">
        <v>14180.6</v>
      </c>
      <c r="G1744" s="20">
        <f t="shared" si="306"/>
        <v>13697</v>
      </c>
      <c r="H1744" s="20">
        <f t="shared" si="306"/>
        <v>11603.4</v>
      </c>
      <c r="I1744" s="20">
        <f t="shared" si="305"/>
        <v>2093.6000000000004</v>
      </c>
      <c r="J1744" s="7">
        <f t="shared" si="301"/>
        <v>0.84714901073227711</v>
      </c>
    </row>
    <row r="1745" spans="1:10" ht="31" x14ac:dyDescent="0.4">
      <c r="A1745" s="16" t="s">
        <v>854</v>
      </c>
      <c r="B1745" s="3" t="s">
        <v>107</v>
      </c>
      <c r="C1745" s="3" t="s">
        <v>4</v>
      </c>
      <c r="D1745" s="3" t="s">
        <v>853</v>
      </c>
      <c r="E1745" s="3"/>
      <c r="F1745" s="10">
        <v>14180.6</v>
      </c>
      <c r="G1745" s="10">
        <f t="shared" si="306"/>
        <v>13697</v>
      </c>
      <c r="H1745" s="10">
        <f t="shared" si="306"/>
        <v>11603.4</v>
      </c>
      <c r="I1745" s="10">
        <f t="shared" si="305"/>
        <v>2093.6000000000004</v>
      </c>
      <c r="J1745" s="5">
        <f t="shared" si="301"/>
        <v>0.84714901073227711</v>
      </c>
    </row>
    <row r="1746" spans="1:10" ht="62" x14ac:dyDescent="0.4">
      <c r="A1746" s="16" t="s">
        <v>862</v>
      </c>
      <c r="B1746" s="3" t="s">
        <v>107</v>
      </c>
      <c r="C1746" s="3" t="s">
        <v>4</v>
      </c>
      <c r="D1746" s="3" t="s">
        <v>861</v>
      </c>
      <c r="E1746" s="3"/>
      <c r="F1746" s="10">
        <v>14180.6</v>
      </c>
      <c r="G1746" s="10">
        <f>G1747+G1752</f>
        <v>13697</v>
      </c>
      <c r="H1746" s="10">
        <f>H1747+H1752</f>
        <v>11603.4</v>
      </c>
      <c r="I1746" s="10">
        <f t="shared" si="305"/>
        <v>2093.6000000000004</v>
      </c>
      <c r="J1746" s="5">
        <f t="shared" si="301"/>
        <v>0.84714901073227711</v>
      </c>
    </row>
    <row r="1747" spans="1:10" ht="46.5" x14ac:dyDescent="0.4">
      <c r="A1747" s="16" t="s">
        <v>864</v>
      </c>
      <c r="B1747" s="3" t="s">
        <v>107</v>
      </c>
      <c r="C1747" s="3" t="s">
        <v>4</v>
      </c>
      <c r="D1747" s="3" t="s">
        <v>863</v>
      </c>
      <c r="E1747" s="3"/>
      <c r="F1747" s="10">
        <f>F1748+F1750</f>
        <v>2142.5</v>
      </c>
      <c r="G1747" s="10">
        <f>G1748+G1750</f>
        <v>2142.5</v>
      </c>
      <c r="H1747" s="10">
        <f>H1748+H1750</f>
        <v>2026.3</v>
      </c>
      <c r="I1747" s="10">
        <f t="shared" si="305"/>
        <v>116.20000000000005</v>
      </c>
      <c r="J1747" s="5">
        <f t="shared" si="301"/>
        <v>0.94576429404900819</v>
      </c>
    </row>
    <row r="1748" spans="1:10" ht="77.5" x14ac:dyDescent="0.4">
      <c r="A1748" s="16" t="s">
        <v>13</v>
      </c>
      <c r="B1748" s="3" t="s">
        <v>107</v>
      </c>
      <c r="C1748" s="3" t="s">
        <v>4</v>
      </c>
      <c r="D1748" s="3" t="s">
        <v>863</v>
      </c>
      <c r="E1748" s="3" t="s">
        <v>12</v>
      </c>
      <c r="F1748" s="10">
        <f>F1749</f>
        <v>6</v>
      </c>
      <c r="G1748" s="10">
        <f>G1749</f>
        <v>6</v>
      </c>
      <c r="H1748" s="10">
        <f>H1749</f>
        <v>6</v>
      </c>
      <c r="I1748" s="10">
        <f t="shared" si="305"/>
        <v>0</v>
      </c>
      <c r="J1748" s="5">
        <f t="shared" si="301"/>
        <v>1</v>
      </c>
    </row>
    <row r="1749" spans="1:10" s="51" customFormat="1" ht="31" x14ac:dyDescent="0.4">
      <c r="A1749" s="18" t="s">
        <v>15</v>
      </c>
      <c r="B1749" s="8" t="s">
        <v>107</v>
      </c>
      <c r="C1749" s="8" t="s">
        <v>4</v>
      </c>
      <c r="D1749" s="8" t="s">
        <v>863</v>
      </c>
      <c r="E1749" s="8" t="s">
        <v>14</v>
      </c>
      <c r="F1749" s="21">
        <v>6</v>
      </c>
      <c r="G1749" s="21">
        <v>6</v>
      </c>
      <c r="H1749" s="21">
        <v>6</v>
      </c>
      <c r="I1749" s="21">
        <f t="shared" si="305"/>
        <v>0</v>
      </c>
      <c r="J1749" s="17">
        <f t="shared" si="301"/>
        <v>1</v>
      </c>
    </row>
    <row r="1750" spans="1:10" ht="31" x14ac:dyDescent="0.4">
      <c r="A1750" s="16" t="s">
        <v>31</v>
      </c>
      <c r="B1750" s="3" t="s">
        <v>107</v>
      </c>
      <c r="C1750" s="3" t="s">
        <v>4</v>
      </c>
      <c r="D1750" s="3" t="s">
        <v>863</v>
      </c>
      <c r="E1750" s="3" t="s">
        <v>30</v>
      </c>
      <c r="F1750" s="10">
        <f>F1751</f>
        <v>2136.5</v>
      </c>
      <c r="G1750" s="10">
        <f>G1751</f>
        <v>2136.5</v>
      </c>
      <c r="H1750" s="10">
        <f>H1751</f>
        <v>2020.3</v>
      </c>
      <c r="I1750" s="10">
        <f t="shared" si="305"/>
        <v>116.20000000000005</v>
      </c>
      <c r="J1750" s="5">
        <f t="shared" si="301"/>
        <v>0.94561198221390119</v>
      </c>
    </row>
    <row r="1751" spans="1:10" ht="31" x14ac:dyDescent="0.4">
      <c r="A1751" s="18" t="s">
        <v>33</v>
      </c>
      <c r="B1751" s="8" t="s">
        <v>107</v>
      </c>
      <c r="C1751" s="8" t="s">
        <v>4</v>
      </c>
      <c r="D1751" s="8" t="s">
        <v>863</v>
      </c>
      <c r="E1751" s="8" t="s">
        <v>32</v>
      </c>
      <c r="F1751" s="21">
        <v>2136.5</v>
      </c>
      <c r="G1751" s="21">
        <v>2136.5</v>
      </c>
      <c r="H1751" s="21">
        <v>2020.3</v>
      </c>
      <c r="I1751" s="21">
        <f t="shared" si="305"/>
        <v>116.20000000000005</v>
      </c>
      <c r="J1751" s="17">
        <f t="shared" si="301"/>
        <v>0.94561198221390119</v>
      </c>
    </row>
    <row r="1752" spans="1:10" ht="46.5" x14ac:dyDescent="0.4">
      <c r="A1752" s="16" t="s">
        <v>866</v>
      </c>
      <c r="B1752" s="3" t="s">
        <v>107</v>
      </c>
      <c r="C1752" s="3" t="s">
        <v>4</v>
      </c>
      <c r="D1752" s="3" t="s">
        <v>865</v>
      </c>
      <c r="E1752" s="3"/>
      <c r="F1752" s="10">
        <f t="shared" ref="F1752:H1753" si="307">F1753</f>
        <v>12038.1</v>
      </c>
      <c r="G1752" s="10">
        <f t="shared" si="307"/>
        <v>11554.5</v>
      </c>
      <c r="H1752" s="10">
        <f t="shared" si="307"/>
        <v>9577.1</v>
      </c>
      <c r="I1752" s="10">
        <f t="shared" si="305"/>
        <v>1977.3999999999996</v>
      </c>
      <c r="J1752" s="5">
        <f t="shared" si="301"/>
        <v>0.82886321346661473</v>
      </c>
    </row>
    <row r="1753" spans="1:10" ht="31" x14ac:dyDescent="0.4">
      <c r="A1753" s="16" t="s">
        <v>31</v>
      </c>
      <c r="B1753" s="3" t="s">
        <v>107</v>
      </c>
      <c r="C1753" s="3" t="s">
        <v>4</v>
      </c>
      <c r="D1753" s="3" t="s">
        <v>865</v>
      </c>
      <c r="E1753" s="3" t="s">
        <v>30</v>
      </c>
      <c r="F1753" s="10">
        <f t="shared" si="307"/>
        <v>12038.1</v>
      </c>
      <c r="G1753" s="10">
        <f t="shared" si="307"/>
        <v>11554.5</v>
      </c>
      <c r="H1753" s="10">
        <f t="shared" si="307"/>
        <v>9577.1</v>
      </c>
      <c r="I1753" s="10">
        <f t="shared" si="305"/>
        <v>1977.3999999999996</v>
      </c>
      <c r="J1753" s="5">
        <f t="shared" si="301"/>
        <v>0.82886321346661473</v>
      </c>
    </row>
    <row r="1754" spans="1:10" ht="31" x14ac:dyDescent="0.4">
      <c r="A1754" s="18" t="s">
        <v>33</v>
      </c>
      <c r="B1754" s="8" t="s">
        <v>107</v>
      </c>
      <c r="C1754" s="8" t="s">
        <v>4</v>
      </c>
      <c r="D1754" s="8" t="s">
        <v>865</v>
      </c>
      <c r="E1754" s="8" t="s">
        <v>32</v>
      </c>
      <c r="F1754" s="21">
        <v>12038.1</v>
      </c>
      <c r="G1754" s="21">
        <v>11554.5</v>
      </c>
      <c r="H1754" s="21">
        <v>9577.1</v>
      </c>
      <c r="I1754" s="21">
        <f t="shared" si="305"/>
        <v>1977.3999999999996</v>
      </c>
      <c r="J1754" s="17">
        <f t="shared" si="301"/>
        <v>0.82886321346661473</v>
      </c>
    </row>
    <row r="1755" spans="1:10" ht="30" x14ac:dyDescent="0.4">
      <c r="A1755" s="14" t="s">
        <v>888</v>
      </c>
      <c r="B1755" s="1" t="s">
        <v>107</v>
      </c>
      <c r="C1755" s="1" t="s">
        <v>86</v>
      </c>
      <c r="D1755" s="1"/>
      <c r="E1755" s="1"/>
      <c r="F1755" s="20">
        <f>F1756+F1772+F1777</f>
        <v>122558</v>
      </c>
      <c r="G1755" s="20">
        <f>G1756+G1772+G1777</f>
        <v>123359.2</v>
      </c>
      <c r="H1755" s="20">
        <f>H1756+H1772+H1777</f>
        <v>118037</v>
      </c>
      <c r="I1755" s="20">
        <f t="shared" si="305"/>
        <v>5322.1999999999971</v>
      </c>
      <c r="J1755" s="7">
        <f t="shared" si="301"/>
        <v>0.9568560755906329</v>
      </c>
    </row>
    <row r="1756" spans="1:10" ht="30" x14ac:dyDescent="0.4">
      <c r="A1756" s="14" t="s">
        <v>631</v>
      </c>
      <c r="B1756" s="1" t="s">
        <v>107</v>
      </c>
      <c r="C1756" s="1" t="s">
        <v>86</v>
      </c>
      <c r="D1756" s="1" t="s">
        <v>630</v>
      </c>
      <c r="E1756" s="1"/>
      <c r="F1756" s="20">
        <v>122016</v>
      </c>
      <c r="G1756" s="20">
        <f>G1757+G1762</f>
        <v>122543.2</v>
      </c>
      <c r="H1756" s="20">
        <f>H1757+H1762</f>
        <v>117221.2</v>
      </c>
      <c r="I1756" s="20">
        <f t="shared" si="305"/>
        <v>5322</v>
      </c>
      <c r="J1756" s="7">
        <f t="shared" si="301"/>
        <v>0.95657041761599171</v>
      </c>
    </row>
    <row r="1757" spans="1:10" ht="31" x14ac:dyDescent="0.4">
      <c r="A1757" s="16" t="s">
        <v>854</v>
      </c>
      <c r="B1757" s="3" t="s">
        <v>107</v>
      </c>
      <c r="C1757" s="3" t="s">
        <v>86</v>
      </c>
      <c r="D1757" s="3" t="s">
        <v>853</v>
      </c>
      <c r="E1757" s="3"/>
      <c r="F1757" s="10">
        <v>99.2</v>
      </c>
      <c r="G1757" s="10">
        <f>G1758</f>
        <v>99.2</v>
      </c>
      <c r="H1757" s="10">
        <f>H1758</f>
        <v>51.7</v>
      </c>
      <c r="I1757" s="10">
        <f t="shared" si="305"/>
        <v>47.5</v>
      </c>
      <c r="J1757" s="5">
        <f t="shared" si="301"/>
        <v>0.52116935483870974</v>
      </c>
    </row>
    <row r="1758" spans="1:10" ht="62" x14ac:dyDescent="0.4">
      <c r="A1758" s="16" t="s">
        <v>862</v>
      </c>
      <c r="B1758" s="3" t="s">
        <v>107</v>
      </c>
      <c r="C1758" s="3" t="s">
        <v>86</v>
      </c>
      <c r="D1758" s="3" t="s">
        <v>861</v>
      </c>
      <c r="E1758" s="3"/>
      <c r="F1758" s="10">
        <v>99.2</v>
      </c>
      <c r="G1758" s="10">
        <f>G1759</f>
        <v>99.2</v>
      </c>
      <c r="H1758" s="10">
        <f>H1759</f>
        <v>51.7</v>
      </c>
      <c r="I1758" s="10">
        <f t="shared" si="305"/>
        <v>47.5</v>
      </c>
      <c r="J1758" s="5">
        <f t="shared" si="301"/>
        <v>0.52116935483870974</v>
      </c>
    </row>
    <row r="1759" spans="1:10" ht="46.5" x14ac:dyDescent="0.4">
      <c r="A1759" s="16" t="s">
        <v>864</v>
      </c>
      <c r="B1759" s="3" t="s">
        <v>107</v>
      </c>
      <c r="C1759" s="3" t="s">
        <v>86</v>
      </c>
      <c r="D1759" s="3" t="s">
        <v>863</v>
      </c>
      <c r="E1759" s="3"/>
      <c r="F1759" s="10">
        <f t="shared" ref="F1759:H1760" si="308">F1760</f>
        <v>99.2</v>
      </c>
      <c r="G1759" s="10">
        <f t="shared" si="308"/>
        <v>99.2</v>
      </c>
      <c r="H1759" s="10">
        <f t="shared" si="308"/>
        <v>51.7</v>
      </c>
      <c r="I1759" s="10">
        <f t="shared" si="305"/>
        <v>47.5</v>
      </c>
      <c r="J1759" s="5">
        <f t="shared" si="301"/>
        <v>0.52116935483870974</v>
      </c>
    </row>
    <row r="1760" spans="1:10" ht="77.5" x14ac:dyDescent="0.4">
      <c r="A1760" s="16" t="s">
        <v>13</v>
      </c>
      <c r="B1760" s="3" t="s">
        <v>107</v>
      </c>
      <c r="C1760" s="3" t="s">
        <v>86</v>
      </c>
      <c r="D1760" s="3" t="s">
        <v>863</v>
      </c>
      <c r="E1760" s="3" t="s">
        <v>12</v>
      </c>
      <c r="F1760" s="10">
        <f t="shared" si="308"/>
        <v>99.2</v>
      </c>
      <c r="G1760" s="10">
        <f t="shared" si="308"/>
        <v>99.2</v>
      </c>
      <c r="H1760" s="10">
        <f t="shared" si="308"/>
        <v>51.7</v>
      </c>
      <c r="I1760" s="10">
        <f t="shared" si="305"/>
        <v>47.5</v>
      </c>
      <c r="J1760" s="5">
        <f t="shared" si="301"/>
        <v>0.52116935483870974</v>
      </c>
    </row>
    <row r="1761" spans="1:10" s="51" customFormat="1" ht="31" x14ac:dyDescent="0.4">
      <c r="A1761" s="18" t="s">
        <v>15</v>
      </c>
      <c r="B1761" s="8" t="s">
        <v>107</v>
      </c>
      <c r="C1761" s="8" t="s">
        <v>86</v>
      </c>
      <c r="D1761" s="8" t="s">
        <v>863</v>
      </c>
      <c r="E1761" s="8" t="s">
        <v>14</v>
      </c>
      <c r="F1761" s="21">
        <v>99.2</v>
      </c>
      <c r="G1761" s="21">
        <v>99.2</v>
      </c>
      <c r="H1761" s="21">
        <v>51.7</v>
      </c>
      <c r="I1761" s="21">
        <f t="shared" si="305"/>
        <v>47.5</v>
      </c>
      <c r="J1761" s="17">
        <f t="shared" si="301"/>
        <v>0.52116935483870974</v>
      </c>
    </row>
    <row r="1762" spans="1:10" ht="31" x14ac:dyDescent="0.4">
      <c r="A1762" s="16" t="s">
        <v>633</v>
      </c>
      <c r="B1762" s="3" t="s">
        <v>107</v>
      </c>
      <c r="C1762" s="3" t="s">
        <v>86</v>
      </c>
      <c r="D1762" s="3" t="s">
        <v>632</v>
      </c>
      <c r="E1762" s="3"/>
      <c r="F1762" s="10">
        <v>121916.8</v>
      </c>
      <c r="G1762" s="10">
        <f>G1763</f>
        <v>122444</v>
      </c>
      <c r="H1762" s="10">
        <f>H1763</f>
        <v>117169.5</v>
      </c>
      <c r="I1762" s="10">
        <f t="shared" si="305"/>
        <v>5274.5</v>
      </c>
      <c r="J1762" s="5">
        <f t="shared" si="301"/>
        <v>0.95692316487537155</v>
      </c>
    </row>
    <row r="1763" spans="1:10" ht="31" x14ac:dyDescent="0.4">
      <c r="A1763" s="16" t="s">
        <v>654</v>
      </c>
      <c r="B1763" s="3" t="s">
        <v>107</v>
      </c>
      <c r="C1763" s="3" t="s">
        <v>86</v>
      </c>
      <c r="D1763" s="3" t="s">
        <v>653</v>
      </c>
      <c r="E1763" s="3"/>
      <c r="F1763" s="10">
        <v>121916.8</v>
      </c>
      <c r="G1763" s="10">
        <f>G1764</f>
        <v>122444</v>
      </c>
      <c r="H1763" s="10">
        <f>H1764</f>
        <v>117169.5</v>
      </c>
      <c r="I1763" s="10">
        <f t="shared" si="305"/>
        <v>5274.5</v>
      </c>
      <c r="J1763" s="5">
        <f t="shared" si="301"/>
        <v>0.95692316487537155</v>
      </c>
    </row>
    <row r="1764" spans="1:10" ht="31" x14ac:dyDescent="0.4">
      <c r="A1764" s="16" t="s">
        <v>656</v>
      </c>
      <c r="B1764" s="3" t="s">
        <v>107</v>
      </c>
      <c r="C1764" s="3" t="s">
        <v>86</v>
      </c>
      <c r="D1764" s="3" t="s">
        <v>655</v>
      </c>
      <c r="E1764" s="3"/>
      <c r="F1764" s="10">
        <f>F1765+F1768+F1770</f>
        <v>121916.8</v>
      </c>
      <c r="G1764" s="10">
        <f>G1765+G1768+G1770</f>
        <v>122444</v>
      </c>
      <c r="H1764" s="10">
        <f>H1765+H1768+H1770</f>
        <v>117169.5</v>
      </c>
      <c r="I1764" s="10">
        <f t="shared" si="305"/>
        <v>5274.5</v>
      </c>
      <c r="J1764" s="5">
        <f t="shared" si="301"/>
        <v>0.95692316487537155</v>
      </c>
    </row>
    <row r="1765" spans="1:10" ht="77.5" x14ac:dyDescent="0.4">
      <c r="A1765" s="16" t="s">
        <v>13</v>
      </c>
      <c r="B1765" s="3" t="s">
        <v>107</v>
      </c>
      <c r="C1765" s="3" t="s">
        <v>86</v>
      </c>
      <c r="D1765" s="3" t="s">
        <v>655</v>
      </c>
      <c r="E1765" s="3" t="s">
        <v>12</v>
      </c>
      <c r="F1765" s="10">
        <f>F1766+F1767</f>
        <v>107005.70000000001</v>
      </c>
      <c r="G1765" s="10">
        <f>G1766+G1767</f>
        <v>107365.9</v>
      </c>
      <c r="H1765" s="10">
        <f>H1766+H1767</f>
        <v>103068.9</v>
      </c>
      <c r="I1765" s="10">
        <f t="shared" si="305"/>
        <v>4297</v>
      </c>
      <c r="J1765" s="5">
        <f t="shared" si="301"/>
        <v>0.95997798183594607</v>
      </c>
    </row>
    <row r="1766" spans="1:10" ht="18" x14ac:dyDescent="0.4">
      <c r="A1766" s="16" t="s">
        <v>140</v>
      </c>
      <c r="B1766" s="3" t="s">
        <v>107</v>
      </c>
      <c r="C1766" s="3" t="s">
        <v>86</v>
      </c>
      <c r="D1766" s="3" t="s">
        <v>655</v>
      </c>
      <c r="E1766" s="3" t="s">
        <v>139</v>
      </c>
      <c r="F1766" s="10">
        <v>64133.9</v>
      </c>
      <c r="G1766" s="10">
        <v>65331.4</v>
      </c>
      <c r="H1766" s="10">
        <v>65243.7</v>
      </c>
      <c r="I1766" s="10">
        <f t="shared" si="305"/>
        <v>87.700000000004366</v>
      </c>
      <c r="J1766" s="5">
        <f t="shared" si="301"/>
        <v>0.99865761333753744</v>
      </c>
    </row>
    <row r="1767" spans="1:10" s="51" customFormat="1" ht="31" x14ac:dyDescent="0.4">
      <c r="A1767" s="18" t="s">
        <v>15</v>
      </c>
      <c r="B1767" s="8" t="s">
        <v>107</v>
      </c>
      <c r="C1767" s="8" t="s">
        <v>86</v>
      </c>
      <c r="D1767" s="8" t="s">
        <v>655</v>
      </c>
      <c r="E1767" s="8" t="s">
        <v>14</v>
      </c>
      <c r="F1767" s="21">
        <v>42871.8</v>
      </c>
      <c r="G1767" s="21">
        <v>42034.5</v>
      </c>
      <c r="H1767" s="21">
        <v>37825.199999999997</v>
      </c>
      <c r="I1767" s="21">
        <f t="shared" si="305"/>
        <v>4209.3000000000029</v>
      </c>
      <c r="J1767" s="17">
        <f t="shared" si="301"/>
        <v>0.89986082860507433</v>
      </c>
    </row>
    <row r="1768" spans="1:10" ht="31" x14ac:dyDescent="0.4">
      <c r="A1768" s="16" t="s">
        <v>31</v>
      </c>
      <c r="B1768" s="3" t="s">
        <v>107</v>
      </c>
      <c r="C1768" s="3" t="s">
        <v>86</v>
      </c>
      <c r="D1768" s="3" t="s">
        <v>655</v>
      </c>
      <c r="E1768" s="3" t="s">
        <v>30</v>
      </c>
      <c r="F1768" s="10">
        <f>F1769</f>
        <v>14455.9</v>
      </c>
      <c r="G1768" s="10">
        <f>G1769</f>
        <v>14983.1</v>
      </c>
      <c r="H1768" s="10">
        <f>H1769</f>
        <v>14005.6</v>
      </c>
      <c r="I1768" s="10">
        <f t="shared" si="305"/>
        <v>977.5</v>
      </c>
      <c r="J1768" s="5">
        <f t="shared" si="301"/>
        <v>0.93475982940779945</v>
      </c>
    </row>
    <row r="1769" spans="1:10" ht="31" x14ac:dyDescent="0.4">
      <c r="A1769" s="18" t="s">
        <v>33</v>
      </c>
      <c r="B1769" s="8" t="s">
        <v>107</v>
      </c>
      <c r="C1769" s="8" t="s">
        <v>86</v>
      </c>
      <c r="D1769" s="8" t="s">
        <v>655</v>
      </c>
      <c r="E1769" s="8" t="s">
        <v>32</v>
      </c>
      <c r="F1769" s="21">
        <v>14455.9</v>
      </c>
      <c r="G1769" s="21">
        <v>14983.1</v>
      </c>
      <c r="H1769" s="21">
        <v>14005.6</v>
      </c>
      <c r="I1769" s="21">
        <f t="shared" si="305"/>
        <v>977.5</v>
      </c>
      <c r="J1769" s="17">
        <f t="shared" si="301"/>
        <v>0.93475982940779945</v>
      </c>
    </row>
    <row r="1770" spans="1:10" ht="18" x14ac:dyDescent="0.4">
      <c r="A1770" s="16" t="s">
        <v>35</v>
      </c>
      <c r="B1770" s="3" t="s">
        <v>107</v>
      </c>
      <c r="C1770" s="3" t="s">
        <v>86</v>
      </c>
      <c r="D1770" s="3" t="s">
        <v>655</v>
      </c>
      <c r="E1770" s="3" t="s">
        <v>34</v>
      </c>
      <c r="F1770" s="10">
        <f>F1771</f>
        <v>455.2</v>
      </c>
      <c r="G1770" s="10">
        <f>G1771</f>
        <v>95</v>
      </c>
      <c r="H1770" s="10">
        <f>H1771</f>
        <v>95</v>
      </c>
      <c r="I1770" s="10">
        <f t="shared" si="305"/>
        <v>0</v>
      </c>
      <c r="J1770" s="5">
        <f t="shared" si="301"/>
        <v>1</v>
      </c>
    </row>
    <row r="1771" spans="1:10" ht="31" x14ac:dyDescent="0.4">
      <c r="A1771" s="18" t="s">
        <v>37</v>
      </c>
      <c r="B1771" s="8" t="s">
        <v>107</v>
      </c>
      <c r="C1771" s="8" t="s">
        <v>86</v>
      </c>
      <c r="D1771" s="8" t="s">
        <v>655</v>
      </c>
      <c r="E1771" s="8" t="s">
        <v>36</v>
      </c>
      <c r="F1771" s="21">
        <v>455.2</v>
      </c>
      <c r="G1771" s="21">
        <v>95</v>
      </c>
      <c r="H1771" s="21">
        <v>95</v>
      </c>
      <c r="I1771" s="21">
        <f t="shared" si="305"/>
        <v>0</v>
      </c>
      <c r="J1771" s="17">
        <f t="shared" si="301"/>
        <v>1</v>
      </c>
    </row>
    <row r="1772" spans="1:10" ht="45" x14ac:dyDescent="0.4">
      <c r="A1772" s="14" t="s">
        <v>41</v>
      </c>
      <c r="B1772" s="1" t="s">
        <v>107</v>
      </c>
      <c r="C1772" s="1" t="s">
        <v>86</v>
      </c>
      <c r="D1772" s="1" t="s">
        <v>40</v>
      </c>
      <c r="E1772" s="1"/>
      <c r="F1772" s="20">
        <v>82</v>
      </c>
      <c r="G1772" s="20">
        <f>G1773</f>
        <v>82</v>
      </c>
      <c r="H1772" s="20">
        <f>H1773</f>
        <v>81.8</v>
      </c>
      <c r="I1772" s="20">
        <f t="shared" si="305"/>
        <v>0.20000000000000284</v>
      </c>
      <c r="J1772" s="7">
        <f t="shared" si="301"/>
        <v>0.9975609756097561</v>
      </c>
    </row>
    <row r="1773" spans="1:10" ht="62" x14ac:dyDescent="0.4">
      <c r="A1773" s="16" t="s">
        <v>43</v>
      </c>
      <c r="B1773" s="3" t="s">
        <v>107</v>
      </c>
      <c r="C1773" s="3" t="s">
        <v>86</v>
      </c>
      <c r="D1773" s="3" t="s">
        <v>42</v>
      </c>
      <c r="E1773" s="3"/>
      <c r="F1773" s="10">
        <v>82</v>
      </c>
      <c r="G1773" s="10">
        <f>G1774</f>
        <v>82</v>
      </c>
      <c r="H1773" s="10">
        <f>H1774</f>
        <v>81.8</v>
      </c>
      <c r="I1773" s="10">
        <f t="shared" si="305"/>
        <v>0.20000000000000284</v>
      </c>
      <c r="J1773" s="5">
        <f t="shared" si="301"/>
        <v>0.9975609756097561</v>
      </c>
    </row>
    <row r="1774" spans="1:10" ht="46.5" x14ac:dyDescent="0.4">
      <c r="A1774" s="16" t="s">
        <v>93</v>
      </c>
      <c r="B1774" s="3" t="s">
        <v>107</v>
      </c>
      <c r="C1774" s="3" t="s">
        <v>86</v>
      </c>
      <c r="D1774" s="3" t="s">
        <v>92</v>
      </c>
      <c r="E1774" s="3"/>
      <c r="F1774" s="10">
        <f t="shared" ref="F1774:H1775" si="309">F1775</f>
        <v>82</v>
      </c>
      <c r="G1774" s="10">
        <f t="shared" si="309"/>
        <v>82</v>
      </c>
      <c r="H1774" s="10">
        <f t="shared" si="309"/>
        <v>81.8</v>
      </c>
      <c r="I1774" s="10">
        <f t="shared" si="305"/>
        <v>0.20000000000000284</v>
      </c>
      <c r="J1774" s="5">
        <f t="shared" si="301"/>
        <v>0.9975609756097561</v>
      </c>
    </row>
    <row r="1775" spans="1:10" ht="31" x14ac:dyDescent="0.4">
      <c r="A1775" s="16" t="s">
        <v>31</v>
      </c>
      <c r="B1775" s="3" t="s">
        <v>107</v>
      </c>
      <c r="C1775" s="3" t="s">
        <v>86</v>
      </c>
      <c r="D1775" s="3" t="s">
        <v>92</v>
      </c>
      <c r="E1775" s="3" t="s">
        <v>30</v>
      </c>
      <c r="F1775" s="10">
        <f t="shared" si="309"/>
        <v>82</v>
      </c>
      <c r="G1775" s="10">
        <f t="shared" si="309"/>
        <v>82</v>
      </c>
      <c r="H1775" s="10">
        <f t="shared" si="309"/>
        <v>81.8</v>
      </c>
      <c r="I1775" s="10">
        <f t="shared" si="305"/>
        <v>0.20000000000000284</v>
      </c>
      <c r="J1775" s="5">
        <f t="shared" si="301"/>
        <v>0.9975609756097561</v>
      </c>
    </row>
    <row r="1776" spans="1:10" ht="31" x14ac:dyDescent="0.4">
      <c r="A1776" s="18" t="s">
        <v>33</v>
      </c>
      <c r="B1776" s="8" t="s">
        <v>107</v>
      </c>
      <c r="C1776" s="8" t="s">
        <v>86</v>
      </c>
      <c r="D1776" s="8" t="s">
        <v>92</v>
      </c>
      <c r="E1776" s="8" t="s">
        <v>32</v>
      </c>
      <c r="F1776" s="21">
        <v>82</v>
      </c>
      <c r="G1776" s="21">
        <v>82</v>
      </c>
      <c r="H1776" s="21">
        <v>81.8</v>
      </c>
      <c r="I1776" s="21">
        <f t="shared" si="305"/>
        <v>0.20000000000000284</v>
      </c>
      <c r="J1776" s="17">
        <f t="shared" si="301"/>
        <v>0.9975609756097561</v>
      </c>
    </row>
    <row r="1777" spans="1:10" ht="45" x14ac:dyDescent="0.4">
      <c r="A1777" s="14" t="s">
        <v>63</v>
      </c>
      <c r="B1777" s="1" t="s">
        <v>107</v>
      </c>
      <c r="C1777" s="1" t="s">
        <v>86</v>
      </c>
      <c r="D1777" s="1" t="s">
        <v>62</v>
      </c>
      <c r="E1777" s="1"/>
      <c r="F1777" s="20">
        <f>F1778+F1782</f>
        <v>460</v>
      </c>
      <c r="G1777" s="20">
        <f>G1778+G1782</f>
        <v>734</v>
      </c>
      <c r="H1777" s="20">
        <f>H1778+H1782</f>
        <v>734</v>
      </c>
      <c r="I1777" s="20">
        <f t="shared" si="305"/>
        <v>0</v>
      </c>
      <c r="J1777" s="7">
        <f t="shared" si="301"/>
        <v>1</v>
      </c>
    </row>
    <row r="1778" spans="1:10" ht="31" x14ac:dyDescent="0.4">
      <c r="A1778" s="16" t="s">
        <v>65</v>
      </c>
      <c r="B1778" s="3" t="s">
        <v>107</v>
      </c>
      <c r="C1778" s="3" t="s">
        <v>86</v>
      </c>
      <c r="D1778" s="3" t="s">
        <v>64</v>
      </c>
      <c r="E1778" s="3"/>
      <c r="F1778" s="10">
        <f t="shared" ref="F1778:H1780" si="310">F1779</f>
        <v>460</v>
      </c>
      <c r="G1778" s="10">
        <f t="shared" si="310"/>
        <v>460</v>
      </c>
      <c r="H1778" s="10">
        <f t="shared" si="310"/>
        <v>460</v>
      </c>
      <c r="I1778" s="10">
        <f t="shared" si="305"/>
        <v>0</v>
      </c>
      <c r="J1778" s="5">
        <f t="shared" si="301"/>
        <v>1</v>
      </c>
    </row>
    <row r="1779" spans="1:10" ht="31" x14ac:dyDescent="0.4">
      <c r="A1779" s="16" t="s">
        <v>67</v>
      </c>
      <c r="B1779" s="3" t="s">
        <v>107</v>
      </c>
      <c r="C1779" s="3" t="s">
        <v>86</v>
      </c>
      <c r="D1779" s="3" t="s">
        <v>66</v>
      </c>
      <c r="E1779" s="3"/>
      <c r="F1779" s="10">
        <f t="shared" si="310"/>
        <v>460</v>
      </c>
      <c r="G1779" s="10">
        <f t="shared" si="310"/>
        <v>460</v>
      </c>
      <c r="H1779" s="10">
        <f t="shared" si="310"/>
        <v>460</v>
      </c>
      <c r="I1779" s="10">
        <f t="shared" si="305"/>
        <v>0</v>
      </c>
      <c r="J1779" s="5">
        <f t="shared" si="301"/>
        <v>1</v>
      </c>
    </row>
    <row r="1780" spans="1:10" ht="31" x14ac:dyDescent="0.4">
      <c r="A1780" s="16" t="s">
        <v>31</v>
      </c>
      <c r="B1780" s="3" t="s">
        <v>107</v>
      </c>
      <c r="C1780" s="3" t="s">
        <v>86</v>
      </c>
      <c r="D1780" s="3" t="s">
        <v>66</v>
      </c>
      <c r="E1780" s="3" t="s">
        <v>30</v>
      </c>
      <c r="F1780" s="10">
        <f t="shared" si="310"/>
        <v>460</v>
      </c>
      <c r="G1780" s="10">
        <f t="shared" si="310"/>
        <v>460</v>
      </c>
      <c r="H1780" s="10">
        <f t="shared" si="310"/>
        <v>460</v>
      </c>
      <c r="I1780" s="10">
        <f t="shared" si="305"/>
        <v>0</v>
      </c>
      <c r="J1780" s="5">
        <f t="shared" si="301"/>
        <v>1</v>
      </c>
    </row>
    <row r="1781" spans="1:10" ht="31" x14ac:dyDescent="0.4">
      <c r="A1781" s="18" t="s">
        <v>33</v>
      </c>
      <c r="B1781" s="8" t="s">
        <v>107</v>
      </c>
      <c r="C1781" s="8" t="s">
        <v>86</v>
      </c>
      <c r="D1781" s="8" t="s">
        <v>66</v>
      </c>
      <c r="E1781" s="8" t="s">
        <v>32</v>
      </c>
      <c r="F1781" s="21">
        <v>460</v>
      </c>
      <c r="G1781" s="21">
        <v>460</v>
      </c>
      <c r="H1781" s="21">
        <v>460</v>
      </c>
      <c r="I1781" s="21">
        <f t="shared" si="305"/>
        <v>0</v>
      </c>
      <c r="J1781" s="17">
        <f t="shared" si="301"/>
        <v>1</v>
      </c>
    </row>
    <row r="1782" spans="1:10" ht="77.5" x14ac:dyDescent="0.4">
      <c r="A1782" s="16" t="s">
        <v>13</v>
      </c>
      <c r="B1782" s="3" t="s">
        <v>107</v>
      </c>
      <c r="C1782" s="3" t="s">
        <v>86</v>
      </c>
      <c r="D1782" s="3" t="s">
        <v>916</v>
      </c>
      <c r="E1782" s="3" t="s">
        <v>12</v>
      </c>
      <c r="F1782" s="10">
        <v>0</v>
      </c>
      <c r="G1782" s="10">
        <v>274</v>
      </c>
      <c r="H1782" s="10">
        <v>274</v>
      </c>
      <c r="I1782" s="10">
        <f t="shared" si="305"/>
        <v>0</v>
      </c>
      <c r="J1782" s="5">
        <f t="shared" si="301"/>
        <v>1</v>
      </c>
    </row>
    <row r="1783" spans="1:10" s="51" customFormat="1" ht="31" x14ac:dyDescent="0.4">
      <c r="A1783" s="18" t="s">
        <v>15</v>
      </c>
      <c r="B1783" s="8" t="s">
        <v>107</v>
      </c>
      <c r="C1783" s="8" t="s">
        <v>86</v>
      </c>
      <c r="D1783" s="8" t="s">
        <v>916</v>
      </c>
      <c r="E1783" s="8" t="s">
        <v>14</v>
      </c>
      <c r="F1783" s="21">
        <v>0</v>
      </c>
      <c r="G1783" s="21">
        <v>274</v>
      </c>
      <c r="H1783" s="21">
        <v>274</v>
      </c>
      <c r="I1783" s="21">
        <f t="shared" si="305"/>
        <v>0</v>
      </c>
      <c r="J1783" s="17">
        <f t="shared" si="301"/>
        <v>1</v>
      </c>
    </row>
    <row r="1784" spans="1:10" ht="18" x14ac:dyDescent="0.4">
      <c r="A1784" s="14" t="s">
        <v>889</v>
      </c>
      <c r="B1784" s="1" t="s">
        <v>355</v>
      </c>
      <c r="C1784" s="1" t="s">
        <v>913</v>
      </c>
      <c r="D1784" s="1"/>
      <c r="E1784" s="1"/>
      <c r="F1784" s="20">
        <f>F1785+F1795</f>
        <v>130211.29999999999</v>
      </c>
      <c r="G1784" s="20">
        <f>G1785+G1795</f>
        <v>130211.3</v>
      </c>
      <c r="H1784" s="2">
        <f>H1785+H1795</f>
        <v>130190.8</v>
      </c>
      <c r="I1784" s="20">
        <f t="shared" si="305"/>
        <v>20.5</v>
      </c>
      <c r="J1784" s="7">
        <f t="shared" si="301"/>
        <v>0.99984256358703127</v>
      </c>
    </row>
    <row r="1785" spans="1:10" ht="18" x14ac:dyDescent="0.4">
      <c r="A1785" s="14" t="s">
        <v>890</v>
      </c>
      <c r="B1785" s="1" t="s">
        <v>355</v>
      </c>
      <c r="C1785" s="1" t="s">
        <v>3</v>
      </c>
      <c r="D1785" s="1"/>
      <c r="E1785" s="1"/>
      <c r="F1785" s="20">
        <f>F1786+F1791</f>
        <v>48464.4</v>
      </c>
      <c r="G1785" s="20">
        <f>G1786+G1791</f>
        <v>48522</v>
      </c>
      <c r="H1785" s="2">
        <f>H1786+H1791</f>
        <v>48505.5</v>
      </c>
      <c r="I1785" s="20">
        <f t="shared" si="305"/>
        <v>16.5</v>
      </c>
      <c r="J1785" s="7">
        <f t="shared" si="301"/>
        <v>0.9996599480647953</v>
      </c>
    </row>
    <row r="1786" spans="1:10" ht="45" x14ac:dyDescent="0.4">
      <c r="A1786" s="14" t="s">
        <v>41</v>
      </c>
      <c r="B1786" s="1" t="s">
        <v>355</v>
      </c>
      <c r="C1786" s="1" t="s">
        <v>3</v>
      </c>
      <c r="D1786" s="1" t="s">
        <v>40</v>
      </c>
      <c r="E1786" s="1"/>
      <c r="F1786" s="20">
        <f t="shared" ref="F1786:H1789" si="311">F1787</f>
        <v>1742.1</v>
      </c>
      <c r="G1786" s="20">
        <f t="shared" si="311"/>
        <v>1742.1</v>
      </c>
      <c r="H1786" s="2">
        <f t="shared" si="311"/>
        <v>1736.8</v>
      </c>
      <c r="I1786" s="20">
        <f t="shared" si="305"/>
        <v>5.2999999999999545</v>
      </c>
      <c r="J1786" s="7">
        <f t="shared" si="301"/>
        <v>0.99695769473623785</v>
      </c>
    </row>
    <row r="1787" spans="1:10" ht="77.5" x14ac:dyDescent="0.4">
      <c r="A1787" s="16" t="s">
        <v>47</v>
      </c>
      <c r="B1787" s="3" t="s">
        <v>355</v>
      </c>
      <c r="C1787" s="3" t="s">
        <v>3</v>
      </c>
      <c r="D1787" s="3" t="s">
        <v>46</v>
      </c>
      <c r="E1787" s="3"/>
      <c r="F1787" s="10">
        <f t="shared" si="311"/>
        <v>1742.1</v>
      </c>
      <c r="G1787" s="10">
        <f t="shared" si="311"/>
        <v>1742.1</v>
      </c>
      <c r="H1787" s="4">
        <f t="shared" si="311"/>
        <v>1736.8</v>
      </c>
      <c r="I1787" s="10">
        <f t="shared" si="305"/>
        <v>5.2999999999999545</v>
      </c>
      <c r="J1787" s="5">
        <f t="shared" si="301"/>
        <v>0.99695769473623785</v>
      </c>
    </row>
    <row r="1788" spans="1:10" ht="77.5" x14ac:dyDescent="0.4">
      <c r="A1788" s="16" t="s">
        <v>202</v>
      </c>
      <c r="B1788" s="3" t="s">
        <v>355</v>
      </c>
      <c r="C1788" s="3" t="s">
        <v>3</v>
      </c>
      <c r="D1788" s="3" t="s">
        <v>201</v>
      </c>
      <c r="E1788" s="3"/>
      <c r="F1788" s="10">
        <f t="shared" si="311"/>
        <v>1742.1</v>
      </c>
      <c r="G1788" s="10">
        <f t="shared" si="311"/>
        <v>1742.1</v>
      </c>
      <c r="H1788" s="4">
        <f t="shared" si="311"/>
        <v>1736.8</v>
      </c>
      <c r="I1788" s="10">
        <f t="shared" si="305"/>
        <v>5.2999999999999545</v>
      </c>
      <c r="J1788" s="5">
        <f t="shared" si="301"/>
        <v>0.99695769473623785</v>
      </c>
    </row>
    <row r="1789" spans="1:10" ht="31" x14ac:dyDescent="0.4">
      <c r="A1789" s="16" t="s">
        <v>31</v>
      </c>
      <c r="B1789" s="3" t="s">
        <v>355</v>
      </c>
      <c r="C1789" s="3" t="s">
        <v>3</v>
      </c>
      <c r="D1789" s="3" t="s">
        <v>201</v>
      </c>
      <c r="E1789" s="3" t="s">
        <v>30</v>
      </c>
      <c r="F1789" s="10">
        <f t="shared" si="311"/>
        <v>1742.1</v>
      </c>
      <c r="G1789" s="10">
        <f t="shared" si="311"/>
        <v>1742.1</v>
      </c>
      <c r="H1789" s="4">
        <f t="shared" si="311"/>
        <v>1736.8</v>
      </c>
      <c r="I1789" s="10">
        <f t="shared" si="305"/>
        <v>5.2999999999999545</v>
      </c>
      <c r="J1789" s="5">
        <f t="shared" si="301"/>
        <v>0.99695769473623785</v>
      </c>
    </row>
    <row r="1790" spans="1:10" ht="31" x14ac:dyDescent="0.4">
      <c r="A1790" s="18" t="s">
        <v>33</v>
      </c>
      <c r="B1790" s="8" t="s">
        <v>355</v>
      </c>
      <c r="C1790" s="8" t="s">
        <v>3</v>
      </c>
      <c r="D1790" s="8" t="s">
        <v>201</v>
      </c>
      <c r="E1790" s="8" t="s">
        <v>32</v>
      </c>
      <c r="F1790" s="21">
        <v>1742.1</v>
      </c>
      <c r="G1790" s="21">
        <v>1742.1</v>
      </c>
      <c r="H1790" s="9">
        <v>1736.8</v>
      </c>
      <c r="I1790" s="21">
        <f t="shared" si="305"/>
        <v>5.2999999999999545</v>
      </c>
      <c r="J1790" s="17">
        <f t="shared" si="301"/>
        <v>0.99695769473623785</v>
      </c>
    </row>
    <row r="1791" spans="1:10" ht="30" x14ac:dyDescent="0.4">
      <c r="A1791" s="14" t="s">
        <v>892</v>
      </c>
      <c r="B1791" s="1" t="s">
        <v>355</v>
      </c>
      <c r="C1791" s="1" t="s">
        <v>3</v>
      </c>
      <c r="D1791" s="1" t="s">
        <v>891</v>
      </c>
      <c r="E1791" s="1"/>
      <c r="F1791" s="20">
        <f t="shared" ref="F1791:H1793" si="312">F1792</f>
        <v>46722.3</v>
      </c>
      <c r="G1791" s="20">
        <f t="shared" si="312"/>
        <v>46779.9</v>
      </c>
      <c r="H1791" s="2">
        <f t="shared" si="312"/>
        <v>46768.7</v>
      </c>
      <c r="I1791" s="20">
        <f t="shared" si="305"/>
        <v>11.200000000004366</v>
      </c>
      <c r="J1791" s="7">
        <f t="shared" si="301"/>
        <v>0.99976058093326403</v>
      </c>
    </row>
    <row r="1792" spans="1:10" ht="31" x14ac:dyDescent="0.4">
      <c r="A1792" s="16" t="s">
        <v>894</v>
      </c>
      <c r="B1792" s="3" t="s">
        <v>355</v>
      </c>
      <c r="C1792" s="3" t="s">
        <v>3</v>
      </c>
      <c r="D1792" s="3" t="s">
        <v>893</v>
      </c>
      <c r="E1792" s="3"/>
      <c r="F1792" s="10">
        <f t="shared" si="312"/>
        <v>46722.3</v>
      </c>
      <c r="G1792" s="10">
        <f t="shared" si="312"/>
        <v>46779.9</v>
      </c>
      <c r="H1792" s="4">
        <f t="shared" si="312"/>
        <v>46768.7</v>
      </c>
      <c r="I1792" s="10">
        <f t="shared" si="305"/>
        <v>11.200000000004366</v>
      </c>
      <c r="J1792" s="5">
        <f t="shared" si="301"/>
        <v>0.99976058093326403</v>
      </c>
    </row>
    <row r="1793" spans="1:10" ht="31" x14ac:dyDescent="0.4">
      <c r="A1793" s="16" t="s">
        <v>168</v>
      </c>
      <c r="B1793" s="3" t="s">
        <v>355</v>
      </c>
      <c r="C1793" s="3" t="s">
        <v>3</v>
      </c>
      <c r="D1793" s="3" t="s">
        <v>893</v>
      </c>
      <c r="E1793" s="3" t="s">
        <v>167</v>
      </c>
      <c r="F1793" s="10">
        <f t="shared" si="312"/>
        <v>46722.3</v>
      </c>
      <c r="G1793" s="10">
        <f t="shared" si="312"/>
        <v>46779.9</v>
      </c>
      <c r="H1793" s="4">
        <f t="shared" si="312"/>
        <v>46768.7</v>
      </c>
      <c r="I1793" s="10">
        <f t="shared" si="305"/>
        <v>11.200000000004366</v>
      </c>
      <c r="J1793" s="5">
        <f t="shared" si="301"/>
        <v>0.99976058093326403</v>
      </c>
    </row>
    <row r="1794" spans="1:10" ht="18" x14ac:dyDescent="0.4">
      <c r="A1794" s="18" t="s">
        <v>182</v>
      </c>
      <c r="B1794" s="8" t="s">
        <v>355</v>
      </c>
      <c r="C1794" s="8" t="s">
        <v>3</v>
      </c>
      <c r="D1794" s="8" t="s">
        <v>893</v>
      </c>
      <c r="E1794" s="8" t="s">
        <v>181</v>
      </c>
      <c r="F1794" s="21">
        <v>46722.3</v>
      </c>
      <c r="G1794" s="21">
        <v>46779.9</v>
      </c>
      <c r="H1794" s="9">
        <v>46768.7</v>
      </c>
      <c r="I1794" s="21">
        <f t="shared" si="305"/>
        <v>11.200000000004366</v>
      </c>
      <c r="J1794" s="17">
        <f t="shared" si="301"/>
        <v>0.99976058093326403</v>
      </c>
    </row>
    <row r="1795" spans="1:10" ht="18" x14ac:dyDescent="0.4">
      <c r="A1795" s="14" t="s">
        <v>895</v>
      </c>
      <c r="B1795" s="1" t="s">
        <v>355</v>
      </c>
      <c r="C1795" s="1" t="s">
        <v>4</v>
      </c>
      <c r="D1795" s="1"/>
      <c r="E1795" s="1"/>
      <c r="F1795" s="20">
        <f>F1796+F1802</f>
        <v>81746.899999999994</v>
      </c>
      <c r="G1795" s="20">
        <f>G1796+G1802</f>
        <v>81689.3</v>
      </c>
      <c r="H1795" s="2">
        <f>H1796+H1802</f>
        <v>81685.3</v>
      </c>
      <c r="I1795" s="20">
        <f t="shared" si="305"/>
        <v>4</v>
      </c>
      <c r="J1795" s="7">
        <f t="shared" ref="J1795:J1815" si="313">H1795/G1795</f>
        <v>0.9999510339787463</v>
      </c>
    </row>
    <row r="1796" spans="1:10" ht="45" x14ac:dyDescent="0.4">
      <c r="A1796" s="14" t="s">
        <v>398</v>
      </c>
      <c r="B1796" s="1" t="s">
        <v>355</v>
      </c>
      <c r="C1796" s="1" t="s">
        <v>4</v>
      </c>
      <c r="D1796" s="1" t="s">
        <v>397</v>
      </c>
      <c r="E1796" s="1"/>
      <c r="F1796" s="20">
        <f t="shared" ref="F1796:H1800" si="314">F1797</f>
        <v>110</v>
      </c>
      <c r="G1796" s="20">
        <f t="shared" si="314"/>
        <v>110</v>
      </c>
      <c r="H1796" s="2">
        <f t="shared" si="314"/>
        <v>110</v>
      </c>
      <c r="I1796" s="20">
        <f t="shared" si="305"/>
        <v>0</v>
      </c>
      <c r="J1796" s="7">
        <f t="shared" si="313"/>
        <v>1</v>
      </c>
    </row>
    <row r="1797" spans="1:10" ht="31" x14ac:dyDescent="0.4">
      <c r="A1797" s="16" t="s">
        <v>525</v>
      </c>
      <c r="B1797" s="3" t="s">
        <v>355</v>
      </c>
      <c r="C1797" s="3" t="s">
        <v>4</v>
      </c>
      <c r="D1797" s="3" t="s">
        <v>524</v>
      </c>
      <c r="E1797" s="3"/>
      <c r="F1797" s="10">
        <f t="shared" si="314"/>
        <v>110</v>
      </c>
      <c r="G1797" s="10">
        <f t="shared" si="314"/>
        <v>110</v>
      </c>
      <c r="H1797" s="4">
        <f t="shared" si="314"/>
        <v>110</v>
      </c>
      <c r="I1797" s="10">
        <f t="shared" si="305"/>
        <v>0</v>
      </c>
      <c r="J1797" s="5">
        <f t="shared" si="313"/>
        <v>1</v>
      </c>
    </row>
    <row r="1798" spans="1:10" ht="46.5" x14ac:dyDescent="0.4">
      <c r="A1798" s="16" t="s">
        <v>527</v>
      </c>
      <c r="B1798" s="3" t="s">
        <v>355</v>
      </c>
      <c r="C1798" s="3" t="s">
        <v>4</v>
      </c>
      <c r="D1798" s="3" t="s">
        <v>526</v>
      </c>
      <c r="E1798" s="3"/>
      <c r="F1798" s="10">
        <f t="shared" si="314"/>
        <v>110</v>
      </c>
      <c r="G1798" s="10">
        <f t="shared" si="314"/>
        <v>110</v>
      </c>
      <c r="H1798" s="4">
        <f t="shared" si="314"/>
        <v>110</v>
      </c>
      <c r="I1798" s="10">
        <f t="shared" si="305"/>
        <v>0</v>
      </c>
      <c r="J1798" s="5">
        <f t="shared" si="313"/>
        <v>1</v>
      </c>
    </row>
    <row r="1799" spans="1:10" ht="46.5" x14ac:dyDescent="0.4">
      <c r="A1799" s="16" t="s">
        <v>529</v>
      </c>
      <c r="B1799" s="3" t="s">
        <v>355</v>
      </c>
      <c r="C1799" s="3" t="s">
        <v>4</v>
      </c>
      <c r="D1799" s="3" t="s">
        <v>528</v>
      </c>
      <c r="E1799" s="3"/>
      <c r="F1799" s="10">
        <f t="shared" si="314"/>
        <v>110</v>
      </c>
      <c r="G1799" s="10">
        <f t="shared" si="314"/>
        <v>110</v>
      </c>
      <c r="H1799" s="4">
        <f t="shared" si="314"/>
        <v>110</v>
      </c>
      <c r="I1799" s="10">
        <f t="shared" si="305"/>
        <v>0</v>
      </c>
      <c r="J1799" s="5">
        <f t="shared" si="313"/>
        <v>1</v>
      </c>
    </row>
    <row r="1800" spans="1:10" ht="31" x14ac:dyDescent="0.4">
      <c r="A1800" s="16" t="s">
        <v>168</v>
      </c>
      <c r="B1800" s="3" t="s">
        <v>355</v>
      </c>
      <c r="C1800" s="3" t="s">
        <v>4</v>
      </c>
      <c r="D1800" s="3" t="s">
        <v>528</v>
      </c>
      <c r="E1800" s="3" t="s">
        <v>167</v>
      </c>
      <c r="F1800" s="10">
        <f t="shared" si="314"/>
        <v>110</v>
      </c>
      <c r="G1800" s="10">
        <f t="shared" si="314"/>
        <v>110</v>
      </c>
      <c r="H1800" s="4">
        <f t="shared" si="314"/>
        <v>110</v>
      </c>
      <c r="I1800" s="10">
        <f t="shared" si="305"/>
        <v>0</v>
      </c>
      <c r="J1800" s="5">
        <f t="shared" si="313"/>
        <v>1</v>
      </c>
    </row>
    <row r="1801" spans="1:10" ht="18" x14ac:dyDescent="0.4">
      <c r="A1801" s="18" t="s">
        <v>182</v>
      </c>
      <c r="B1801" s="8" t="s">
        <v>355</v>
      </c>
      <c r="C1801" s="8" t="s">
        <v>4</v>
      </c>
      <c r="D1801" s="8" t="s">
        <v>528</v>
      </c>
      <c r="E1801" s="8" t="s">
        <v>181</v>
      </c>
      <c r="F1801" s="21">
        <v>110</v>
      </c>
      <c r="G1801" s="21">
        <v>110</v>
      </c>
      <c r="H1801" s="9">
        <v>110</v>
      </c>
      <c r="I1801" s="21">
        <f t="shared" si="305"/>
        <v>0</v>
      </c>
      <c r="J1801" s="17">
        <f t="shared" si="313"/>
        <v>1</v>
      </c>
    </row>
    <row r="1802" spans="1:10" ht="30" x14ac:dyDescent="0.4">
      <c r="A1802" s="14" t="s">
        <v>892</v>
      </c>
      <c r="B1802" s="1" t="s">
        <v>355</v>
      </c>
      <c r="C1802" s="1" t="s">
        <v>4</v>
      </c>
      <c r="D1802" s="1" t="s">
        <v>891</v>
      </c>
      <c r="E1802" s="1"/>
      <c r="F1802" s="20">
        <v>81636.899999999994</v>
      </c>
      <c r="G1802" s="20">
        <f>G1803+G1806</f>
        <v>81579.3</v>
      </c>
      <c r="H1802" s="2">
        <f>H1803+H1806</f>
        <v>81575.3</v>
      </c>
      <c r="I1802" s="20">
        <f t="shared" si="305"/>
        <v>4</v>
      </c>
      <c r="J1802" s="7">
        <f t="shared" si="313"/>
        <v>0.9999509679538805</v>
      </c>
    </row>
    <row r="1803" spans="1:10" ht="46.5" x14ac:dyDescent="0.4">
      <c r="A1803" s="16" t="s">
        <v>897</v>
      </c>
      <c r="B1803" s="3" t="s">
        <v>355</v>
      </c>
      <c r="C1803" s="3" t="s">
        <v>4</v>
      </c>
      <c r="D1803" s="3" t="s">
        <v>896</v>
      </c>
      <c r="E1803" s="3"/>
      <c r="F1803" s="10">
        <f t="shared" ref="F1803:H1804" si="315">F1804</f>
        <v>79701.899999999994</v>
      </c>
      <c r="G1803" s="10">
        <f t="shared" si="315"/>
        <v>79644.3</v>
      </c>
      <c r="H1803" s="4">
        <f t="shared" si="315"/>
        <v>79640.3</v>
      </c>
      <c r="I1803" s="10">
        <f t="shared" ref="I1803:I1815" si="316">G1803-H1803</f>
        <v>4</v>
      </c>
      <c r="J1803" s="5">
        <f t="shared" si="313"/>
        <v>0.99994977669462848</v>
      </c>
    </row>
    <row r="1804" spans="1:10" ht="31" x14ac:dyDescent="0.4">
      <c r="A1804" s="16" t="s">
        <v>168</v>
      </c>
      <c r="B1804" s="3" t="s">
        <v>355</v>
      </c>
      <c r="C1804" s="3" t="s">
        <v>4</v>
      </c>
      <c r="D1804" s="3" t="s">
        <v>896</v>
      </c>
      <c r="E1804" s="3" t="s">
        <v>167</v>
      </c>
      <c r="F1804" s="10">
        <f t="shared" si="315"/>
        <v>79701.899999999994</v>
      </c>
      <c r="G1804" s="10">
        <f t="shared" si="315"/>
        <v>79644.3</v>
      </c>
      <c r="H1804" s="4">
        <f t="shared" si="315"/>
        <v>79640.3</v>
      </c>
      <c r="I1804" s="10">
        <f t="shared" si="316"/>
        <v>4</v>
      </c>
      <c r="J1804" s="5">
        <f t="shared" si="313"/>
        <v>0.99994977669462848</v>
      </c>
    </row>
    <row r="1805" spans="1:10" ht="18" x14ac:dyDescent="0.4">
      <c r="A1805" s="18" t="s">
        <v>182</v>
      </c>
      <c r="B1805" s="8" t="s">
        <v>355</v>
      </c>
      <c r="C1805" s="8" t="s">
        <v>4</v>
      </c>
      <c r="D1805" s="8" t="s">
        <v>896</v>
      </c>
      <c r="E1805" s="8" t="s">
        <v>181</v>
      </c>
      <c r="F1805" s="21">
        <v>79701.899999999994</v>
      </c>
      <c r="G1805" s="21">
        <v>79644.3</v>
      </c>
      <c r="H1805" s="9">
        <v>79640.3</v>
      </c>
      <c r="I1805" s="21">
        <f t="shared" si="316"/>
        <v>4</v>
      </c>
      <c r="J1805" s="17">
        <f t="shared" si="313"/>
        <v>0.99994977669462848</v>
      </c>
    </row>
    <row r="1806" spans="1:10" ht="31" x14ac:dyDescent="0.4">
      <c r="A1806" s="16" t="s">
        <v>899</v>
      </c>
      <c r="B1806" s="3" t="s">
        <v>355</v>
      </c>
      <c r="C1806" s="3" t="s">
        <v>4</v>
      </c>
      <c r="D1806" s="3" t="s">
        <v>898</v>
      </c>
      <c r="E1806" s="3"/>
      <c r="F1806" s="10">
        <f t="shared" ref="F1806:H1807" si="317">F1807</f>
        <v>1935</v>
      </c>
      <c r="G1806" s="10">
        <f t="shared" si="317"/>
        <v>1935</v>
      </c>
      <c r="H1806" s="4">
        <f t="shared" si="317"/>
        <v>1935</v>
      </c>
      <c r="I1806" s="10">
        <f t="shared" si="316"/>
        <v>0</v>
      </c>
      <c r="J1806" s="5">
        <f t="shared" si="313"/>
        <v>1</v>
      </c>
    </row>
    <row r="1807" spans="1:10" ht="31" x14ac:dyDescent="0.4">
      <c r="A1807" s="16" t="s">
        <v>168</v>
      </c>
      <c r="B1807" s="3" t="s">
        <v>355</v>
      </c>
      <c r="C1807" s="3" t="s">
        <v>4</v>
      </c>
      <c r="D1807" s="3" t="s">
        <v>898</v>
      </c>
      <c r="E1807" s="3" t="s">
        <v>167</v>
      </c>
      <c r="F1807" s="10">
        <f t="shared" si="317"/>
        <v>1935</v>
      </c>
      <c r="G1807" s="10">
        <f t="shared" si="317"/>
        <v>1935</v>
      </c>
      <c r="H1807" s="4">
        <f t="shared" si="317"/>
        <v>1935</v>
      </c>
      <c r="I1807" s="10">
        <f t="shared" si="316"/>
        <v>0</v>
      </c>
      <c r="J1807" s="5">
        <f t="shared" si="313"/>
        <v>1</v>
      </c>
    </row>
    <row r="1808" spans="1:10" ht="18" x14ac:dyDescent="0.4">
      <c r="A1808" s="18" t="s">
        <v>182</v>
      </c>
      <c r="B1808" s="8" t="s">
        <v>355</v>
      </c>
      <c r="C1808" s="8" t="s">
        <v>4</v>
      </c>
      <c r="D1808" s="8" t="s">
        <v>898</v>
      </c>
      <c r="E1808" s="8" t="s">
        <v>181</v>
      </c>
      <c r="F1808" s="21">
        <v>1935</v>
      </c>
      <c r="G1808" s="21">
        <v>1935</v>
      </c>
      <c r="H1808" s="9">
        <v>1935</v>
      </c>
      <c r="I1808" s="21">
        <f t="shared" si="316"/>
        <v>0</v>
      </c>
      <c r="J1808" s="17">
        <f t="shared" si="313"/>
        <v>1</v>
      </c>
    </row>
    <row r="1809" spans="1:10" ht="30" x14ac:dyDescent="0.4">
      <c r="A1809" s="14" t="s">
        <v>900</v>
      </c>
      <c r="B1809" s="1" t="s">
        <v>117</v>
      </c>
      <c r="C1809" s="1" t="s">
        <v>913</v>
      </c>
      <c r="D1809" s="1"/>
      <c r="E1809" s="1"/>
      <c r="F1809" s="20">
        <f t="shared" ref="F1809:H1814" si="318">F1810</f>
        <v>13029.9</v>
      </c>
      <c r="G1809" s="20">
        <f t="shared" si="318"/>
        <v>13029.9</v>
      </c>
      <c r="H1809" s="20">
        <f t="shared" si="318"/>
        <v>0</v>
      </c>
      <c r="I1809" s="20">
        <f t="shared" si="316"/>
        <v>13029.9</v>
      </c>
      <c r="J1809" s="7">
        <f t="shared" si="313"/>
        <v>0</v>
      </c>
    </row>
    <row r="1810" spans="1:10" ht="30" x14ac:dyDescent="0.4">
      <c r="A1810" s="14" t="s">
        <v>901</v>
      </c>
      <c r="B1810" s="1" t="s">
        <v>117</v>
      </c>
      <c r="C1810" s="1" t="s">
        <v>3</v>
      </c>
      <c r="D1810" s="1"/>
      <c r="E1810" s="1"/>
      <c r="F1810" s="20">
        <f t="shared" si="318"/>
        <v>13029.9</v>
      </c>
      <c r="G1810" s="20">
        <f t="shared" si="318"/>
        <v>13029.9</v>
      </c>
      <c r="H1810" s="20">
        <f t="shared" si="318"/>
        <v>0</v>
      </c>
      <c r="I1810" s="20">
        <f t="shared" si="316"/>
        <v>13029.9</v>
      </c>
      <c r="J1810" s="7">
        <f t="shared" si="313"/>
        <v>0</v>
      </c>
    </row>
    <row r="1811" spans="1:10" ht="30" x14ac:dyDescent="0.4">
      <c r="A1811" s="14" t="s">
        <v>51</v>
      </c>
      <c r="B1811" s="1" t="s">
        <v>117</v>
      </c>
      <c r="C1811" s="1" t="s">
        <v>3</v>
      </c>
      <c r="D1811" s="1" t="s">
        <v>50</v>
      </c>
      <c r="E1811" s="1"/>
      <c r="F1811" s="20">
        <f t="shared" si="318"/>
        <v>13029.9</v>
      </c>
      <c r="G1811" s="20">
        <f t="shared" si="318"/>
        <v>13029.9</v>
      </c>
      <c r="H1811" s="20">
        <f t="shared" si="318"/>
        <v>0</v>
      </c>
      <c r="I1811" s="20">
        <f t="shared" si="316"/>
        <v>13029.9</v>
      </c>
      <c r="J1811" s="7">
        <f t="shared" si="313"/>
        <v>0</v>
      </c>
    </row>
    <row r="1812" spans="1:10" ht="31" x14ac:dyDescent="0.4">
      <c r="A1812" s="16" t="s">
        <v>903</v>
      </c>
      <c r="B1812" s="3" t="s">
        <v>117</v>
      </c>
      <c r="C1812" s="3" t="s">
        <v>3</v>
      </c>
      <c r="D1812" s="3" t="s">
        <v>902</v>
      </c>
      <c r="E1812" s="3"/>
      <c r="F1812" s="10">
        <f t="shared" si="318"/>
        <v>13029.9</v>
      </c>
      <c r="G1812" s="10">
        <f t="shared" si="318"/>
        <v>13029.9</v>
      </c>
      <c r="H1812" s="10">
        <f t="shared" si="318"/>
        <v>0</v>
      </c>
      <c r="I1812" s="10">
        <f t="shared" si="316"/>
        <v>13029.9</v>
      </c>
      <c r="J1812" s="5">
        <f t="shared" si="313"/>
        <v>0</v>
      </c>
    </row>
    <row r="1813" spans="1:10" ht="31" x14ac:dyDescent="0.4">
      <c r="A1813" s="16" t="s">
        <v>905</v>
      </c>
      <c r="B1813" s="3" t="s">
        <v>117</v>
      </c>
      <c r="C1813" s="3" t="s">
        <v>3</v>
      </c>
      <c r="D1813" s="3" t="s">
        <v>904</v>
      </c>
      <c r="E1813" s="3"/>
      <c r="F1813" s="10">
        <f t="shared" si="318"/>
        <v>13029.9</v>
      </c>
      <c r="G1813" s="10">
        <f t="shared" si="318"/>
        <v>13029.9</v>
      </c>
      <c r="H1813" s="10">
        <f t="shared" si="318"/>
        <v>0</v>
      </c>
      <c r="I1813" s="10">
        <f t="shared" si="316"/>
        <v>13029.9</v>
      </c>
      <c r="J1813" s="5">
        <f t="shared" si="313"/>
        <v>0</v>
      </c>
    </row>
    <row r="1814" spans="1:10" ht="31" x14ac:dyDescent="0.4">
      <c r="A1814" s="16" t="s">
        <v>907</v>
      </c>
      <c r="B1814" s="3" t="s">
        <v>117</v>
      </c>
      <c r="C1814" s="3" t="s">
        <v>3</v>
      </c>
      <c r="D1814" s="3" t="s">
        <v>904</v>
      </c>
      <c r="E1814" s="3" t="s">
        <v>906</v>
      </c>
      <c r="F1814" s="10">
        <f t="shared" si="318"/>
        <v>13029.9</v>
      </c>
      <c r="G1814" s="10">
        <f t="shared" si="318"/>
        <v>13029.9</v>
      </c>
      <c r="H1814" s="10">
        <f t="shared" si="318"/>
        <v>0</v>
      </c>
      <c r="I1814" s="10">
        <f t="shared" si="316"/>
        <v>13029.9</v>
      </c>
      <c r="J1814" s="5">
        <f t="shared" si="313"/>
        <v>0</v>
      </c>
    </row>
    <row r="1815" spans="1:10" ht="18" x14ac:dyDescent="0.4">
      <c r="A1815" s="18" t="s">
        <v>909</v>
      </c>
      <c r="B1815" s="8" t="s">
        <v>117</v>
      </c>
      <c r="C1815" s="8" t="s">
        <v>3</v>
      </c>
      <c r="D1815" s="8" t="s">
        <v>904</v>
      </c>
      <c r="E1815" s="8" t="s">
        <v>908</v>
      </c>
      <c r="F1815" s="21">
        <v>13029.9</v>
      </c>
      <c r="G1815" s="21">
        <v>13029.9</v>
      </c>
      <c r="H1815" s="21">
        <v>0</v>
      </c>
      <c r="I1815" s="21">
        <f t="shared" si="316"/>
        <v>13029.9</v>
      </c>
      <c r="J1815" s="17">
        <f t="shared" si="313"/>
        <v>0</v>
      </c>
    </row>
  </sheetData>
  <mergeCells count="1">
    <mergeCell ref="A5:J5"/>
  </mergeCells>
  <pageMargins left="0.59055118110236227" right="0.39370078740157483" top="0.59055118110236227" bottom="0.59055118110236227" header="0" footer="0"/>
  <pageSetup paperSize="9" scale="53" fitToHeight="1000" orientation="portrait" r:id="rId1"/>
  <headerFooter alignWithMargins="0">
    <oddHeader>&amp;CСтраница &amp;P</oddHeader>
    <oddFooter>&amp;CОтчет об исполнении бюджета муниципального образования город Норильск за 2023 год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2023</vt:lpstr>
      <vt:lpstr>'2023'!SIGN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Туктамышева Дина Кагармановна</dc:creator>
  <dc:description>POI HSSF rep:2.55.0.89</dc:description>
  <cp:lastModifiedBy>Павлюк Наталия Павловна</cp:lastModifiedBy>
  <cp:lastPrinted>2024-04-24T08:08:16Z</cp:lastPrinted>
  <dcterms:created xsi:type="dcterms:W3CDTF">2023-10-11T09:04:33Z</dcterms:created>
  <dcterms:modified xsi:type="dcterms:W3CDTF">2024-06-15T05:53:36Z</dcterms:modified>
</cp:coreProperties>
</file>