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8 СЕССИЯ ОТ 20.06.2023\РЕШЕНИЯ 8 СЕССИИ\8(6)-194 (Исполнение бюджета)\"/>
    </mc:Choice>
  </mc:AlternateContent>
  <bookViews>
    <workbookView xWindow="0" yWindow="0" windowWidth="11130" windowHeight="11640"/>
  </bookViews>
  <sheets>
    <sheet name="Бюджет" sheetId="1" r:id="rId1"/>
  </sheets>
  <definedNames>
    <definedName name="_xlnm._FilterDatabase" localSheetId="0" hidden="1">Бюджет!$A$10:$K$1973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  <definedName name="АЦК">#REF!</definedName>
    <definedName name="АЦКкоды">#REF!</definedName>
    <definedName name="_xlnm.Print_Titles" localSheetId="0">Бюджет!$8:$10</definedName>
    <definedName name="_xlnm.Print_Area" localSheetId="0">Бюджет!$A$1:$K$1973</definedName>
  </definedNames>
  <calcPr calcId="152511"/>
</workbook>
</file>

<file path=xl/calcChain.xml><?xml version="1.0" encoding="utf-8"?>
<calcChain xmlns="http://schemas.openxmlformats.org/spreadsheetml/2006/main">
  <c r="J1669" i="1" l="1"/>
  <c r="J1668" i="1"/>
  <c r="J80" i="1" l="1"/>
  <c r="G1860" i="1" l="1"/>
  <c r="G1859" i="1" s="1"/>
  <c r="G1886" i="1" l="1"/>
  <c r="I1973" i="1" l="1"/>
  <c r="I1273" i="1"/>
  <c r="K18" i="1" l="1"/>
  <c r="K24" i="1"/>
  <c r="K28" i="1"/>
  <c r="K32" i="1"/>
  <c r="K34" i="1"/>
  <c r="K36" i="1"/>
  <c r="K48" i="1"/>
  <c r="K52" i="1"/>
  <c r="K57" i="1"/>
  <c r="K61" i="1"/>
  <c r="K63" i="1"/>
  <c r="K66" i="1"/>
  <c r="K68" i="1"/>
  <c r="K72" i="1"/>
  <c r="K80" i="1"/>
  <c r="K82" i="1"/>
  <c r="K84" i="1"/>
  <c r="K85" i="1"/>
  <c r="K87" i="1"/>
  <c r="K91" i="1"/>
  <c r="K93" i="1"/>
  <c r="K95" i="1"/>
  <c r="K99" i="1"/>
  <c r="K101" i="1"/>
  <c r="K103" i="1"/>
  <c r="K107" i="1"/>
  <c r="K109" i="1"/>
  <c r="K111" i="1"/>
  <c r="K116" i="1"/>
  <c r="K121" i="1"/>
  <c r="K127" i="1"/>
  <c r="K130" i="1"/>
  <c r="K135" i="1"/>
  <c r="K137" i="1"/>
  <c r="K144" i="1"/>
  <c r="K148" i="1"/>
  <c r="K150" i="1"/>
  <c r="K152" i="1"/>
  <c r="K154" i="1"/>
  <c r="K165" i="1"/>
  <c r="K171" i="1"/>
  <c r="K177" i="1"/>
  <c r="K179" i="1"/>
  <c r="K185" i="1"/>
  <c r="K190" i="1"/>
  <c r="K192" i="1"/>
  <c r="K195" i="1"/>
  <c r="K197" i="1"/>
  <c r="K201" i="1"/>
  <c r="K204" i="1"/>
  <c r="K209" i="1"/>
  <c r="K211" i="1"/>
  <c r="K216" i="1"/>
  <c r="K221" i="1"/>
  <c r="K224" i="1"/>
  <c r="K228" i="1"/>
  <c r="K231" i="1"/>
  <c r="K234" i="1"/>
  <c r="K237" i="1"/>
  <c r="K240" i="1"/>
  <c r="K244" i="1"/>
  <c r="K247" i="1"/>
  <c r="K250" i="1"/>
  <c r="K255" i="1"/>
  <c r="K258" i="1"/>
  <c r="K261" i="1"/>
  <c r="K265" i="1"/>
  <c r="K274" i="1"/>
  <c r="K283" i="1"/>
  <c r="K285" i="1"/>
  <c r="K291" i="1"/>
  <c r="K295" i="1"/>
  <c r="K299" i="1"/>
  <c r="K301" i="1"/>
  <c r="K305" i="1"/>
  <c r="K307" i="1"/>
  <c r="K309" i="1"/>
  <c r="K311" i="1"/>
  <c r="K316" i="1"/>
  <c r="K319" i="1"/>
  <c r="K324" i="1"/>
  <c r="K327" i="1"/>
  <c r="K332" i="1"/>
  <c r="K342" i="1"/>
  <c r="K345" i="1"/>
  <c r="K352" i="1"/>
  <c r="K354" i="1"/>
  <c r="K358" i="1"/>
  <c r="K362" i="1"/>
  <c r="K364" i="1"/>
  <c r="K369" i="1"/>
  <c r="K373" i="1"/>
  <c r="K378" i="1"/>
  <c r="K380" i="1"/>
  <c r="K384" i="1"/>
  <c r="K386" i="1"/>
  <c r="K391" i="1"/>
  <c r="K394" i="1"/>
  <c r="K396" i="1"/>
  <c r="K402" i="1"/>
  <c r="K404" i="1"/>
  <c r="K405" i="1"/>
  <c r="K412" i="1"/>
  <c r="K414" i="1"/>
  <c r="K416" i="1"/>
  <c r="K418" i="1"/>
  <c r="K421" i="1"/>
  <c r="K423" i="1"/>
  <c r="K428" i="1"/>
  <c r="K434" i="1"/>
  <c r="K436" i="1"/>
  <c r="K438" i="1"/>
  <c r="K440" i="1"/>
  <c r="K443" i="1"/>
  <c r="K445" i="1"/>
  <c r="K448" i="1"/>
  <c r="K453" i="1"/>
  <c r="K459" i="1"/>
  <c r="K462" i="1"/>
  <c r="K466" i="1"/>
  <c r="K468" i="1"/>
  <c r="K469" i="1"/>
  <c r="K476" i="1"/>
  <c r="K480" i="1"/>
  <c r="K483" i="1"/>
  <c r="K486" i="1"/>
  <c r="K493" i="1"/>
  <c r="K496" i="1"/>
  <c r="K499" i="1"/>
  <c r="K502" i="1"/>
  <c r="K505" i="1"/>
  <c r="K508" i="1"/>
  <c r="K511" i="1"/>
  <c r="K514" i="1"/>
  <c r="K517" i="1"/>
  <c r="K519" i="1"/>
  <c r="K522" i="1"/>
  <c r="K524" i="1"/>
  <c r="K528" i="1"/>
  <c r="K530" i="1"/>
  <c r="K532" i="1"/>
  <c r="K534" i="1"/>
  <c r="K537" i="1"/>
  <c r="K539" i="1"/>
  <c r="K542" i="1"/>
  <c r="K544" i="1"/>
  <c r="K548" i="1"/>
  <c r="K551" i="1"/>
  <c r="K556" i="1"/>
  <c r="K562" i="1"/>
  <c r="K569" i="1"/>
  <c r="K574" i="1"/>
  <c r="K579" i="1"/>
  <c r="K584" i="1"/>
  <c r="K589" i="1"/>
  <c r="K593" i="1"/>
  <c r="K597" i="1"/>
  <c r="K607" i="1"/>
  <c r="K614" i="1"/>
  <c r="K617" i="1"/>
  <c r="K620" i="1"/>
  <c r="K626" i="1"/>
  <c r="K629" i="1"/>
  <c r="K632" i="1"/>
  <c r="K635" i="1"/>
  <c r="K638" i="1"/>
  <c r="K641" i="1"/>
  <c r="K644" i="1"/>
  <c r="K647" i="1"/>
  <c r="K650" i="1"/>
  <c r="K653" i="1"/>
  <c r="K656" i="1"/>
  <c r="K660" i="1"/>
  <c r="K664" i="1"/>
  <c r="K669" i="1"/>
  <c r="K672" i="1"/>
  <c r="K675" i="1"/>
  <c r="K678" i="1"/>
  <c r="K681" i="1"/>
  <c r="K684" i="1"/>
  <c r="K689" i="1"/>
  <c r="K695" i="1"/>
  <c r="K697" i="1"/>
  <c r="K702" i="1"/>
  <c r="K705" i="1"/>
  <c r="K709" i="1"/>
  <c r="K712" i="1"/>
  <c r="K717" i="1"/>
  <c r="K719" i="1"/>
  <c r="K720" i="1"/>
  <c r="K726" i="1"/>
  <c r="K729" i="1"/>
  <c r="K732" i="1"/>
  <c r="K737" i="1"/>
  <c r="K741" i="1"/>
  <c r="K746" i="1"/>
  <c r="K751" i="1"/>
  <c r="K754" i="1"/>
  <c r="K760" i="1"/>
  <c r="K763" i="1"/>
  <c r="K766" i="1"/>
  <c r="K769" i="1"/>
  <c r="K773" i="1"/>
  <c r="K776" i="1"/>
  <c r="K779" i="1"/>
  <c r="K782" i="1"/>
  <c r="K786" i="1"/>
  <c r="K791" i="1"/>
  <c r="K796" i="1"/>
  <c r="K799" i="1"/>
  <c r="K803" i="1"/>
  <c r="K808" i="1"/>
  <c r="K812" i="1"/>
  <c r="K817" i="1"/>
  <c r="K822" i="1"/>
  <c r="K828" i="1"/>
  <c r="K829" i="1"/>
  <c r="K831" i="1"/>
  <c r="K833" i="1"/>
  <c r="K835" i="1"/>
  <c r="K836" i="1"/>
  <c r="K839" i="1"/>
  <c r="K843" i="1"/>
  <c r="K847" i="1"/>
  <c r="K852" i="1"/>
  <c r="K855" i="1"/>
  <c r="K858" i="1"/>
  <c r="K861" i="1"/>
  <c r="K863" i="1"/>
  <c r="K865" i="1"/>
  <c r="K867" i="1"/>
  <c r="K872" i="1"/>
  <c r="K878" i="1"/>
  <c r="K880" i="1"/>
  <c r="K882" i="1"/>
  <c r="K884" i="1"/>
  <c r="K888" i="1"/>
  <c r="K890" i="1"/>
  <c r="K893" i="1"/>
  <c r="K898" i="1"/>
  <c r="K905" i="1"/>
  <c r="K910" i="1"/>
  <c r="K916" i="1"/>
  <c r="K919" i="1"/>
  <c r="K921" i="1"/>
  <c r="K927" i="1"/>
  <c r="K929" i="1"/>
  <c r="K934" i="1"/>
  <c r="K942" i="1"/>
  <c r="K943" i="1"/>
  <c r="K946" i="1"/>
  <c r="K947" i="1"/>
  <c r="K950" i="1"/>
  <c r="K951" i="1"/>
  <c r="K954" i="1"/>
  <c r="K955" i="1"/>
  <c r="K959" i="1"/>
  <c r="K970" i="1"/>
  <c r="K976" i="1"/>
  <c r="K980" i="1"/>
  <c r="K983" i="1"/>
  <c r="K988" i="1"/>
  <c r="K989" i="1"/>
  <c r="K996" i="1"/>
  <c r="K997" i="1"/>
  <c r="K1000" i="1"/>
  <c r="K1001" i="1"/>
  <c r="K1004" i="1"/>
  <c r="K1005" i="1"/>
  <c r="K1008" i="1"/>
  <c r="K1009" i="1"/>
  <c r="K1016" i="1"/>
  <c r="K1017" i="1"/>
  <c r="K1023" i="1"/>
  <c r="K1024" i="1"/>
  <c r="K1041" i="1"/>
  <c r="K1045" i="1"/>
  <c r="K1048" i="1"/>
  <c r="K1051" i="1"/>
  <c r="K1056" i="1"/>
  <c r="K1057" i="1"/>
  <c r="K1062" i="1"/>
  <c r="K1069" i="1"/>
  <c r="K1070" i="1"/>
  <c r="K1074" i="1"/>
  <c r="K1075" i="1"/>
  <c r="K1078" i="1"/>
  <c r="K1079" i="1"/>
  <c r="K1080" i="1"/>
  <c r="K1082" i="1"/>
  <c r="K1088" i="1"/>
  <c r="K1089" i="1"/>
  <c r="K1094" i="1"/>
  <c r="K1098" i="1"/>
  <c r="K1101" i="1"/>
  <c r="K1105" i="1"/>
  <c r="K1111" i="1"/>
  <c r="K1116" i="1"/>
  <c r="K1125" i="1"/>
  <c r="K1135" i="1"/>
  <c r="K1146" i="1"/>
  <c r="K1151" i="1"/>
  <c r="K1155" i="1"/>
  <c r="K1161" i="1"/>
  <c r="K1167" i="1"/>
  <c r="K1172" i="1"/>
  <c r="K1176" i="1"/>
  <c r="K1181" i="1"/>
  <c r="K1184" i="1"/>
  <c r="K1189" i="1"/>
  <c r="K1193" i="1"/>
  <c r="K1199" i="1"/>
  <c r="K1204" i="1"/>
  <c r="K1208" i="1"/>
  <c r="K1213" i="1"/>
  <c r="K1219" i="1"/>
  <c r="K1224" i="1"/>
  <c r="K1229" i="1"/>
  <c r="K1234" i="1"/>
  <c r="K1239" i="1"/>
  <c r="K1244" i="1"/>
  <c r="K1249" i="1"/>
  <c r="K1253" i="1"/>
  <c r="K1257" i="1"/>
  <c r="K1261" i="1"/>
  <c r="K1266" i="1"/>
  <c r="K1274" i="1"/>
  <c r="K1278" i="1"/>
  <c r="K1279" i="1"/>
  <c r="K1283" i="1"/>
  <c r="K1285" i="1"/>
  <c r="K1290" i="1"/>
  <c r="K1292" i="1"/>
  <c r="K1293" i="1"/>
  <c r="K1296" i="1"/>
  <c r="K1298" i="1"/>
  <c r="K1301" i="1"/>
  <c r="K1303" i="1"/>
  <c r="K1306" i="1"/>
  <c r="K1310" i="1"/>
  <c r="K1311" i="1"/>
  <c r="K1314" i="1"/>
  <c r="K1317" i="1"/>
  <c r="K1323" i="1"/>
  <c r="K1329" i="1"/>
  <c r="K1331" i="1"/>
  <c r="K1333" i="1"/>
  <c r="K1334" i="1"/>
  <c r="K1337" i="1"/>
  <c r="K1341" i="1"/>
  <c r="K1346" i="1"/>
  <c r="K1348" i="1"/>
  <c r="K1352" i="1"/>
  <c r="K1356" i="1"/>
  <c r="K1360" i="1"/>
  <c r="K1363" i="1"/>
  <c r="K1366" i="1"/>
  <c r="K1380" i="1"/>
  <c r="K1381" i="1"/>
  <c r="K1388" i="1"/>
  <c r="K1392" i="1"/>
  <c r="K1395" i="1"/>
  <c r="K1396" i="1"/>
  <c r="K1398" i="1"/>
  <c r="K1400" i="1"/>
  <c r="K1402" i="1"/>
  <c r="K1406" i="1"/>
  <c r="K1407" i="1"/>
  <c r="K1412" i="1"/>
  <c r="K1414" i="1"/>
  <c r="K1419" i="1"/>
  <c r="K1421" i="1"/>
  <c r="K1424" i="1"/>
  <c r="K1426" i="1"/>
  <c r="K1432" i="1"/>
  <c r="K1438" i="1"/>
  <c r="K1440" i="1"/>
  <c r="K1445" i="1"/>
  <c r="K1450" i="1"/>
  <c r="K1452" i="1"/>
  <c r="K1459" i="1"/>
  <c r="K1467" i="1"/>
  <c r="K1472" i="1"/>
  <c r="K1475" i="1"/>
  <c r="K1478" i="1"/>
  <c r="K1481" i="1"/>
  <c r="K1484" i="1"/>
  <c r="K1487" i="1"/>
  <c r="K1491" i="1"/>
  <c r="K1494" i="1"/>
  <c r="K1497" i="1"/>
  <c r="K1501" i="1"/>
  <c r="K1506" i="1"/>
  <c r="K1517" i="1"/>
  <c r="K1520" i="1"/>
  <c r="K1523" i="1"/>
  <c r="K1527" i="1"/>
  <c r="K1530" i="1"/>
  <c r="K1534" i="1"/>
  <c r="K1537" i="1"/>
  <c r="K1542" i="1"/>
  <c r="K1548" i="1"/>
  <c r="K1549" i="1"/>
  <c r="K1551" i="1"/>
  <c r="K1553" i="1"/>
  <c r="K1555" i="1"/>
  <c r="K1558" i="1"/>
  <c r="K1563" i="1"/>
  <c r="K1566" i="1"/>
  <c r="K1567" i="1"/>
  <c r="K1569" i="1"/>
  <c r="K1574" i="1"/>
  <c r="K1582" i="1"/>
  <c r="K1585" i="1"/>
  <c r="K1590" i="1"/>
  <c r="K1594" i="1"/>
  <c r="K1601" i="1"/>
  <c r="K1603" i="1"/>
  <c r="K1607" i="1"/>
  <c r="K1614" i="1"/>
  <c r="K1615" i="1"/>
  <c r="K1619" i="1"/>
  <c r="K1620" i="1"/>
  <c r="K1623" i="1"/>
  <c r="K1624" i="1"/>
  <c r="K1627" i="1"/>
  <c r="K1628" i="1"/>
  <c r="K1634" i="1"/>
  <c r="K1636" i="1"/>
  <c r="K1640" i="1"/>
  <c r="K1643" i="1"/>
  <c r="K1646" i="1"/>
  <c r="K1648" i="1"/>
  <c r="K1651" i="1"/>
  <c r="K1654" i="1"/>
  <c r="K1658" i="1"/>
  <c r="K1660" i="1"/>
  <c r="K1665" i="1"/>
  <c r="K1668" i="1"/>
  <c r="K1669" i="1"/>
  <c r="K1672" i="1"/>
  <c r="K1678" i="1"/>
  <c r="K1681" i="1"/>
  <c r="K1685" i="1"/>
  <c r="K1690" i="1"/>
  <c r="K1697" i="1"/>
  <c r="K1698" i="1"/>
  <c r="K1701" i="1"/>
  <c r="K1702" i="1"/>
  <c r="K1705" i="1"/>
  <c r="K1707" i="1"/>
  <c r="K1709" i="1"/>
  <c r="K1712" i="1"/>
  <c r="K1713" i="1"/>
  <c r="K1717" i="1"/>
  <c r="K1718" i="1"/>
  <c r="K1721" i="1"/>
  <c r="K1724" i="1"/>
  <c r="K1728" i="1"/>
  <c r="K1729" i="1"/>
  <c r="K1734" i="1"/>
  <c r="K1735" i="1"/>
  <c r="K1740" i="1"/>
  <c r="K1744" i="1"/>
  <c r="K1748" i="1"/>
  <c r="K1754" i="1"/>
  <c r="K1759" i="1"/>
  <c r="K1764" i="1"/>
  <c r="K1770" i="1"/>
  <c r="K1775" i="1"/>
  <c r="K1781" i="1"/>
  <c r="K1785" i="1"/>
  <c r="K1792" i="1"/>
  <c r="K1794" i="1"/>
  <c r="K1800" i="1"/>
  <c r="K1803" i="1"/>
  <c r="K1805" i="1"/>
  <c r="K1807" i="1"/>
  <c r="K1812" i="1"/>
  <c r="K1817" i="1"/>
  <c r="K1822" i="1"/>
  <c r="K1830" i="1"/>
  <c r="K1836" i="1"/>
  <c r="K1839" i="1"/>
  <c r="K1842" i="1"/>
  <c r="K1845" i="1"/>
  <c r="K1849" i="1"/>
  <c r="K1852" i="1"/>
  <c r="K1855" i="1"/>
  <c r="K1858" i="1"/>
  <c r="K1863" i="1"/>
  <c r="K1866" i="1"/>
  <c r="K1869" i="1"/>
  <c r="K1874" i="1"/>
  <c r="K1888" i="1"/>
  <c r="K1891" i="1"/>
  <c r="K1894" i="1"/>
  <c r="K1903" i="1"/>
  <c r="K1910" i="1"/>
  <c r="K1917" i="1"/>
  <c r="K1919" i="1"/>
  <c r="K1922" i="1"/>
  <c r="K1929" i="1"/>
  <c r="K1935" i="1"/>
  <c r="K1940" i="1"/>
  <c r="K1941" i="1"/>
  <c r="K1943" i="1"/>
  <c r="K1945" i="1"/>
  <c r="K1953" i="1"/>
  <c r="K1957" i="1"/>
  <c r="K1962" i="1"/>
  <c r="K1968" i="1"/>
  <c r="K1973" i="1"/>
  <c r="K1273" i="1"/>
  <c r="F486" i="1"/>
  <c r="H1007" i="1"/>
  <c r="H1006" i="1" s="1"/>
  <c r="I1007" i="1"/>
  <c r="F1007" i="1"/>
  <c r="F1006" i="1" s="1"/>
  <c r="J400" i="1"/>
  <c r="J399" i="1" s="1"/>
  <c r="I399" i="1"/>
  <c r="H399" i="1"/>
  <c r="F399" i="1"/>
  <c r="J159" i="1"/>
  <c r="J158" i="1" s="1"/>
  <c r="J157" i="1" s="1"/>
  <c r="J156" i="1" s="1"/>
  <c r="J155" i="1" s="1"/>
  <c r="I158" i="1"/>
  <c r="H158" i="1"/>
  <c r="H157" i="1" s="1"/>
  <c r="H156" i="1" s="1"/>
  <c r="H155" i="1" s="1"/>
  <c r="F158" i="1"/>
  <c r="F157" i="1" s="1"/>
  <c r="F156" i="1" s="1"/>
  <c r="F155" i="1" s="1"/>
  <c r="J139" i="1"/>
  <c r="J138" i="1" s="1"/>
  <c r="I138" i="1"/>
  <c r="H138" i="1"/>
  <c r="F138" i="1"/>
  <c r="H683" i="1"/>
  <c r="I683" i="1"/>
  <c r="F683" i="1"/>
  <c r="K683" i="1" l="1"/>
  <c r="I1006" i="1"/>
  <c r="K1006" i="1" s="1"/>
  <c r="K1007" i="1"/>
  <c r="I157" i="1"/>
  <c r="J18" i="1"/>
  <c r="H442" i="1"/>
  <c r="I442" i="1"/>
  <c r="F23" i="1"/>
  <c r="I156" i="1" l="1"/>
  <c r="K442" i="1"/>
  <c r="I155" i="1" l="1"/>
  <c r="H17" i="1" l="1"/>
  <c r="H16" i="1" s="1"/>
  <c r="H15" i="1" s="1"/>
  <c r="H14" i="1" s="1"/>
  <c r="H13" i="1" s="1"/>
  <c r="I17" i="1"/>
  <c r="F17" i="1"/>
  <c r="H23" i="1"/>
  <c r="H22" i="1" s="1"/>
  <c r="H21" i="1" s="1"/>
  <c r="I23" i="1"/>
  <c r="H27" i="1"/>
  <c r="H26" i="1" s="1"/>
  <c r="H25" i="1" s="1"/>
  <c r="I27" i="1"/>
  <c r="F27" i="1"/>
  <c r="H31" i="1"/>
  <c r="I31" i="1"/>
  <c r="F31" i="1"/>
  <c r="H33" i="1"/>
  <c r="I33" i="1"/>
  <c r="F33" i="1"/>
  <c r="H35" i="1"/>
  <c r="I35" i="1"/>
  <c r="F35" i="1"/>
  <c r="H41" i="1"/>
  <c r="H40" i="1" s="1"/>
  <c r="I41" i="1"/>
  <c r="F41" i="1"/>
  <c r="H44" i="1"/>
  <c r="H43" i="1" s="1"/>
  <c r="I44" i="1"/>
  <c r="F44" i="1"/>
  <c r="H47" i="1"/>
  <c r="H46" i="1" s="1"/>
  <c r="I47" i="1"/>
  <c r="F47" i="1"/>
  <c r="H51" i="1"/>
  <c r="H50" i="1" s="1"/>
  <c r="H49" i="1" s="1"/>
  <c r="I51" i="1"/>
  <c r="F51" i="1"/>
  <c r="H56" i="1"/>
  <c r="H55" i="1" s="1"/>
  <c r="H54" i="1" s="1"/>
  <c r="H53" i="1" s="1"/>
  <c r="I56" i="1"/>
  <c r="F56" i="1"/>
  <c r="H60" i="1"/>
  <c r="I60" i="1"/>
  <c r="F60" i="1"/>
  <c r="H62" i="1"/>
  <c r="I62" i="1"/>
  <c r="F62" i="1"/>
  <c r="H65" i="1"/>
  <c r="I65" i="1"/>
  <c r="F65" i="1"/>
  <c r="H67" i="1"/>
  <c r="I67" i="1"/>
  <c r="F67" i="1"/>
  <c r="H71" i="1"/>
  <c r="H70" i="1" s="1"/>
  <c r="H69" i="1" s="1"/>
  <c r="I71" i="1"/>
  <c r="F71" i="1"/>
  <c r="H76" i="1"/>
  <c r="H75" i="1" s="1"/>
  <c r="I76" i="1"/>
  <c r="F76" i="1"/>
  <c r="H79" i="1"/>
  <c r="I79" i="1"/>
  <c r="F79" i="1"/>
  <c r="H81" i="1"/>
  <c r="I81" i="1"/>
  <c r="F81" i="1"/>
  <c r="H83" i="1"/>
  <c r="I83" i="1"/>
  <c r="F83" i="1"/>
  <c r="H86" i="1"/>
  <c r="I86" i="1"/>
  <c r="F86" i="1"/>
  <c r="H90" i="1"/>
  <c r="I90" i="1"/>
  <c r="F90" i="1"/>
  <c r="H92" i="1"/>
  <c r="I92" i="1"/>
  <c r="F92" i="1"/>
  <c r="H94" i="1"/>
  <c r="I94" i="1"/>
  <c r="F94" i="1"/>
  <c r="H98" i="1"/>
  <c r="I98" i="1"/>
  <c r="F98" i="1"/>
  <c r="H100" i="1"/>
  <c r="I100" i="1"/>
  <c r="F100" i="1"/>
  <c r="H102" i="1"/>
  <c r="I102" i="1"/>
  <c r="F102" i="1"/>
  <c r="H106" i="1"/>
  <c r="I106" i="1"/>
  <c r="F106" i="1"/>
  <c r="H108" i="1"/>
  <c r="I108" i="1"/>
  <c r="F108" i="1"/>
  <c r="H110" i="1"/>
  <c r="I110" i="1"/>
  <c r="F110" i="1"/>
  <c r="H115" i="1"/>
  <c r="H114" i="1" s="1"/>
  <c r="H113" i="1" s="1"/>
  <c r="H112" i="1" s="1"/>
  <c r="I115" i="1"/>
  <c r="F115" i="1"/>
  <c r="H120" i="1"/>
  <c r="H119" i="1" s="1"/>
  <c r="H118" i="1" s="1"/>
  <c r="H117" i="1" s="1"/>
  <c r="I120" i="1"/>
  <c r="F120" i="1"/>
  <c r="H126" i="1"/>
  <c r="H125" i="1" s="1"/>
  <c r="I126" i="1"/>
  <c r="F126" i="1"/>
  <c r="H129" i="1"/>
  <c r="H128" i="1" s="1"/>
  <c r="I129" i="1"/>
  <c r="F129" i="1"/>
  <c r="H134" i="1"/>
  <c r="I134" i="1"/>
  <c r="F134" i="1"/>
  <c r="H136" i="1"/>
  <c r="I136" i="1"/>
  <c r="F136" i="1"/>
  <c r="H143" i="1"/>
  <c r="H142" i="1" s="1"/>
  <c r="H141" i="1" s="1"/>
  <c r="I143" i="1"/>
  <c r="F143" i="1"/>
  <c r="H147" i="1"/>
  <c r="I147" i="1"/>
  <c r="F147" i="1"/>
  <c r="H149" i="1"/>
  <c r="I149" i="1"/>
  <c r="F149" i="1"/>
  <c r="H151" i="1"/>
  <c r="I151" i="1"/>
  <c r="F151" i="1"/>
  <c r="H153" i="1"/>
  <c r="I153" i="1"/>
  <c r="F153" i="1"/>
  <c r="H164" i="1"/>
  <c r="H163" i="1" s="1"/>
  <c r="H162" i="1" s="1"/>
  <c r="H161" i="1" s="1"/>
  <c r="H160" i="1" s="1"/>
  <c r="I164" i="1"/>
  <c r="F164" i="1"/>
  <c r="H170" i="1"/>
  <c r="H169" i="1" s="1"/>
  <c r="H168" i="1" s="1"/>
  <c r="H167" i="1" s="1"/>
  <c r="H166" i="1" s="1"/>
  <c r="I170" i="1"/>
  <c r="F170" i="1"/>
  <c r="H176" i="1"/>
  <c r="I176" i="1"/>
  <c r="F176" i="1"/>
  <c r="H178" i="1"/>
  <c r="I178" i="1"/>
  <c r="F178" i="1"/>
  <c r="H184" i="1"/>
  <c r="H183" i="1" s="1"/>
  <c r="H182" i="1" s="1"/>
  <c r="H181" i="1" s="1"/>
  <c r="H180" i="1" s="1"/>
  <c r="I184" i="1"/>
  <c r="F184" i="1"/>
  <c r="H189" i="1"/>
  <c r="I189" i="1"/>
  <c r="F189" i="1"/>
  <c r="H191" i="1"/>
  <c r="I191" i="1"/>
  <c r="F191" i="1"/>
  <c r="H196" i="1"/>
  <c r="I196" i="1"/>
  <c r="H194" i="1"/>
  <c r="I194" i="1"/>
  <c r="F194" i="1"/>
  <c r="F196" i="1"/>
  <c r="H200" i="1"/>
  <c r="H199" i="1" s="1"/>
  <c r="I200" i="1"/>
  <c r="F200" i="1"/>
  <c r="H203" i="1"/>
  <c r="H202" i="1" s="1"/>
  <c r="I203" i="1"/>
  <c r="F203" i="1"/>
  <c r="H208" i="1"/>
  <c r="I208" i="1"/>
  <c r="F208" i="1"/>
  <c r="H210" i="1"/>
  <c r="I210" i="1"/>
  <c r="F210" i="1"/>
  <c r="H212" i="1"/>
  <c r="I212" i="1"/>
  <c r="F212" i="1"/>
  <c r="H215" i="1"/>
  <c r="H214" i="1" s="1"/>
  <c r="I215" i="1"/>
  <c r="F215" i="1"/>
  <c r="H220" i="1"/>
  <c r="H219" i="1" s="1"/>
  <c r="I220" i="1"/>
  <c r="F220" i="1"/>
  <c r="H223" i="1"/>
  <c r="H222" i="1" s="1"/>
  <c r="I223" i="1"/>
  <c r="F223" i="1"/>
  <c r="H227" i="1"/>
  <c r="H226" i="1" s="1"/>
  <c r="I227" i="1"/>
  <c r="F227" i="1"/>
  <c r="H230" i="1"/>
  <c r="H229" i="1" s="1"/>
  <c r="I230" i="1"/>
  <c r="F230" i="1"/>
  <c r="H233" i="1"/>
  <c r="H232" i="1" s="1"/>
  <c r="I233" i="1"/>
  <c r="F233" i="1"/>
  <c r="H236" i="1"/>
  <c r="H235" i="1" s="1"/>
  <c r="I236" i="1"/>
  <c r="F236" i="1"/>
  <c r="H239" i="1"/>
  <c r="H238" i="1" s="1"/>
  <c r="I239" i="1"/>
  <c r="F239" i="1"/>
  <c r="H243" i="1"/>
  <c r="H242" i="1" s="1"/>
  <c r="I243" i="1"/>
  <c r="F243" i="1"/>
  <c r="H246" i="1"/>
  <c r="H245" i="1" s="1"/>
  <c r="I246" i="1"/>
  <c r="F246" i="1"/>
  <c r="H249" i="1"/>
  <c r="H248" i="1" s="1"/>
  <c r="I249" i="1"/>
  <c r="F249" i="1"/>
  <c r="H254" i="1"/>
  <c r="H253" i="1" s="1"/>
  <c r="I254" i="1"/>
  <c r="F254" i="1"/>
  <c r="H257" i="1"/>
  <c r="H256" i="1" s="1"/>
  <c r="I257" i="1"/>
  <c r="F257" i="1"/>
  <c r="H260" i="1"/>
  <c r="H259" i="1" s="1"/>
  <c r="I260" i="1"/>
  <c r="F260" i="1"/>
  <c r="H264" i="1"/>
  <c r="H263" i="1" s="1"/>
  <c r="H262" i="1" s="1"/>
  <c r="I264" i="1"/>
  <c r="F264" i="1"/>
  <c r="H269" i="1"/>
  <c r="H268" i="1" s="1"/>
  <c r="H267" i="1" s="1"/>
  <c r="I269" i="1"/>
  <c r="F269" i="1"/>
  <c r="H273" i="1"/>
  <c r="H272" i="1" s="1"/>
  <c r="I273" i="1"/>
  <c r="F273" i="1"/>
  <c r="H276" i="1"/>
  <c r="H275" i="1" s="1"/>
  <c r="I276" i="1"/>
  <c r="F276" i="1"/>
  <c r="H279" i="1"/>
  <c r="H278" i="1" s="1"/>
  <c r="I279" i="1"/>
  <c r="F279" i="1"/>
  <c r="H282" i="1"/>
  <c r="I282" i="1"/>
  <c r="F282" i="1"/>
  <c r="H284" i="1"/>
  <c r="I284" i="1"/>
  <c r="F284" i="1"/>
  <c r="H287" i="1"/>
  <c r="H286" i="1" s="1"/>
  <c r="I287" i="1"/>
  <c r="F287" i="1"/>
  <c r="H290" i="1"/>
  <c r="H289" i="1" s="1"/>
  <c r="I290" i="1"/>
  <c r="F290" i="1"/>
  <c r="H294" i="1"/>
  <c r="H293" i="1" s="1"/>
  <c r="H292" i="1" s="1"/>
  <c r="I294" i="1"/>
  <c r="F294" i="1"/>
  <c r="H298" i="1"/>
  <c r="I298" i="1"/>
  <c r="F298" i="1"/>
  <c r="H300" i="1"/>
  <c r="I300" i="1"/>
  <c r="F300" i="1"/>
  <c r="H304" i="1"/>
  <c r="I304" i="1"/>
  <c r="F304" i="1"/>
  <c r="H306" i="1"/>
  <c r="I306" i="1"/>
  <c r="F306" i="1"/>
  <c r="H308" i="1"/>
  <c r="I308" i="1"/>
  <c r="F308" i="1"/>
  <c r="H310" i="1"/>
  <c r="I310" i="1"/>
  <c r="F310" i="1"/>
  <c r="H315" i="1"/>
  <c r="H314" i="1" s="1"/>
  <c r="H313" i="1" s="1"/>
  <c r="I315" i="1"/>
  <c r="F315" i="1"/>
  <c r="H318" i="1"/>
  <c r="H317" i="1" s="1"/>
  <c r="I318" i="1"/>
  <c r="F318" i="1"/>
  <c r="H323" i="1"/>
  <c r="H322" i="1" s="1"/>
  <c r="I323" i="1"/>
  <c r="F323" i="1"/>
  <c r="H326" i="1"/>
  <c r="H325" i="1" s="1"/>
  <c r="I326" i="1"/>
  <c r="F326" i="1"/>
  <c r="H331" i="1"/>
  <c r="H330" i="1" s="1"/>
  <c r="H329" i="1" s="1"/>
  <c r="H328" i="1" s="1"/>
  <c r="I331" i="1"/>
  <c r="F331" i="1"/>
  <c r="H336" i="1"/>
  <c r="H335" i="1" s="1"/>
  <c r="I336" i="1"/>
  <c r="F336" i="1"/>
  <c r="H339" i="1"/>
  <c r="I339" i="1"/>
  <c r="F339" i="1"/>
  <c r="H341" i="1"/>
  <c r="I341" i="1"/>
  <c r="F341" i="1"/>
  <c r="H344" i="1"/>
  <c r="H343" i="1" s="1"/>
  <c r="I344" i="1"/>
  <c r="F344" i="1"/>
  <c r="H347" i="1"/>
  <c r="H346" i="1" s="1"/>
  <c r="I347" i="1"/>
  <c r="F347" i="1"/>
  <c r="H351" i="1"/>
  <c r="I351" i="1"/>
  <c r="F351" i="1"/>
  <c r="H353" i="1"/>
  <c r="I353" i="1"/>
  <c r="F353" i="1"/>
  <c r="H357" i="1"/>
  <c r="H356" i="1" s="1"/>
  <c r="H355" i="1" s="1"/>
  <c r="I357" i="1"/>
  <c r="F357" i="1"/>
  <c r="H361" i="1"/>
  <c r="I361" i="1"/>
  <c r="F361" i="1"/>
  <c r="H363" i="1"/>
  <c r="I363" i="1"/>
  <c r="F363" i="1"/>
  <c r="H368" i="1"/>
  <c r="H367" i="1" s="1"/>
  <c r="H366" i="1" s="1"/>
  <c r="I368" i="1"/>
  <c r="F368" i="1"/>
  <c r="H372" i="1"/>
  <c r="H371" i="1" s="1"/>
  <c r="H370" i="1" s="1"/>
  <c r="I372" i="1"/>
  <c r="F372" i="1"/>
  <c r="H377" i="1"/>
  <c r="I377" i="1"/>
  <c r="F377" i="1"/>
  <c r="H379" i="1"/>
  <c r="I379" i="1"/>
  <c r="F379" i="1"/>
  <c r="H383" i="1"/>
  <c r="I383" i="1"/>
  <c r="F383" i="1"/>
  <c r="H385" i="1"/>
  <c r="I385" i="1"/>
  <c r="F385" i="1"/>
  <c r="H390" i="1"/>
  <c r="H389" i="1" s="1"/>
  <c r="I390" i="1"/>
  <c r="F390" i="1"/>
  <c r="H393" i="1"/>
  <c r="I393" i="1"/>
  <c r="F393" i="1"/>
  <c r="H395" i="1"/>
  <c r="I395" i="1"/>
  <c r="F395" i="1"/>
  <c r="H401" i="1"/>
  <c r="I401" i="1"/>
  <c r="F401" i="1"/>
  <c r="H403" i="1"/>
  <c r="I403" i="1"/>
  <c r="F403" i="1"/>
  <c r="H411" i="1"/>
  <c r="I411" i="1"/>
  <c r="F411" i="1"/>
  <c r="H413" i="1"/>
  <c r="I413" i="1"/>
  <c r="F413" i="1"/>
  <c r="H415" i="1"/>
  <c r="I415" i="1"/>
  <c r="F415" i="1"/>
  <c r="H417" i="1"/>
  <c r="I417" i="1"/>
  <c r="F417" i="1"/>
  <c r="H420" i="1"/>
  <c r="I420" i="1"/>
  <c r="F420" i="1"/>
  <c r="H422" i="1"/>
  <c r="I422" i="1"/>
  <c r="F422" i="1"/>
  <c r="H427" i="1"/>
  <c r="H426" i="1" s="1"/>
  <c r="H425" i="1" s="1"/>
  <c r="H424" i="1" s="1"/>
  <c r="I427" i="1"/>
  <c r="F427" i="1"/>
  <c r="H433" i="1"/>
  <c r="I433" i="1"/>
  <c r="F433" i="1"/>
  <c r="H435" i="1"/>
  <c r="I435" i="1"/>
  <c r="F435" i="1"/>
  <c r="H437" i="1"/>
  <c r="I437" i="1"/>
  <c r="F437" i="1"/>
  <c r="H439" i="1"/>
  <c r="I439" i="1"/>
  <c r="F439" i="1"/>
  <c r="F442" i="1"/>
  <c r="H444" i="1"/>
  <c r="H441" i="1" s="1"/>
  <c r="I444" i="1"/>
  <c r="F444" i="1"/>
  <c r="H447" i="1"/>
  <c r="H446" i="1" s="1"/>
  <c r="I447" i="1"/>
  <c r="F447" i="1"/>
  <c r="H452" i="1"/>
  <c r="H451" i="1" s="1"/>
  <c r="H450" i="1" s="1"/>
  <c r="H449" i="1" s="1"/>
  <c r="I452" i="1"/>
  <c r="F452" i="1"/>
  <c r="H458" i="1"/>
  <c r="H457" i="1" s="1"/>
  <c r="I458" i="1"/>
  <c r="F458" i="1"/>
  <c r="H461" i="1"/>
  <c r="H460" i="1" s="1"/>
  <c r="I461" i="1"/>
  <c r="F461" i="1"/>
  <c r="H465" i="1"/>
  <c r="I465" i="1"/>
  <c r="F465" i="1"/>
  <c r="H467" i="1"/>
  <c r="I467" i="1"/>
  <c r="F467" i="1"/>
  <c r="H475" i="1"/>
  <c r="H474" i="1" s="1"/>
  <c r="I475" i="1"/>
  <c r="F475" i="1"/>
  <c r="H479" i="1"/>
  <c r="H478" i="1" s="1"/>
  <c r="H477" i="1" s="1"/>
  <c r="I479" i="1"/>
  <c r="F479" i="1"/>
  <c r="H482" i="1"/>
  <c r="H481" i="1" s="1"/>
  <c r="I482" i="1"/>
  <c r="F482" i="1"/>
  <c r="H485" i="1"/>
  <c r="H484" i="1" s="1"/>
  <c r="I485" i="1"/>
  <c r="F485" i="1"/>
  <c r="H492" i="1"/>
  <c r="H491" i="1" s="1"/>
  <c r="I492" i="1"/>
  <c r="F492" i="1"/>
  <c r="H495" i="1"/>
  <c r="H494" i="1" s="1"/>
  <c r="I495" i="1"/>
  <c r="F495" i="1"/>
  <c r="H498" i="1"/>
  <c r="H497" i="1" s="1"/>
  <c r="I498" i="1"/>
  <c r="F498" i="1"/>
  <c r="H501" i="1"/>
  <c r="H500" i="1" s="1"/>
  <c r="I501" i="1"/>
  <c r="F501" i="1"/>
  <c r="H504" i="1"/>
  <c r="H503" i="1" s="1"/>
  <c r="I504" i="1"/>
  <c r="F504" i="1"/>
  <c r="H507" i="1"/>
  <c r="H506" i="1" s="1"/>
  <c r="I507" i="1"/>
  <c r="F507" i="1"/>
  <c r="H510" i="1"/>
  <c r="H509" i="1" s="1"/>
  <c r="I510" i="1"/>
  <c r="F510" i="1"/>
  <c r="H513" i="1"/>
  <c r="H512" i="1" s="1"/>
  <c r="I513" i="1"/>
  <c r="F513" i="1"/>
  <c r="H516" i="1"/>
  <c r="I516" i="1"/>
  <c r="F516" i="1"/>
  <c r="H518" i="1"/>
  <c r="I518" i="1"/>
  <c r="F518" i="1"/>
  <c r="H521" i="1"/>
  <c r="I521" i="1"/>
  <c r="F521" i="1"/>
  <c r="H523" i="1"/>
  <c r="I523" i="1"/>
  <c r="F523" i="1"/>
  <c r="H527" i="1"/>
  <c r="I527" i="1"/>
  <c r="F527" i="1"/>
  <c r="H529" i="1"/>
  <c r="I529" i="1"/>
  <c r="F529" i="1"/>
  <c r="H531" i="1"/>
  <c r="I531" i="1"/>
  <c r="F531" i="1"/>
  <c r="H533" i="1"/>
  <c r="I533" i="1"/>
  <c r="F533" i="1"/>
  <c r="H536" i="1"/>
  <c r="I536" i="1"/>
  <c r="F536" i="1"/>
  <c r="H538" i="1"/>
  <c r="I538" i="1"/>
  <c r="F538" i="1"/>
  <c r="H541" i="1"/>
  <c r="I541" i="1"/>
  <c r="F541" i="1"/>
  <c r="H543" i="1"/>
  <c r="I543" i="1"/>
  <c r="F543" i="1"/>
  <c r="H547" i="1"/>
  <c r="H546" i="1" s="1"/>
  <c r="I547" i="1"/>
  <c r="F547" i="1"/>
  <c r="H550" i="1"/>
  <c r="H549" i="1" s="1"/>
  <c r="I550" i="1"/>
  <c r="F550" i="1"/>
  <c r="H555" i="1"/>
  <c r="H554" i="1" s="1"/>
  <c r="H553" i="1" s="1"/>
  <c r="H552" i="1" s="1"/>
  <c r="I555" i="1"/>
  <c r="F555" i="1"/>
  <c r="H561" i="1"/>
  <c r="H560" i="1" s="1"/>
  <c r="H559" i="1" s="1"/>
  <c r="H558" i="1" s="1"/>
  <c r="I561" i="1"/>
  <c r="F561" i="1"/>
  <c r="H566" i="1"/>
  <c r="I566" i="1"/>
  <c r="F566" i="1"/>
  <c r="H568" i="1"/>
  <c r="I568" i="1"/>
  <c r="F568" i="1"/>
  <c r="H571" i="1"/>
  <c r="I571" i="1"/>
  <c r="F571" i="1"/>
  <c r="H573" i="1"/>
  <c r="I573" i="1"/>
  <c r="F573" i="1"/>
  <c r="H576" i="1"/>
  <c r="I576" i="1"/>
  <c r="F576" i="1"/>
  <c r="H578" i="1"/>
  <c r="I578" i="1"/>
  <c r="F578" i="1"/>
  <c r="H581" i="1"/>
  <c r="I581" i="1"/>
  <c r="F581" i="1"/>
  <c r="H583" i="1"/>
  <c r="I583" i="1"/>
  <c r="F583" i="1"/>
  <c r="H586" i="1"/>
  <c r="I586" i="1"/>
  <c r="F586" i="1"/>
  <c r="H588" i="1"/>
  <c r="I588" i="1"/>
  <c r="F588" i="1"/>
  <c r="H592" i="1"/>
  <c r="H591" i="1" s="1"/>
  <c r="H590" i="1" s="1"/>
  <c r="I592" i="1"/>
  <c r="F592" i="1"/>
  <c r="H596" i="1"/>
  <c r="I596" i="1"/>
  <c r="F596" i="1"/>
  <c r="H598" i="1"/>
  <c r="I598" i="1"/>
  <c r="F598" i="1"/>
  <c r="H602" i="1"/>
  <c r="H601" i="1" s="1"/>
  <c r="H600" i="1" s="1"/>
  <c r="I602" i="1"/>
  <c r="F602" i="1"/>
  <c r="H606" i="1"/>
  <c r="H605" i="1" s="1"/>
  <c r="H604" i="1" s="1"/>
  <c r="I606" i="1"/>
  <c r="F606" i="1"/>
  <c r="H613" i="1"/>
  <c r="H612" i="1" s="1"/>
  <c r="I613" i="1"/>
  <c r="F613" i="1"/>
  <c r="H616" i="1"/>
  <c r="H615" i="1" s="1"/>
  <c r="I616" i="1"/>
  <c r="F616" i="1"/>
  <c r="H619" i="1"/>
  <c r="H618" i="1" s="1"/>
  <c r="I619" i="1"/>
  <c r="F619" i="1"/>
  <c r="H625" i="1"/>
  <c r="H624" i="1" s="1"/>
  <c r="I625" i="1"/>
  <c r="F625" i="1"/>
  <c r="H628" i="1"/>
  <c r="H627" i="1" s="1"/>
  <c r="I628" i="1"/>
  <c r="F628" i="1"/>
  <c r="H631" i="1"/>
  <c r="H630" i="1" s="1"/>
  <c r="I631" i="1"/>
  <c r="F631" i="1"/>
  <c r="H634" i="1"/>
  <c r="H633" i="1" s="1"/>
  <c r="I634" i="1"/>
  <c r="F634" i="1"/>
  <c r="H637" i="1"/>
  <c r="H636" i="1" s="1"/>
  <c r="I637" i="1"/>
  <c r="F637" i="1"/>
  <c r="H640" i="1"/>
  <c r="H639" i="1" s="1"/>
  <c r="I640" i="1"/>
  <c r="F640" i="1"/>
  <c r="H643" i="1"/>
  <c r="H642" i="1" s="1"/>
  <c r="I643" i="1"/>
  <c r="F643" i="1"/>
  <c r="H646" i="1"/>
  <c r="H645" i="1" s="1"/>
  <c r="I646" i="1"/>
  <c r="F646" i="1"/>
  <c r="H649" i="1"/>
  <c r="H648" i="1" s="1"/>
  <c r="I649" i="1"/>
  <c r="F649" i="1"/>
  <c r="H652" i="1"/>
  <c r="H651" i="1" s="1"/>
  <c r="I652" i="1"/>
  <c r="F652" i="1"/>
  <c r="H655" i="1"/>
  <c r="H654" i="1" s="1"/>
  <c r="I655" i="1"/>
  <c r="F655" i="1"/>
  <c r="H659" i="1"/>
  <c r="H658" i="1" s="1"/>
  <c r="H657" i="1" s="1"/>
  <c r="I659" i="1"/>
  <c r="F659" i="1"/>
  <c r="H663" i="1"/>
  <c r="H662" i="1" s="1"/>
  <c r="H661" i="1" s="1"/>
  <c r="I663" i="1"/>
  <c r="F663" i="1"/>
  <c r="H668" i="1"/>
  <c r="H667" i="1" s="1"/>
  <c r="I668" i="1"/>
  <c r="F668" i="1"/>
  <c r="H671" i="1"/>
  <c r="H670" i="1" s="1"/>
  <c r="I671" i="1"/>
  <c r="F671" i="1"/>
  <c r="H674" i="1"/>
  <c r="H673" i="1" s="1"/>
  <c r="I674" i="1"/>
  <c r="F674" i="1"/>
  <c r="H677" i="1"/>
  <c r="H676" i="1" s="1"/>
  <c r="I677" i="1"/>
  <c r="F677" i="1"/>
  <c r="H680" i="1"/>
  <c r="H679" i="1" s="1"/>
  <c r="I680" i="1"/>
  <c r="F680" i="1"/>
  <c r="H682" i="1"/>
  <c r="I682" i="1"/>
  <c r="F682" i="1"/>
  <c r="H688" i="1"/>
  <c r="H687" i="1" s="1"/>
  <c r="H686" i="1" s="1"/>
  <c r="H685" i="1" s="1"/>
  <c r="I688" i="1"/>
  <c r="F688" i="1"/>
  <c r="H694" i="1"/>
  <c r="I694" i="1"/>
  <c r="F694" i="1"/>
  <c r="H696" i="1"/>
  <c r="I696" i="1"/>
  <c r="F696" i="1"/>
  <c r="H701" i="1"/>
  <c r="H700" i="1" s="1"/>
  <c r="I701" i="1"/>
  <c r="F701" i="1"/>
  <c r="H704" i="1"/>
  <c r="H703" i="1" s="1"/>
  <c r="I704" i="1"/>
  <c r="F704" i="1"/>
  <c r="H708" i="1"/>
  <c r="H707" i="1" s="1"/>
  <c r="I708" i="1"/>
  <c r="F708" i="1"/>
  <c r="H711" i="1"/>
  <c r="H710" i="1" s="1"/>
  <c r="I711" i="1"/>
  <c r="F711" i="1"/>
  <c r="H716" i="1"/>
  <c r="I716" i="1"/>
  <c r="F716" i="1"/>
  <c r="H718" i="1"/>
  <c r="I718" i="1"/>
  <c r="F718" i="1"/>
  <c r="H725" i="1"/>
  <c r="H724" i="1" s="1"/>
  <c r="I725" i="1"/>
  <c r="F725" i="1"/>
  <c r="H728" i="1"/>
  <c r="H727" i="1" s="1"/>
  <c r="I728" i="1"/>
  <c r="F728" i="1"/>
  <c r="H731" i="1"/>
  <c r="H730" i="1" s="1"/>
  <c r="I731" i="1"/>
  <c r="F731" i="1"/>
  <c r="H736" i="1"/>
  <c r="H735" i="1" s="1"/>
  <c r="H734" i="1" s="1"/>
  <c r="H733" i="1" s="1"/>
  <c r="I736" i="1"/>
  <c r="F736" i="1"/>
  <c r="H740" i="1"/>
  <c r="H739" i="1" s="1"/>
  <c r="H738" i="1" s="1"/>
  <c r="I740" i="1"/>
  <c r="F740" i="1"/>
  <c r="H745" i="1"/>
  <c r="H744" i="1" s="1"/>
  <c r="H743" i="1" s="1"/>
  <c r="H742" i="1" s="1"/>
  <c r="I745" i="1"/>
  <c r="F745" i="1"/>
  <c r="H750" i="1"/>
  <c r="H749" i="1" s="1"/>
  <c r="I750" i="1"/>
  <c r="F750" i="1"/>
  <c r="H753" i="1"/>
  <c r="H752" i="1" s="1"/>
  <c r="I753" i="1"/>
  <c r="F753" i="1"/>
  <c r="H759" i="1"/>
  <c r="H758" i="1" s="1"/>
  <c r="I759" i="1"/>
  <c r="F759" i="1"/>
  <c r="H762" i="1"/>
  <c r="H761" i="1" s="1"/>
  <c r="I762" i="1"/>
  <c r="F762" i="1"/>
  <c r="H765" i="1"/>
  <c r="H764" i="1" s="1"/>
  <c r="I765" i="1"/>
  <c r="F765" i="1"/>
  <c r="H768" i="1"/>
  <c r="H767" i="1" s="1"/>
  <c r="I768" i="1"/>
  <c r="F768" i="1"/>
  <c r="H772" i="1"/>
  <c r="H771" i="1" s="1"/>
  <c r="I772" i="1"/>
  <c r="F772" i="1"/>
  <c r="H775" i="1"/>
  <c r="H774" i="1" s="1"/>
  <c r="I775" i="1"/>
  <c r="F775" i="1"/>
  <c r="H778" i="1"/>
  <c r="H777" i="1" s="1"/>
  <c r="I778" i="1"/>
  <c r="F778" i="1"/>
  <c r="H781" i="1"/>
  <c r="H780" i="1" s="1"/>
  <c r="I781" i="1"/>
  <c r="F781" i="1"/>
  <c r="H785" i="1"/>
  <c r="H784" i="1" s="1"/>
  <c r="H783" i="1" s="1"/>
  <c r="I785" i="1"/>
  <c r="F785" i="1"/>
  <c r="H790" i="1"/>
  <c r="H789" i="1" s="1"/>
  <c r="H788" i="1" s="1"/>
  <c r="H787" i="1" s="1"/>
  <c r="I790" i="1"/>
  <c r="F790" i="1"/>
  <c r="H795" i="1"/>
  <c r="H794" i="1" s="1"/>
  <c r="I795" i="1"/>
  <c r="F795" i="1"/>
  <c r="H798" i="1"/>
  <c r="H797" i="1" s="1"/>
  <c r="I798" i="1"/>
  <c r="F798" i="1"/>
  <c r="H802" i="1"/>
  <c r="H801" i="1" s="1"/>
  <c r="H800" i="1" s="1"/>
  <c r="I802" i="1"/>
  <c r="F802" i="1"/>
  <c r="H807" i="1"/>
  <c r="H806" i="1" s="1"/>
  <c r="H805" i="1" s="1"/>
  <c r="I807" i="1"/>
  <c r="F807" i="1"/>
  <c r="H811" i="1"/>
  <c r="H810" i="1" s="1"/>
  <c r="H809" i="1" s="1"/>
  <c r="I811" i="1"/>
  <c r="F811" i="1"/>
  <c r="H816" i="1"/>
  <c r="H815" i="1" s="1"/>
  <c r="H814" i="1" s="1"/>
  <c r="H813" i="1" s="1"/>
  <c r="I816" i="1"/>
  <c r="F816" i="1"/>
  <c r="H821" i="1"/>
  <c r="H820" i="1" s="1"/>
  <c r="H819" i="1" s="1"/>
  <c r="H818" i="1" s="1"/>
  <c r="I821" i="1"/>
  <c r="F821" i="1"/>
  <c r="H827" i="1"/>
  <c r="I827" i="1"/>
  <c r="F827" i="1"/>
  <c r="H830" i="1"/>
  <c r="I830" i="1"/>
  <c r="F830" i="1"/>
  <c r="H832" i="1"/>
  <c r="I832" i="1"/>
  <c r="F832" i="1"/>
  <c r="H834" i="1"/>
  <c r="I834" i="1"/>
  <c r="F834" i="1"/>
  <c r="H838" i="1"/>
  <c r="H837" i="1" s="1"/>
  <c r="I838" i="1"/>
  <c r="F838" i="1"/>
  <c r="H842" i="1"/>
  <c r="H841" i="1" s="1"/>
  <c r="H840" i="1" s="1"/>
  <c r="I842" i="1"/>
  <c r="F842" i="1"/>
  <c r="H846" i="1"/>
  <c r="H845" i="1" s="1"/>
  <c r="I846" i="1"/>
  <c r="F846" i="1"/>
  <c r="H851" i="1"/>
  <c r="H850" i="1" s="1"/>
  <c r="I851" i="1"/>
  <c r="F851" i="1"/>
  <c r="H854" i="1"/>
  <c r="H853" i="1" s="1"/>
  <c r="I854" i="1"/>
  <c r="F854" i="1"/>
  <c r="H857" i="1"/>
  <c r="H856" i="1" s="1"/>
  <c r="I857" i="1"/>
  <c r="F857" i="1"/>
  <c r="H860" i="1"/>
  <c r="I860" i="1"/>
  <c r="F860" i="1"/>
  <c r="H862" i="1"/>
  <c r="I862" i="1"/>
  <c r="F862" i="1"/>
  <c r="H864" i="1"/>
  <c r="I864" i="1"/>
  <c r="F864" i="1"/>
  <c r="H866" i="1"/>
  <c r="I866" i="1"/>
  <c r="F866" i="1"/>
  <c r="H871" i="1"/>
  <c r="H870" i="1" s="1"/>
  <c r="H869" i="1" s="1"/>
  <c r="H868" i="1" s="1"/>
  <c r="I871" i="1"/>
  <c r="F871" i="1"/>
  <c r="H877" i="1"/>
  <c r="I877" i="1"/>
  <c r="F877" i="1"/>
  <c r="H879" i="1"/>
  <c r="I879" i="1"/>
  <c r="F879" i="1"/>
  <c r="H881" i="1"/>
  <c r="I881" i="1"/>
  <c r="F881" i="1"/>
  <c r="H883" i="1"/>
  <c r="I883" i="1"/>
  <c r="F883" i="1"/>
  <c r="H887" i="1"/>
  <c r="I887" i="1"/>
  <c r="F887" i="1"/>
  <c r="H889" i="1"/>
  <c r="I889" i="1"/>
  <c r="F889" i="1"/>
  <c r="H892" i="1"/>
  <c r="H891" i="1" s="1"/>
  <c r="I892" i="1"/>
  <c r="F892" i="1"/>
  <c r="H897" i="1"/>
  <c r="H896" i="1" s="1"/>
  <c r="H895" i="1" s="1"/>
  <c r="H894" i="1" s="1"/>
  <c r="I897" i="1"/>
  <c r="F897" i="1"/>
  <c r="H904" i="1"/>
  <c r="H903" i="1" s="1"/>
  <c r="H902" i="1" s="1"/>
  <c r="H901" i="1" s="1"/>
  <c r="I904" i="1"/>
  <c r="F904" i="1"/>
  <c r="H909" i="1"/>
  <c r="H908" i="1" s="1"/>
  <c r="H907" i="1" s="1"/>
  <c r="H906" i="1" s="1"/>
  <c r="I909" i="1"/>
  <c r="F909" i="1"/>
  <c r="H915" i="1"/>
  <c r="H914" i="1" s="1"/>
  <c r="I915" i="1"/>
  <c r="F915" i="1"/>
  <c r="H918" i="1"/>
  <c r="I918" i="1"/>
  <c r="F918" i="1"/>
  <c r="H920" i="1"/>
  <c r="I920" i="1"/>
  <c r="F920" i="1"/>
  <c r="H926" i="1"/>
  <c r="I926" i="1"/>
  <c r="F926" i="1"/>
  <c r="H928" i="1"/>
  <c r="I928" i="1"/>
  <c r="F928" i="1"/>
  <c r="H933" i="1"/>
  <c r="H932" i="1" s="1"/>
  <c r="H931" i="1" s="1"/>
  <c r="H930" i="1" s="1"/>
  <c r="I933" i="1"/>
  <c r="F933" i="1"/>
  <c r="H941" i="1"/>
  <c r="H940" i="1" s="1"/>
  <c r="I941" i="1"/>
  <c r="F941" i="1"/>
  <c r="H945" i="1"/>
  <c r="H944" i="1" s="1"/>
  <c r="I945" i="1"/>
  <c r="F945" i="1"/>
  <c r="H949" i="1"/>
  <c r="H948" i="1" s="1"/>
  <c r="I949" i="1"/>
  <c r="F949" i="1"/>
  <c r="H953" i="1"/>
  <c r="H952" i="1" s="1"/>
  <c r="I953" i="1"/>
  <c r="F953" i="1"/>
  <c r="H958" i="1"/>
  <c r="H957" i="1" s="1"/>
  <c r="H956" i="1" s="1"/>
  <c r="I958" i="1"/>
  <c r="F958" i="1"/>
  <c r="H963" i="1"/>
  <c r="H962" i="1" s="1"/>
  <c r="I963" i="1"/>
  <c r="F963" i="1"/>
  <c r="H966" i="1"/>
  <c r="H965" i="1" s="1"/>
  <c r="I966" i="1"/>
  <c r="F966" i="1"/>
  <c r="H969" i="1"/>
  <c r="H968" i="1" s="1"/>
  <c r="I969" i="1"/>
  <c r="F969" i="1"/>
  <c r="H972" i="1"/>
  <c r="H971" i="1" s="1"/>
  <c r="I972" i="1"/>
  <c r="F972" i="1"/>
  <c r="H975" i="1"/>
  <c r="H974" i="1" s="1"/>
  <c r="I975" i="1"/>
  <c r="F975" i="1"/>
  <c r="H979" i="1"/>
  <c r="H978" i="1" s="1"/>
  <c r="I979" i="1"/>
  <c r="F979" i="1"/>
  <c r="H982" i="1"/>
  <c r="H981" i="1" s="1"/>
  <c r="I982" i="1"/>
  <c r="F982" i="1"/>
  <c r="H987" i="1"/>
  <c r="H986" i="1" s="1"/>
  <c r="H985" i="1" s="1"/>
  <c r="H984" i="1" s="1"/>
  <c r="I987" i="1"/>
  <c r="F987" i="1"/>
  <c r="H995" i="1"/>
  <c r="H994" i="1" s="1"/>
  <c r="I995" i="1"/>
  <c r="F995" i="1"/>
  <c r="H999" i="1"/>
  <c r="H998" i="1" s="1"/>
  <c r="I999" i="1"/>
  <c r="F999" i="1"/>
  <c r="H1003" i="1"/>
  <c r="H1002" i="1" s="1"/>
  <c r="I1003" i="1"/>
  <c r="F1003" i="1"/>
  <c r="H1012" i="1"/>
  <c r="H1011" i="1" s="1"/>
  <c r="I1012" i="1"/>
  <c r="F1012" i="1"/>
  <c r="H1015" i="1"/>
  <c r="H1014" i="1" s="1"/>
  <c r="I1015" i="1"/>
  <c r="F1015" i="1"/>
  <c r="H1022" i="1"/>
  <c r="H1021" i="1" s="1"/>
  <c r="H1020" i="1" s="1"/>
  <c r="H1019" i="1" s="1"/>
  <c r="H1018" i="1" s="1"/>
  <c r="I1022" i="1"/>
  <c r="F1022" i="1"/>
  <c r="H1028" i="1"/>
  <c r="H1027" i="1" s="1"/>
  <c r="I1028" i="1"/>
  <c r="F1028" i="1"/>
  <c r="H1031" i="1"/>
  <c r="H1030" i="1" s="1"/>
  <c r="I1031" i="1"/>
  <c r="F1031" i="1"/>
  <c r="H1034" i="1"/>
  <c r="H1033" i="1" s="1"/>
  <c r="I1034" i="1"/>
  <c r="F1034" i="1"/>
  <c r="H1037" i="1"/>
  <c r="H1036" i="1" s="1"/>
  <c r="I1037" i="1"/>
  <c r="F1037" i="1"/>
  <c r="H1040" i="1"/>
  <c r="H1039" i="1" s="1"/>
  <c r="I1040" i="1"/>
  <c r="F1040" i="1"/>
  <c r="H1044" i="1"/>
  <c r="H1043" i="1" s="1"/>
  <c r="I1044" i="1"/>
  <c r="F1044" i="1"/>
  <c r="H1047" i="1"/>
  <c r="H1046" i="1" s="1"/>
  <c r="I1047" i="1"/>
  <c r="F1047" i="1"/>
  <c r="H1050" i="1"/>
  <c r="H1049" i="1" s="1"/>
  <c r="I1050" i="1"/>
  <c r="F1050" i="1"/>
  <c r="H1055" i="1"/>
  <c r="H1054" i="1" s="1"/>
  <c r="H1053" i="1" s="1"/>
  <c r="H1052" i="1" s="1"/>
  <c r="I1055" i="1"/>
  <c r="F1055" i="1"/>
  <c r="H1061" i="1"/>
  <c r="H1060" i="1" s="1"/>
  <c r="H1059" i="1" s="1"/>
  <c r="H1058" i="1" s="1"/>
  <c r="I1061" i="1"/>
  <c r="F1061" i="1"/>
  <c r="H1068" i="1"/>
  <c r="H1067" i="1" s="1"/>
  <c r="H1066" i="1" s="1"/>
  <c r="I1068" i="1"/>
  <c r="F1068" i="1"/>
  <c r="H1073" i="1"/>
  <c r="H1072" i="1" s="1"/>
  <c r="I1073" i="1"/>
  <c r="F1073" i="1"/>
  <c r="H1077" i="1"/>
  <c r="I1077" i="1"/>
  <c r="F1077" i="1"/>
  <c r="H1081" i="1"/>
  <c r="I1081" i="1"/>
  <c r="F1081" i="1"/>
  <c r="H1087" i="1"/>
  <c r="H1086" i="1" s="1"/>
  <c r="H1085" i="1" s="1"/>
  <c r="H1084" i="1" s="1"/>
  <c r="H1083" i="1" s="1"/>
  <c r="I1087" i="1"/>
  <c r="F1087" i="1"/>
  <c r="H1093" i="1"/>
  <c r="H1092" i="1" s="1"/>
  <c r="H1091" i="1" s="1"/>
  <c r="I1093" i="1"/>
  <c r="F1093" i="1"/>
  <c r="H1097" i="1"/>
  <c r="H1096" i="1" s="1"/>
  <c r="I1097" i="1"/>
  <c r="F1097" i="1"/>
  <c r="H1100" i="1"/>
  <c r="H1099" i="1" s="1"/>
  <c r="I1100" i="1"/>
  <c r="F1100" i="1"/>
  <c r="H1104" i="1"/>
  <c r="H1103" i="1" s="1"/>
  <c r="H1102" i="1" s="1"/>
  <c r="I1104" i="1"/>
  <c r="F1104" i="1"/>
  <c r="H1110" i="1"/>
  <c r="H1109" i="1" s="1"/>
  <c r="H1108" i="1" s="1"/>
  <c r="H1107" i="1" s="1"/>
  <c r="H1106" i="1" s="1"/>
  <c r="I1110" i="1"/>
  <c r="F1110" i="1"/>
  <c r="H1115" i="1"/>
  <c r="H1114" i="1" s="1"/>
  <c r="I1115" i="1"/>
  <c r="F1115" i="1"/>
  <c r="H1118" i="1"/>
  <c r="H1117" i="1" s="1"/>
  <c r="I1118" i="1"/>
  <c r="F1118" i="1"/>
  <c r="H1121" i="1"/>
  <c r="H1120" i="1" s="1"/>
  <c r="I1121" i="1"/>
  <c r="F1121" i="1"/>
  <c r="H1124" i="1"/>
  <c r="H1123" i="1" s="1"/>
  <c r="I1124" i="1"/>
  <c r="F1124" i="1"/>
  <c r="H1128" i="1"/>
  <c r="H1127" i="1" s="1"/>
  <c r="I1128" i="1"/>
  <c r="F1128" i="1"/>
  <c r="H1131" i="1"/>
  <c r="H1130" i="1" s="1"/>
  <c r="I1131" i="1"/>
  <c r="F1131" i="1"/>
  <c r="H1134" i="1"/>
  <c r="H1133" i="1" s="1"/>
  <c r="I1134" i="1"/>
  <c r="F1134" i="1"/>
  <c r="H1138" i="1"/>
  <c r="H1137" i="1" s="1"/>
  <c r="I1138" i="1"/>
  <c r="F1138" i="1"/>
  <c r="H1141" i="1"/>
  <c r="H1140" i="1" s="1"/>
  <c r="I1141" i="1"/>
  <c r="F1141" i="1"/>
  <c r="H1145" i="1"/>
  <c r="H1144" i="1" s="1"/>
  <c r="H1143" i="1" s="1"/>
  <c r="I1145" i="1"/>
  <c r="F1145" i="1"/>
  <c r="H1150" i="1"/>
  <c r="H1149" i="1" s="1"/>
  <c r="H1148" i="1" s="1"/>
  <c r="H1147" i="1" s="1"/>
  <c r="I1150" i="1"/>
  <c r="F1150" i="1"/>
  <c r="H1154" i="1"/>
  <c r="H1153" i="1" s="1"/>
  <c r="H1152" i="1" s="1"/>
  <c r="I1154" i="1"/>
  <c r="F1154" i="1"/>
  <c r="H1160" i="1"/>
  <c r="H1159" i="1" s="1"/>
  <c r="H1158" i="1" s="1"/>
  <c r="H1157" i="1" s="1"/>
  <c r="I1160" i="1"/>
  <c r="F1160" i="1"/>
  <c r="H1166" i="1"/>
  <c r="H1165" i="1" s="1"/>
  <c r="H1164" i="1" s="1"/>
  <c r="H1163" i="1" s="1"/>
  <c r="H1162" i="1" s="1"/>
  <c r="I1166" i="1"/>
  <c r="F1166" i="1"/>
  <c r="H1171" i="1"/>
  <c r="H1170" i="1" s="1"/>
  <c r="H1169" i="1" s="1"/>
  <c r="H1168" i="1" s="1"/>
  <c r="I1171" i="1"/>
  <c r="F1171" i="1"/>
  <c r="H1175" i="1"/>
  <c r="H1174" i="1" s="1"/>
  <c r="H1173" i="1" s="1"/>
  <c r="I1175" i="1"/>
  <c r="F1175" i="1"/>
  <c r="H1180" i="1"/>
  <c r="H1179" i="1" s="1"/>
  <c r="I1180" i="1"/>
  <c r="F1180" i="1"/>
  <c r="H1183" i="1"/>
  <c r="H1182" i="1" s="1"/>
  <c r="I1183" i="1"/>
  <c r="F1183" i="1"/>
  <c r="H1188" i="1"/>
  <c r="H1187" i="1" s="1"/>
  <c r="H1186" i="1" s="1"/>
  <c r="I1188" i="1"/>
  <c r="F1188" i="1"/>
  <c r="H1192" i="1"/>
  <c r="H1191" i="1" s="1"/>
  <c r="H1190" i="1" s="1"/>
  <c r="I1192" i="1"/>
  <c r="F1192" i="1"/>
  <c r="H1198" i="1"/>
  <c r="H1197" i="1" s="1"/>
  <c r="H1196" i="1" s="1"/>
  <c r="H1195" i="1" s="1"/>
  <c r="H1194" i="1" s="1"/>
  <c r="I1198" i="1"/>
  <c r="F1198" i="1"/>
  <c r="H1203" i="1"/>
  <c r="H1202" i="1" s="1"/>
  <c r="H1201" i="1" s="1"/>
  <c r="I1203" i="1"/>
  <c r="F1203" i="1"/>
  <c r="H1207" i="1"/>
  <c r="H1206" i="1" s="1"/>
  <c r="H1205" i="1" s="1"/>
  <c r="I1207" i="1"/>
  <c r="F1207" i="1"/>
  <c r="H1212" i="1"/>
  <c r="H1211" i="1" s="1"/>
  <c r="H1210" i="1" s="1"/>
  <c r="H1209" i="1" s="1"/>
  <c r="I1212" i="1"/>
  <c r="F1212" i="1"/>
  <c r="H1218" i="1"/>
  <c r="H1217" i="1" s="1"/>
  <c r="H1216" i="1" s="1"/>
  <c r="H1215" i="1" s="1"/>
  <c r="H1214" i="1" s="1"/>
  <c r="I1218" i="1"/>
  <c r="F1218" i="1"/>
  <c r="H1223" i="1"/>
  <c r="H1222" i="1" s="1"/>
  <c r="H1221" i="1" s="1"/>
  <c r="H1220" i="1" s="1"/>
  <c r="I1223" i="1"/>
  <c r="F1223" i="1"/>
  <c r="H1228" i="1"/>
  <c r="H1227" i="1" s="1"/>
  <c r="H1226" i="1" s="1"/>
  <c r="H1225" i="1" s="1"/>
  <c r="I1228" i="1"/>
  <c r="F1228" i="1"/>
  <c r="H1233" i="1"/>
  <c r="H1232" i="1" s="1"/>
  <c r="H1231" i="1" s="1"/>
  <c r="H1230" i="1" s="1"/>
  <c r="I1233" i="1"/>
  <c r="F1233" i="1"/>
  <c r="H1238" i="1"/>
  <c r="H1237" i="1" s="1"/>
  <c r="H1236" i="1" s="1"/>
  <c r="H1235" i="1" s="1"/>
  <c r="I1238" i="1"/>
  <c r="F1238" i="1"/>
  <c r="H1243" i="1"/>
  <c r="H1242" i="1" s="1"/>
  <c r="H1241" i="1" s="1"/>
  <c r="H1240" i="1" s="1"/>
  <c r="I1243" i="1"/>
  <c r="F1243" i="1"/>
  <c r="H1248" i="1"/>
  <c r="H1247" i="1" s="1"/>
  <c r="H1246" i="1" s="1"/>
  <c r="I1248" i="1"/>
  <c r="F1248" i="1"/>
  <c r="H1252" i="1"/>
  <c r="H1251" i="1" s="1"/>
  <c r="H1250" i="1" s="1"/>
  <c r="I1252" i="1"/>
  <c r="F1252" i="1"/>
  <c r="H1256" i="1"/>
  <c r="H1255" i="1" s="1"/>
  <c r="H1254" i="1" s="1"/>
  <c r="I1256" i="1"/>
  <c r="F1256" i="1"/>
  <c r="H1260" i="1"/>
  <c r="H1259" i="1" s="1"/>
  <c r="H1258" i="1" s="1"/>
  <c r="I1260" i="1"/>
  <c r="F1260" i="1"/>
  <c r="H1265" i="1"/>
  <c r="H1264" i="1" s="1"/>
  <c r="H1263" i="1" s="1"/>
  <c r="H1262" i="1" s="1"/>
  <c r="I1265" i="1"/>
  <c r="F1265" i="1"/>
  <c r="H1272" i="1"/>
  <c r="H1271" i="1" s="1"/>
  <c r="H1270" i="1" s="1"/>
  <c r="I1272" i="1"/>
  <c r="F1272" i="1"/>
  <c r="H1277" i="1"/>
  <c r="H1276" i="1" s="1"/>
  <c r="H1275" i="1" s="1"/>
  <c r="I1277" i="1"/>
  <c r="F1277" i="1"/>
  <c r="H1282" i="1"/>
  <c r="I1282" i="1"/>
  <c r="F1282" i="1"/>
  <c r="H1284" i="1"/>
  <c r="I1284" i="1"/>
  <c r="F1284" i="1"/>
  <c r="H1289" i="1"/>
  <c r="I1289" i="1"/>
  <c r="F1289" i="1"/>
  <c r="H1291" i="1"/>
  <c r="I1291" i="1"/>
  <c r="F1291" i="1"/>
  <c r="H1295" i="1"/>
  <c r="I1295" i="1"/>
  <c r="F1295" i="1"/>
  <c r="H1297" i="1"/>
  <c r="I1297" i="1"/>
  <c r="F1297" i="1"/>
  <c r="H1300" i="1"/>
  <c r="I1300" i="1"/>
  <c r="F1300" i="1"/>
  <c r="H1302" i="1"/>
  <c r="I1302" i="1"/>
  <c r="F1302" i="1"/>
  <c r="H1305" i="1"/>
  <c r="I1305" i="1"/>
  <c r="F1305" i="1"/>
  <c r="H1307" i="1"/>
  <c r="I1307" i="1"/>
  <c r="F1307" i="1"/>
  <c r="H1309" i="1"/>
  <c r="I1309" i="1"/>
  <c r="F1309" i="1"/>
  <c r="H1313" i="1"/>
  <c r="H1312" i="1" s="1"/>
  <c r="I1313" i="1"/>
  <c r="F1313" i="1"/>
  <c r="H1316" i="1"/>
  <c r="H1315" i="1" s="1"/>
  <c r="I1316" i="1"/>
  <c r="F1316" i="1"/>
  <c r="H1322" i="1"/>
  <c r="H1321" i="1" s="1"/>
  <c r="H1320" i="1" s="1"/>
  <c r="H1319" i="1" s="1"/>
  <c r="H1318" i="1" s="1"/>
  <c r="I1322" i="1"/>
  <c r="F1322" i="1"/>
  <c r="H1328" i="1"/>
  <c r="I1328" i="1"/>
  <c r="F1328" i="1"/>
  <c r="H1330" i="1"/>
  <c r="I1330" i="1"/>
  <c r="F1330" i="1"/>
  <c r="H1336" i="1"/>
  <c r="H1335" i="1" s="1"/>
  <c r="I1336" i="1"/>
  <c r="F1336" i="1"/>
  <c r="H1340" i="1"/>
  <c r="H1339" i="1" s="1"/>
  <c r="H1338" i="1" s="1"/>
  <c r="I1340" i="1"/>
  <c r="F1340" i="1"/>
  <c r="H1345" i="1"/>
  <c r="I1345" i="1"/>
  <c r="F1345" i="1"/>
  <c r="H1347" i="1"/>
  <c r="I1347" i="1"/>
  <c r="F1347" i="1"/>
  <c r="H1351" i="1"/>
  <c r="H1350" i="1" s="1"/>
  <c r="H1349" i="1" s="1"/>
  <c r="I1351" i="1"/>
  <c r="F1351" i="1"/>
  <c r="H1355" i="1"/>
  <c r="H1354" i="1" s="1"/>
  <c r="H1353" i="1" s="1"/>
  <c r="I1355" i="1"/>
  <c r="F1355" i="1"/>
  <c r="H1359" i="1"/>
  <c r="H1358" i="1" s="1"/>
  <c r="I1359" i="1"/>
  <c r="F1359" i="1"/>
  <c r="H1362" i="1"/>
  <c r="H1361" i="1" s="1"/>
  <c r="I1362" i="1"/>
  <c r="F1362" i="1"/>
  <c r="H1365" i="1"/>
  <c r="H1364" i="1" s="1"/>
  <c r="I1365" i="1"/>
  <c r="F1365" i="1"/>
  <c r="H1370" i="1"/>
  <c r="H1369" i="1" s="1"/>
  <c r="H1368" i="1" s="1"/>
  <c r="I1370" i="1"/>
  <c r="F1370" i="1"/>
  <c r="H1374" i="1"/>
  <c r="H1373" i="1" s="1"/>
  <c r="H1372" i="1" s="1"/>
  <c r="I1374" i="1"/>
  <c r="F1374" i="1"/>
  <c r="H1379" i="1"/>
  <c r="H1378" i="1" s="1"/>
  <c r="H1377" i="1" s="1"/>
  <c r="H1376" i="1" s="1"/>
  <c r="I1379" i="1"/>
  <c r="F1379" i="1"/>
  <c r="H1387" i="1"/>
  <c r="H1386" i="1" s="1"/>
  <c r="H1385" i="1" s="1"/>
  <c r="I1387" i="1"/>
  <c r="F1387" i="1"/>
  <c r="H1391" i="1"/>
  <c r="H1390" i="1" s="1"/>
  <c r="I1391" i="1"/>
  <c r="F1391" i="1"/>
  <c r="H1394" i="1"/>
  <c r="I1394" i="1"/>
  <c r="F1394" i="1"/>
  <c r="H1397" i="1"/>
  <c r="I1397" i="1"/>
  <c r="F1397" i="1"/>
  <c r="H1399" i="1"/>
  <c r="I1399" i="1"/>
  <c r="F1399" i="1"/>
  <c r="H1401" i="1"/>
  <c r="I1401" i="1"/>
  <c r="F1401" i="1"/>
  <c r="H1405" i="1"/>
  <c r="H1404" i="1" s="1"/>
  <c r="H1403" i="1" s="1"/>
  <c r="I1405" i="1"/>
  <c r="F1405" i="1"/>
  <c r="H1411" i="1"/>
  <c r="I1411" i="1"/>
  <c r="F1411" i="1"/>
  <c r="H1413" i="1"/>
  <c r="I1413" i="1"/>
  <c r="F1413" i="1"/>
  <c r="H1418" i="1"/>
  <c r="I1418" i="1"/>
  <c r="F1418" i="1"/>
  <c r="H1420" i="1"/>
  <c r="I1420" i="1"/>
  <c r="F1420" i="1"/>
  <c r="H1423" i="1"/>
  <c r="I1423" i="1"/>
  <c r="F1423" i="1"/>
  <c r="H1425" i="1"/>
  <c r="I1425" i="1"/>
  <c r="F1425" i="1"/>
  <c r="H1431" i="1"/>
  <c r="H1430" i="1" s="1"/>
  <c r="H1429" i="1" s="1"/>
  <c r="H1428" i="1" s="1"/>
  <c r="H1427" i="1" s="1"/>
  <c r="I1431" i="1"/>
  <c r="F1431" i="1"/>
  <c r="H1437" i="1"/>
  <c r="I1437" i="1"/>
  <c r="F1437" i="1"/>
  <c r="H1439" i="1"/>
  <c r="I1439" i="1"/>
  <c r="F1439" i="1"/>
  <c r="H1444" i="1"/>
  <c r="H1443" i="1" s="1"/>
  <c r="H1442" i="1" s="1"/>
  <c r="H1441" i="1" s="1"/>
  <c r="I1444" i="1"/>
  <c r="F1444" i="1"/>
  <c r="H1449" i="1"/>
  <c r="I1449" i="1"/>
  <c r="F1449" i="1"/>
  <c r="H1451" i="1"/>
  <c r="I1451" i="1"/>
  <c r="F1451" i="1"/>
  <c r="H1453" i="1"/>
  <c r="I1453" i="1"/>
  <c r="F1453" i="1"/>
  <c r="H1458" i="1"/>
  <c r="H1457" i="1" s="1"/>
  <c r="H1456" i="1" s="1"/>
  <c r="H1455" i="1" s="1"/>
  <c r="I1458" i="1"/>
  <c r="F1458" i="1"/>
  <c r="H1466" i="1"/>
  <c r="H1465" i="1" s="1"/>
  <c r="H1464" i="1" s="1"/>
  <c r="H1463" i="1" s="1"/>
  <c r="H1462" i="1" s="1"/>
  <c r="I1466" i="1"/>
  <c r="F1466" i="1"/>
  <c r="F1471" i="1"/>
  <c r="H1471" i="1"/>
  <c r="H1470" i="1" s="1"/>
  <c r="I1471" i="1"/>
  <c r="H1474" i="1"/>
  <c r="H1473" i="1" s="1"/>
  <c r="I1474" i="1"/>
  <c r="F1474" i="1"/>
  <c r="H1477" i="1"/>
  <c r="H1476" i="1" s="1"/>
  <c r="I1477" i="1"/>
  <c r="F1477" i="1"/>
  <c r="H1480" i="1"/>
  <c r="H1479" i="1" s="1"/>
  <c r="I1480" i="1"/>
  <c r="F1480" i="1"/>
  <c r="H1483" i="1"/>
  <c r="H1482" i="1" s="1"/>
  <c r="I1483" i="1"/>
  <c r="F1483" i="1"/>
  <c r="H1486" i="1"/>
  <c r="H1485" i="1" s="1"/>
  <c r="I1486" i="1"/>
  <c r="F1486" i="1"/>
  <c r="H1490" i="1"/>
  <c r="H1489" i="1" s="1"/>
  <c r="I1490" i="1"/>
  <c r="F1490" i="1"/>
  <c r="H1493" i="1"/>
  <c r="H1492" i="1" s="1"/>
  <c r="I1493" i="1"/>
  <c r="F1493" i="1"/>
  <c r="H1496" i="1"/>
  <c r="H1495" i="1" s="1"/>
  <c r="I1496" i="1"/>
  <c r="F1496" i="1"/>
  <c r="H1500" i="1"/>
  <c r="H1499" i="1" s="1"/>
  <c r="H1498" i="1" s="1"/>
  <c r="I1500" i="1"/>
  <c r="F1500" i="1"/>
  <c r="F1499" i="1" s="1"/>
  <c r="F1498" i="1" s="1"/>
  <c r="H1505" i="1"/>
  <c r="H1504" i="1" s="1"/>
  <c r="H1503" i="1" s="1"/>
  <c r="H1502" i="1" s="1"/>
  <c r="I1505" i="1"/>
  <c r="F1505" i="1"/>
  <c r="H1510" i="1"/>
  <c r="H1509" i="1" s="1"/>
  <c r="I1510" i="1"/>
  <c r="F1510" i="1"/>
  <c r="H1513" i="1"/>
  <c r="H1512" i="1" s="1"/>
  <c r="I1513" i="1"/>
  <c r="F1513" i="1"/>
  <c r="H1516" i="1"/>
  <c r="H1515" i="1" s="1"/>
  <c r="I1516" i="1"/>
  <c r="F1516" i="1"/>
  <c r="H1519" i="1"/>
  <c r="H1518" i="1" s="1"/>
  <c r="I1519" i="1"/>
  <c r="F1519" i="1"/>
  <c r="H1522" i="1"/>
  <c r="H1521" i="1" s="1"/>
  <c r="I1522" i="1"/>
  <c r="F1522" i="1"/>
  <c r="H1526" i="1"/>
  <c r="H1525" i="1" s="1"/>
  <c r="I1526" i="1"/>
  <c r="F1526" i="1"/>
  <c r="F1525" i="1" s="1"/>
  <c r="H1529" i="1"/>
  <c r="H1528" i="1" s="1"/>
  <c r="I1529" i="1"/>
  <c r="F1529" i="1"/>
  <c r="H1533" i="1"/>
  <c r="H1532" i="1" s="1"/>
  <c r="I1533" i="1"/>
  <c r="F1533" i="1"/>
  <c r="H1536" i="1"/>
  <c r="H1535" i="1" s="1"/>
  <c r="I1536" i="1"/>
  <c r="F1536" i="1"/>
  <c r="H1541" i="1"/>
  <c r="H1540" i="1" s="1"/>
  <c r="H1539" i="1" s="1"/>
  <c r="H1538" i="1" s="1"/>
  <c r="I1541" i="1"/>
  <c r="F1541" i="1"/>
  <c r="H1547" i="1"/>
  <c r="I1547" i="1"/>
  <c r="I1546" i="1" s="1"/>
  <c r="F1547" i="1"/>
  <c r="H1550" i="1"/>
  <c r="I1550" i="1"/>
  <c r="F1550" i="1"/>
  <c r="H1552" i="1"/>
  <c r="I1552" i="1"/>
  <c r="F1552" i="1"/>
  <c r="H1554" i="1"/>
  <c r="I1554" i="1"/>
  <c r="F1554" i="1"/>
  <c r="H1557" i="1"/>
  <c r="H1556" i="1" s="1"/>
  <c r="I1557" i="1"/>
  <c r="F1557" i="1"/>
  <c r="H1560" i="1"/>
  <c r="I1560" i="1"/>
  <c r="F1560" i="1"/>
  <c r="H1562" i="1"/>
  <c r="I1562" i="1"/>
  <c r="F1562" i="1"/>
  <c r="H1565" i="1"/>
  <c r="I1565" i="1"/>
  <c r="F1565" i="1"/>
  <c r="H1568" i="1"/>
  <c r="I1568" i="1"/>
  <c r="F1568" i="1"/>
  <c r="H1573" i="1"/>
  <c r="H1572" i="1" s="1"/>
  <c r="H1571" i="1" s="1"/>
  <c r="H1570" i="1" s="1"/>
  <c r="I1573" i="1"/>
  <c r="F1573" i="1"/>
  <c r="H1578" i="1"/>
  <c r="H1577" i="1" s="1"/>
  <c r="I1578" i="1"/>
  <c r="F1578" i="1"/>
  <c r="H1581" i="1"/>
  <c r="H1580" i="1" s="1"/>
  <c r="I1581" i="1"/>
  <c r="F1581" i="1"/>
  <c r="H939" i="1" l="1"/>
  <c r="K308" i="1"/>
  <c r="K1550" i="1"/>
  <c r="K1425" i="1"/>
  <c r="K1399" i="1"/>
  <c r="K1305" i="1"/>
  <c r="K1282" i="1"/>
  <c r="K920" i="1"/>
  <c r="K887" i="1"/>
  <c r="K862" i="1"/>
  <c r="K541" i="1"/>
  <c r="K521" i="1"/>
  <c r="K465" i="1"/>
  <c r="K417" i="1"/>
  <c r="K377" i="1"/>
  <c r="K467" i="1"/>
  <c r="K420" i="1"/>
  <c r="K393" i="1"/>
  <c r="K363" i="1"/>
  <c r="K284" i="1"/>
  <c r="K834" i="1"/>
  <c r="K361" i="1"/>
  <c r="K306" i="1"/>
  <c r="K282" i="1"/>
  <c r="K194" i="1"/>
  <c r="K189" i="1"/>
  <c r="K134" i="1"/>
  <c r="K102" i="1"/>
  <c r="K92" i="1"/>
  <c r="K81" i="1"/>
  <c r="K1345" i="1"/>
  <c r="K1309" i="1"/>
  <c r="K1289" i="1"/>
  <c r="K928" i="1"/>
  <c r="K716" i="1"/>
  <c r="K682" i="1"/>
  <c r="K208" i="1"/>
  <c r="K341" i="1"/>
  <c r="K827" i="1"/>
  <c r="K527" i="1"/>
  <c r="K1547" i="1"/>
  <c r="K1423" i="1"/>
  <c r="K1397" i="1"/>
  <c r="K1401" i="1"/>
  <c r="K1284" i="1"/>
  <c r="K926" i="1"/>
  <c r="K889" i="1"/>
  <c r="K864" i="1"/>
  <c r="K596" i="1"/>
  <c r="K573" i="1"/>
  <c r="K543" i="1"/>
  <c r="K523" i="1"/>
  <c r="K866" i="1"/>
  <c r="K178" i="1"/>
  <c r="K879" i="1"/>
  <c r="K1554" i="1"/>
  <c r="K108" i="1"/>
  <c r="K86" i="1"/>
  <c r="K62" i="1"/>
  <c r="K67" i="1"/>
  <c r="K176" i="1"/>
  <c r="K136" i="1"/>
  <c r="K83" i="1"/>
  <c r="K60" i="1"/>
  <c r="K1439" i="1"/>
  <c r="K1411" i="1"/>
  <c r="K1568" i="1"/>
  <c r="K1330" i="1"/>
  <c r="K918" i="1"/>
  <c r="K883" i="1"/>
  <c r="K860" i="1"/>
  <c r="K832" i="1"/>
  <c r="K588" i="1"/>
  <c r="K568" i="1"/>
  <c r="K538" i="1"/>
  <c r="K518" i="1"/>
  <c r="K304" i="1"/>
  <c r="K696" i="1"/>
  <c r="K435" i="1"/>
  <c r="K411" i="1"/>
  <c r="K379" i="1"/>
  <c r="K298" i="1"/>
  <c r="K191" i="1"/>
  <c r="K100" i="1"/>
  <c r="K79" i="1"/>
  <c r="K1552" i="1"/>
  <c r="K31" i="1"/>
  <c r="K1328" i="1"/>
  <c r="K881" i="1"/>
  <c r="K830" i="1"/>
  <c r="K536" i="1"/>
  <c r="K516" i="1"/>
  <c r="K437" i="1"/>
  <c r="K413" i="1"/>
  <c r="K383" i="1"/>
  <c r="I1378" i="1"/>
  <c r="K1379" i="1"/>
  <c r="K1347" i="1"/>
  <c r="I1312" i="1"/>
  <c r="K1312" i="1" s="1"/>
  <c r="K1313" i="1"/>
  <c r="K1291" i="1"/>
  <c r="I1255" i="1"/>
  <c r="K1256" i="1"/>
  <c r="I1217" i="1"/>
  <c r="K1218" i="1"/>
  <c r="I1179" i="1"/>
  <c r="K1179" i="1" s="1"/>
  <c r="K1180" i="1"/>
  <c r="I1140" i="1"/>
  <c r="I1114" i="1"/>
  <c r="K1114" i="1" s="1"/>
  <c r="K1115" i="1"/>
  <c r="K1077" i="1"/>
  <c r="I1039" i="1"/>
  <c r="K1039" i="1" s="1"/>
  <c r="K1040" i="1"/>
  <c r="I1002" i="1"/>
  <c r="K1002" i="1" s="1"/>
  <c r="K1003" i="1"/>
  <c r="I968" i="1"/>
  <c r="K968" i="1" s="1"/>
  <c r="K969" i="1"/>
  <c r="I932" i="1"/>
  <c r="K933" i="1"/>
  <c r="I896" i="1"/>
  <c r="K897" i="1"/>
  <c r="I870" i="1"/>
  <c r="K871" i="1"/>
  <c r="I845" i="1"/>
  <c r="K845" i="1" s="1"/>
  <c r="K846" i="1"/>
  <c r="I815" i="1"/>
  <c r="K816" i="1"/>
  <c r="I780" i="1"/>
  <c r="K780" i="1" s="1"/>
  <c r="K781" i="1"/>
  <c r="I752" i="1"/>
  <c r="K752" i="1" s="1"/>
  <c r="K753" i="1"/>
  <c r="K718" i="1"/>
  <c r="I687" i="1"/>
  <c r="K688" i="1"/>
  <c r="I658" i="1"/>
  <c r="K659" i="1"/>
  <c r="I633" i="1"/>
  <c r="K633" i="1" s="1"/>
  <c r="K634" i="1"/>
  <c r="I601" i="1"/>
  <c r="K578" i="1"/>
  <c r="I549" i="1"/>
  <c r="K549" i="1" s="1"/>
  <c r="K550" i="1"/>
  <c r="K529" i="1"/>
  <c r="I506" i="1"/>
  <c r="K506" i="1" s="1"/>
  <c r="K507" i="1"/>
  <c r="I478" i="1"/>
  <c r="K479" i="1"/>
  <c r="I441" i="1"/>
  <c r="K441" i="1" s="1"/>
  <c r="K444" i="1"/>
  <c r="I426" i="1"/>
  <c r="K427" i="1"/>
  <c r="K401" i="1"/>
  <c r="I371" i="1"/>
  <c r="K372" i="1"/>
  <c r="I343" i="1"/>
  <c r="K343" i="1" s="1"/>
  <c r="K344" i="1"/>
  <c r="I314" i="1"/>
  <c r="K315" i="1"/>
  <c r="I289" i="1"/>
  <c r="K289" i="1" s="1"/>
  <c r="K290" i="1"/>
  <c r="I263" i="1"/>
  <c r="K264" i="1"/>
  <c r="I235" i="1"/>
  <c r="K235" i="1" s="1"/>
  <c r="K236" i="1"/>
  <c r="K210" i="1"/>
  <c r="I183" i="1"/>
  <c r="K184" i="1"/>
  <c r="K147" i="1"/>
  <c r="K110" i="1"/>
  <c r="K90" i="1"/>
  <c r="K65" i="1"/>
  <c r="K35" i="1"/>
  <c r="I1521" i="1"/>
  <c r="K1521" i="1" s="1"/>
  <c r="K1522" i="1"/>
  <c r="I1465" i="1"/>
  <c r="K1466" i="1"/>
  <c r="I1556" i="1"/>
  <c r="K1556" i="1" s="1"/>
  <c r="K1557" i="1"/>
  <c r="I1499" i="1"/>
  <c r="K1500" i="1"/>
  <c r="I1335" i="1"/>
  <c r="K1335" i="1" s="1"/>
  <c r="K1336" i="1"/>
  <c r="I957" i="1"/>
  <c r="K958" i="1"/>
  <c r="I801" i="1"/>
  <c r="K802" i="1"/>
  <c r="I253" i="1"/>
  <c r="K253" i="1" s="1"/>
  <c r="K254" i="1"/>
  <c r="I226" i="1"/>
  <c r="K226" i="1" s="1"/>
  <c r="K227" i="1"/>
  <c r="I199" i="1"/>
  <c r="K199" i="1" s="1"/>
  <c r="K200" i="1"/>
  <c r="I169" i="1"/>
  <c r="K170" i="1"/>
  <c r="I55" i="1"/>
  <c r="K56" i="1"/>
  <c r="I26" i="1"/>
  <c r="K27" i="1"/>
  <c r="I1430" i="1"/>
  <c r="K1431" i="1"/>
  <c r="I1170" i="1"/>
  <c r="K1171" i="1"/>
  <c r="I1103" i="1"/>
  <c r="K1104" i="1"/>
  <c r="I1489" i="1"/>
  <c r="K1489" i="1" s="1"/>
  <c r="K1490" i="1"/>
  <c r="I1202" i="1"/>
  <c r="K1203" i="1"/>
  <c r="I1165" i="1"/>
  <c r="K1166" i="1"/>
  <c r="I1060" i="1"/>
  <c r="K1061" i="1"/>
  <c r="K1562" i="1"/>
  <c r="I1535" i="1"/>
  <c r="K1535" i="1" s="1"/>
  <c r="K1536" i="1"/>
  <c r="I1509" i="1"/>
  <c r="I1479" i="1"/>
  <c r="K1479" i="1" s="1"/>
  <c r="K1480" i="1"/>
  <c r="I1470" i="1"/>
  <c r="K1470" i="1" s="1"/>
  <c r="K1471" i="1"/>
  <c r="K1449" i="1"/>
  <c r="K1418" i="1"/>
  <c r="I1390" i="1"/>
  <c r="K1390" i="1" s="1"/>
  <c r="K1391" i="1"/>
  <c r="I1354" i="1"/>
  <c r="K1355" i="1"/>
  <c r="I1321" i="1"/>
  <c r="K1322" i="1"/>
  <c r="K1297" i="1"/>
  <c r="I1264" i="1"/>
  <c r="K1265" i="1"/>
  <c r="I1227" i="1"/>
  <c r="K1228" i="1"/>
  <c r="I1187" i="1"/>
  <c r="K1188" i="1"/>
  <c r="I1149" i="1"/>
  <c r="K1150" i="1"/>
  <c r="I1120" i="1"/>
  <c r="I1086" i="1"/>
  <c r="K1087" i="1"/>
  <c r="I1046" i="1"/>
  <c r="K1046" i="1" s="1"/>
  <c r="K1047" i="1"/>
  <c r="I1014" i="1"/>
  <c r="K1014" i="1" s="1"/>
  <c r="K1015" i="1"/>
  <c r="I974" i="1"/>
  <c r="K974" i="1" s="1"/>
  <c r="K975" i="1"/>
  <c r="I944" i="1"/>
  <c r="K944" i="1" s="1"/>
  <c r="K945" i="1"/>
  <c r="I908" i="1"/>
  <c r="K909" i="1"/>
  <c r="I853" i="1"/>
  <c r="K853" i="1" s="1"/>
  <c r="K854" i="1"/>
  <c r="I789" i="1"/>
  <c r="K790" i="1"/>
  <c r="I761" i="1"/>
  <c r="K761" i="1" s="1"/>
  <c r="K762" i="1"/>
  <c r="I727" i="1"/>
  <c r="K727" i="1" s="1"/>
  <c r="K728" i="1"/>
  <c r="I667" i="1"/>
  <c r="K667" i="1" s="1"/>
  <c r="K668" i="1"/>
  <c r="I639" i="1"/>
  <c r="K639" i="1" s="1"/>
  <c r="K640" i="1"/>
  <c r="I612" i="1"/>
  <c r="K612" i="1" s="1"/>
  <c r="K613" i="1"/>
  <c r="K583" i="1"/>
  <c r="I560" i="1"/>
  <c r="K561" i="1"/>
  <c r="K533" i="1"/>
  <c r="I512" i="1"/>
  <c r="K512" i="1" s="1"/>
  <c r="K513" i="1"/>
  <c r="I484" i="1"/>
  <c r="K484" i="1" s="1"/>
  <c r="K485" i="1"/>
  <c r="I451" i="1"/>
  <c r="K452" i="1"/>
  <c r="K351" i="1"/>
  <c r="I322" i="1"/>
  <c r="K322" i="1" s="1"/>
  <c r="K323" i="1"/>
  <c r="I272" i="1"/>
  <c r="K272" i="1" s="1"/>
  <c r="K273" i="1"/>
  <c r="I242" i="1"/>
  <c r="K242" i="1" s="1"/>
  <c r="K243" i="1"/>
  <c r="I214" i="1"/>
  <c r="K214" i="1" s="1"/>
  <c r="K215" i="1"/>
  <c r="K151" i="1"/>
  <c r="I119" i="1"/>
  <c r="K120" i="1"/>
  <c r="K94" i="1"/>
  <c r="I70" i="1"/>
  <c r="K71" i="1"/>
  <c r="I43" i="1"/>
  <c r="I1577" i="1"/>
  <c r="I1369" i="1"/>
  <c r="I1528" i="1"/>
  <c r="K1528" i="1" s="1"/>
  <c r="K1529" i="1"/>
  <c r="I1572" i="1"/>
  <c r="K1573" i="1"/>
  <c r="I1030" i="1"/>
  <c r="I739" i="1"/>
  <c r="K740" i="1"/>
  <c r="I707" i="1"/>
  <c r="K707" i="1" s="1"/>
  <c r="K708" i="1"/>
  <c r="I624" i="1"/>
  <c r="K624" i="1" s="1"/>
  <c r="K625" i="1"/>
  <c r="I389" i="1"/>
  <c r="K389" i="1" s="1"/>
  <c r="K390" i="1"/>
  <c r="I335" i="1"/>
  <c r="I1580" i="1"/>
  <c r="K1580" i="1" s="1"/>
  <c r="K1581" i="1"/>
  <c r="I1525" i="1"/>
  <c r="K1525" i="1" s="1"/>
  <c r="K1526" i="1"/>
  <c r="I1495" i="1"/>
  <c r="K1495" i="1" s="1"/>
  <c r="K1496" i="1"/>
  <c r="K1437" i="1"/>
  <c r="I1404" i="1"/>
  <c r="K1405" i="1"/>
  <c r="I1373" i="1"/>
  <c r="I1251" i="1"/>
  <c r="K1252" i="1"/>
  <c r="I1211" i="1"/>
  <c r="K1212" i="1"/>
  <c r="I1174" i="1"/>
  <c r="K1175" i="1"/>
  <c r="I1137" i="1"/>
  <c r="I1109" i="1"/>
  <c r="K1110" i="1"/>
  <c r="I1072" i="1"/>
  <c r="K1072" i="1" s="1"/>
  <c r="K1073" i="1"/>
  <c r="I1036" i="1"/>
  <c r="I998" i="1"/>
  <c r="K998" i="1" s="1"/>
  <c r="K999" i="1"/>
  <c r="I965" i="1"/>
  <c r="I891" i="1"/>
  <c r="K891" i="1" s="1"/>
  <c r="K892" i="1"/>
  <c r="I841" i="1"/>
  <c r="K842" i="1"/>
  <c r="I810" i="1"/>
  <c r="K811" i="1"/>
  <c r="I777" i="1"/>
  <c r="K777" i="1" s="1"/>
  <c r="K778" i="1"/>
  <c r="I749" i="1"/>
  <c r="K749" i="1" s="1"/>
  <c r="K750" i="1"/>
  <c r="I654" i="1"/>
  <c r="K654" i="1" s="1"/>
  <c r="K655" i="1"/>
  <c r="I630" i="1"/>
  <c r="K630" i="1" s="1"/>
  <c r="K631" i="1"/>
  <c r="I546" i="1"/>
  <c r="K546" i="1" s="1"/>
  <c r="K547" i="1"/>
  <c r="I503" i="1"/>
  <c r="K503" i="1" s="1"/>
  <c r="K504" i="1"/>
  <c r="I474" i="1"/>
  <c r="K474" i="1" s="1"/>
  <c r="K475" i="1"/>
  <c r="K422" i="1"/>
  <c r="K395" i="1"/>
  <c r="I367" i="1"/>
  <c r="K368" i="1"/>
  <c r="K310" i="1"/>
  <c r="I286" i="1"/>
  <c r="I259" i="1"/>
  <c r="K259" i="1" s="1"/>
  <c r="K260" i="1"/>
  <c r="I232" i="1"/>
  <c r="K232" i="1" s="1"/>
  <c r="K233" i="1"/>
  <c r="I142" i="1"/>
  <c r="K143" i="1"/>
  <c r="K33" i="1"/>
  <c r="I22" i="1"/>
  <c r="K23" i="1"/>
  <c r="I1339" i="1"/>
  <c r="K1340" i="1"/>
  <c r="I1247" i="1"/>
  <c r="K1248" i="1"/>
  <c r="I1457" i="1"/>
  <c r="K1458" i="1"/>
  <c r="I1364" i="1"/>
  <c r="K1364" i="1" s="1"/>
  <c r="K1365" i="1"/>
  <c r="I1242" i="1"/>
  <c r="K1243" i="1"/>
  <c r="I1099" i="1"/>
  <c r="K1099" i="1" s="1"/>
  <c r="K1100" i="1"/>
  <c r="I676" i="1"/>
  <c r="K676" i="1" s="1"/>
  <c r="K677" i="1"/>
  <c r="I591" i="1"/>
  <c r="K592" i="1"/>
  <c r="I497" i="1"/>
  <c r="K497" i="1" s="1"/>
  <c r="K498" i="1"/>
  <c r="I1515" i="1"/>
  <c r="K1515" i="1" s="1"/>
  <c r="K1516" i="1"/>
  <c r="I1485" i="1"/>
  <c r="K1485" i="1" s="1"/>
  <c r="K1486" i="1"/>
  <c r="I1361" i="1"/>
  <c r="K1361" i="1" s="1"/>
  <c r="K1362" i="1"/>
  <c r="K1302" i="1"/>
  <c r="I1276" i="1"/>
  <c r="K1277" i="1"/>
  <c r="I1237" i="1"/>
  <c r="K1238" i="1"/>
  <c r="I1197" i="1"/>
  <c r="K1198" i="1"/>
  <c r="I1159" i="1"/>
  <c r="K1160" i="1"/>
  <c r="I1127" i="1"/>
  <c r="I1096" i="1"/>
  <c r="K1096" i="1" s="1"/>
  <c r="K1097" i="1"/>
  <c r="I1054" i="1"/>
  <c r="K1055" i="1"/>
  <c r="I1027" i="1"/>
  <c r="I981" i="1"/>
  <c r="K981" i="1" s="1"/>
  <c r="K982" i="1"/>
  <c r="I952" i="1"/>
  <c r="K952" i="1" s="1"/>
  <c r="K953" i="1"/>
  <c r="I797" i="1"/>
  <c r="K797" i="1" s="1"/>
  <c r="K798" i="1"/>
  <c r="I767" i="1"/>
  <c r="K767" i="1" s="1"/>
  <c r="K768" i="1"/>
  <c r="I735" i="1"/>
  <c r="K736" i="1"/>
  <c r="I703" i="1"/>
  <c r="K703" i="1" s="1"/>
  <c r="K704" i="1"/>
  <c r="I673" i="1"/>
  <c r="K673" i="1" s="1"/>
  <c r="K674" i="1"/>
  <c r="I645" i="1"/>
  <c r="K645" i="1" s="1"/>
  <c r="K646" i="1"/>
  <c r="I618" i="1"/>
  <c r="K618" i="1" s="1"/>
  <c r="K619" i="1"/>
  <c r="I494" i="1"/>
  <c r="K494" i="1" s="1"/>
  <c r="K495" i="1"/>
  <c r="I460" i="1"/>
  <c r="K460" i="1" s="1"/>
  <c r="K461" i="1"/>
  <c r="K439" i="1"/>
  <c r="K415" i="1"/>
  <c r="K385" i="1"/>
  <c r="I356" i="1"/>
  <c r="K357" i="1"/>
  <c r="I330" i="1"/>
  <c r="K331" i="1"/>
  <c r="I278" i="1"/>
  <c r="I248" i="1"/>
  <c r="K248" i="1" s="1"/>
  <c r="K249" i="1"/>
  <c r="I222" i="1"/>
  <c r="K222" i="1" s="1"/>
  <c r="K223" i="1"/>
  <c r="I163" i="1"/>
  <c r="K164" i="1"/>
  <c r="I128" i="1"/>
  <c r="K128" i="1" s="1"/>
  <c r="K129" i="1"/>
  <c r="I50" i="1"/>
  <c r="K51" i="1"/>
  <c r="I1492" i="1"/>
  <c r="K1492" i="1" s="1"/>
  <c r="K1493" i="1"/>
  <c r="I1206" i="1"/>
  <c r="K1207" i="1"/>
  <c r="I1473" i="1"/>
  <c r="K1473" i="1" s="1"/>
  <c r="K1474" i="1"/>
  <c r="I1518" i="1"/>
  <c r="K1518" i="1" s="1"/>
  <c r="K1519" i="1"/>
  <c r="I1130" i="1"/>
  <c r="I986" i="1"/>
  <c r="K987" i="1"/>
  <c r="I771" i="1"/>
  <c r="K771" i="1" s="1"/>
  <c r="K772" i="1"/>
  <c r="I648" i="1"/>
  <c r="K648" i="1" s="1"/>
  <c r="K649" i="1"/>
  <c r="I1532" i="1"/>
  <c r="K1532" i="1" s="1"/>
  <c r="K1533" i="1"/>
  <c r="I1504" i="1"/>
  <c r="K1505" i="1"/>
  <c r="I1476" i="1"/>
  <c r="K1476" i="1" s="1"/>
  <c r="K1477" i="1"/>
  <c r="I1443" i="1"/>
  <c r="K1444" i="1"/>
  <c r="K1413" i="1"/>
  <c r="I1386" i="1"/>
  <c r="K1387" i="1"/>
  <c r="I1350" i="1"/>
  <c r="K1351" i="1"/>
  <c r="I1315" i="1"/>
  <c r="K1315" i="1" s="1"/>
  <c r="K1316" i="1"/>
  <c r="K1295" i="1"/>
  <c r="I1259" i="1"/>
  <c r="K1260" i="1"/>
  <c r="I1222" i="1"/>
  <c r="K1223" i="1"/>
  <c r="I1182" i="1"/>
  <c r="K1182" i="1" s="1"/>
  <c r="K1183" i="1"/>
  <c r="I1144" i="1"/>
  <c r="K1145" i="1"/>
  <c r="I1117" i="1"/>
  <c r="K1081" i="1"/>
  <c r="I1043" i="1"/>
  <c r="K1043" i="1" s="1"/>
  <c r="K1044" i="1"/>
  <c r="I1011" i="1"/>
  <c r="I971" i="1"/>
  <c r="I940" i="1"/>
  <c r="K940" i="1" s="1"/>
  <c r="K941" i="1"/>
  <c r="I903" i="1"/>
  <c r="K904" i="1"/>
  <c r="K877" i="1"/>
  <c r="I850" i="1"/>
  <c r="K850" i="1" s="1"/>
  <c r="K851" i="1"/>
  <c r="I820" i="1"/>
  <c r="K821" i="1"/>
  <c r="I784" i="1"/>
  <c r="K785" i="1"/>
  <c r="I758" i="1"/>
  <c r="K758" i="1" s="1"/>
  <c r="K759" i="1"/>
  <c r="I724" i="1"/>
  <c r="K724" i="1" s="1"/>
  <c r="K725" i="1"/>
  <c r="K694" i="1"/>
  <c r="I662" i="1"/>
  <c r="K663" i="1"/>
  <c r="I636" i="1"/>
  <c r="K636" i="1" s="1"/>
  <c r="K637" i="1"/>
  <c r="I605" i="1"/>
  <c r="K606" i="1"/>
  <c r="I554" i="1"/>
  <c r="K555" i="1"/>
  <c r="K531" i="1"/>
  <c r="I509" i="1"/>
  <c r="K509" i="1" s="1"/>
  <c r="K510" i="1"/>
  <c r="I481" i="1"/>
  <c r="K481" i="1" s="1"/>
  <c r="K482" i="1"/>
  <c r="I446" i="1"/>
  <c r="K446" i="1" s="1"/>
  <c r="K447" i="1"/>
  <c r="K433" i="1"/>
  <c r="K403" i="1"/>
  <c r="I346" i="1"/>
  <c r="I317" i="1"/>
  <c r="K317" i="1" s="1"/>
  <c r="K318" i="1"/>
  <c r="I293" i="1"/>
  <c r="K294" i="1"/>
  <c r="I268" i="1"/>
  <c r="I238" i="1"/>
  <c r="K238" i="1" s="1"/>
  <c r="K239" i="1"/>
  <c r="K149" i="1"/>
  <c r="I114" i="1"/>
  <c r="K115" i="1"/>
  <c r="I40" i="1"/>
  <c r="I500" i="1"/>
  <c r="K500" i="1" s="1"/>
  <c r="K501" i="1"/>
  <c r="I256" i="1"/>
  <c r="K256" i="1" s="1"/>
  <c r="K257" i="1"/>
  <c r="I229" i="1"/>
  <c r="K229" i="1" s="1"/>
  <c r="K230" i="1"/>
  <c r="I202" i="1"/>
  <c r="K202" i="1" s="1"/>
  <c r="K203" i="1"/>
  <c r="K106" i="1"/>
  <c r="I16" i="1"/>
  <c r="K17" i="1"/>
  <c r="I1133" i="1"/>
  <c r="K1133" i="1" s="1"/>
  <c r="K1134" i="1"/>
  <c r="I1067" i="1"/>
  <c r="K1068" i="1"/>
  <c r="I1033" i="1"/>
  <c r="I994" i="1"/>
  <c r="K994" i="1" s="1"/>
  <c r="K995" i="1"/>
  <c r="I962" i="1"/>
  <c r="I837" i="1"/>
  <c r="K837" i="1" s="1"/>
  <c r="K838" i="1"/>
  <c r="I806" i="1"/>
  <c r="K807" i="1"/>
  <c r="I774" i="1"/>
  <c r="K774" i="1" s="1"/>
  <c r="K775" i="1"/>
  <c r="I744" i="1"/>
  <c r="K745" i="1"/>
  <c r="I710" i="1"/>
  <c r="K710" i="1" s="1"/>
  <c r="K711" i="1"/>
  <c r="I679" i="1"/>
  <c r="K679" i="1" s="1"/>
  <c r="K680" i="1"/>
  <c r="I651" i="1"/>
  <c r="K651" i="1" s="1"/>
  <c r="K652" i="1"/>
  <c r="I627" i="1"/>
  <c r="K627" i="1" s="1"/>
  <c r="K628" i="1"/>
  <c r="K1565" i="1"/>
  <c r="I1540" i="1"/>
  <c r="K1541" i="1"/>
  <c r="I1512" i="1"/>
  <c r="I1482" i="1"/>
  <c r="K1482" i="1" s="1"/>
  <c r="K1483" i="1"/>
  <c r="K1451" i="1"/>
  <c r="K1420" i="1"/>
  <c r="K1394" i="1"/>
  <c r="I1358" i="1"/>
  <c r="K1358" i="1" s="1"/>
  <c r="K1359" i="1"/>
  <c r="K1300" i="1"/>
  <c r="I1271" i="1"/>
  <c r="K1272" i="1"/>
  <c r="I1232" i="1"/>
  <c r="K1233" i="1"/>
  <c r="I1191" i="1"/>
  <c r="K1192" i="1"/>
  <c r="I1153" i="1"/>
  <c r="K1154" i="1"/>
  <c r="I1123" i="1"/>
  <c r="K1123" i="1" s="1"/>
  <c r="K1124" i="1"/>
  <c r="I1092" i="1"/>
  <c r="K1093" i="1"/>
  <c r="I1049" i="1"/>
  <c r="K1049" i="1" s="1"/>
  <c r="K1050" i="1"/>
  <c r="I1021" i="1"/>
  <c r="K1022" i="1"/>
  <c r="I978" i="1"/>
  <c r="K978" i="1" s="1"/>
  <c r="K979" i="1"/>
  <c r="I948" i="1"/>
  <c r="K948" i="1" s="1"/>
  <c r="K949" i="1"/>
  <c r="I914" i="1"/>
  <c r="K914" i="1" s="1"/>
  <c r="K915" i="1"/>
  <c r="I856" i="1"/>
  <c r="K856" i="1" s="1"/>
  <c r="K857" i="1"/>
  <c r="I794" i="1"/>
  <c r="K794" i="1" s="1"/>
  <c r="K795" i="1"/>
  <c r="I764" i="1"/>
  <c r="K764" i="1" s="1"/>
  <c r="K765" i="1"/>
  <c r="I730" i="1"/>
  <c r="K730" i="1" s="1"/>
  <c r="K731" i="1"/>
  <c r="I700" i="1"/>
  <c r="K700" i="1" s="1"/>
  <c r="K701" i="1"/>
  <c r="I670" i="1"/>
  <c r="K670" i="1" s="1"/>
  <c r="K671" i="1"/>
  <c r="I642" i="1"/>
  <c r="K642" i="1" s="1"/>
  <c r="K643" i="1"/>
  <c r="I615" i="1"/>
  <c r="K615" i="1" s="1"/>
  <c r="K616" i="1"/>
  <c r="I491" i="1"/>
  <c r="K491" i="1" s="1"/>
  <c r="K492" i="1"/>
  <c r="I457" i="1"/>
  <c r="K457" i="1" s="1"/>
  <c r="K458" i="1"/>
  <c r="K353" i="1"/>
  <c r="I325" i="1"/>
  <c r="K325" i="1" s="1"/>
  <c r="K326" i="1"/>
  <c r="K300" i="1"/>
  <c r="I275" i="1"/>
  <c r="I245" i="1"/>
  <c r="K245" i="1" s="1"/>
  <c r="K246" i="1"/>
  <c r="I219" i="1"/>
  <c r="K219" i="1" s="1"/>
  <c r="K220" i="1"/>
  <c r="K196" i="1"/>
  <c r="K153" i="1"/>
  <c r="I125" i="1"/>
  <c r="K125" i="1" s="1"/>
  <c r="K126" i="1"/>
  <c r="K98" i="1"/>
  <c r="I75" i="1"/>
  <c r="I46" i="1"/>
  <c r="K46" i="1" s="1"/>
  <c r="K47" i="1"/>
  <c r="H1524" i="1"/>
  <c r="H1344" i="1"/>
  <c r="H1343" i="1" s="1"/>
  <c r="H1342" i="1" s="1"/>
  <c r="F1344" i="1"/>
  <c r="I1344" i="1"/>
  <c r="I133" i="1"/>
  <c r="I398" i="1"/>
  <c r="H398" i="1"/>
  <c r="H397" i="1" s="1"/>
  <c r="F398" i="1"/>
  <c r="F133" i="1"/>
  <c r="H133" i="1"/>
  <c r="H132" i="1" s="1"/>
  <c r="H131" i="1" s="1"/>
  <c r="F1410" i="1"/>
  <c r="H1410" i="1"/>
  <c r="H1409" i="1" s="1"/>
  <c r="H1408" i="1" s="1"/>
  <c r="I1410" i="1"/>
  <c r="H1010" i="1"/>
  <c r="H706" i="1"/>
  <c r="I570" i="1"/>
  <c r="F570" i="1"/>
  <c r="H570" i="1"/>
  <c r="H611" i="1"/>
  <c r="H610" i="1" s="1"/>
  <c r="H961" i="1"/>
  <c r="F188" i="1"/>
  <c r="H39" i="1"/>
  <c r="H38" i="1" s="1"/>
  <c r="F1577" i="1"/>
  <c r="F1556" i="1"/>
  <c r="F1540" i="1"/>
  <c r="F1535" i="1"/>
  <c r="F1528" i="1"/>
  <c r="F1524" i="1" s="1"/>
  <c r="F1518" i="1"/>
  <c r="F1515" i="1"/>
  <c r="F1512" i="1"/>
  <c r="F1509" i="1"/>
  <c r="F1504" i="1"/>
  <c r="F1495" i="1"/>
  <c r="F1492" i="1"/>
  <c r="F1489" i="1"/>
  <c r="F1482" i="1"/>
  <c r="F1479" i="1"/>
  <c r="F1476" i="1"/>
  <c r="F1473" i="1"/>
  <c r="F1465" i="1"/>
  <c r="F1443" i="1"/>
  <c r="F1430" i="1"/>
  <c r="F1404" i="1"/>
  <c r="F1390" i="1"/>
  <c r="F1378" i="1"/>
  <c r="F1369" i="1"/>
  <c r="F1364" i="1"/>
  <c r="F1361" i="1"/>
  <c r="F1354" i="1"/>
  <c r="F1350" i="1"/>
  <c r="F679" i="1"/>
  <c r="F676" i="1"/>
  <c r="F670" i="1"/>
  <c r="F667" i="1"/>
  <c r="F662" i="1"/>
  <c r="F654" i="1"/>
  <c r="F651" i="1"/>
  <c r="F648" i="1"/>
  <c r="F645" i="1"/>
  <c r="F639" i="1"/>
  <c r="F636" i="1"/>
  <c r="F633" i="1"/>
  <c r="F627" i="1"/>
  <c r="F624" i="1"/>
  <c r="F618" i="1"/>
  <c r="F612" i="1"/>
  <c r="F605" i="1"/>
  <c r="F591" i="1"/>
  <c r="F560" i="1"/>
  <c r="F554" i="1"/>
  <c r="F549" i="1"/>
  <c r="F546" i="1"/>
  <c r="F484" i="1"/>
  <c r="F1580" i="1"/>
  <c r="F1572" i="1"/>
  <c r="F1532" i="1"/>
  <c r="F1521" i="1"/>
  <c r="F1485" i="1"/>
  <c r="F1457" i="1"/>
  <c r="F1386" i="1"/>
  <c r="F1373" i="1"/>
  <c r="F1358" i="1"/>
  <c r="F673" i="1"/>
  <c r="F658" i="1"/>
  <c r="F642" i="1"/>
  <c r="F630" i="1"/>
  <c r="F615" i="1"/>
  <c r="F601" i="1"/>
  <c r="F512" i="1"/>
  <c r="F509" i="1"/>
  <c r="F506" i="1"/>
  <c r="F503" i="1"/>
  <c r="F500" i="1"/>
  <c r="F497" i="1"/>
  <c r="F494" i="1"/>
  <c r="F491" i="1"/>
  <c r="F481" i="1"/>
  <c r="F478" i="1"/>
  <c r="F474" i="1"/>
  <c r="F460" i="1"/>
  <c r="F457" i="1"/>
  <c r="F451" i="1"/>
  <c r="F446" i="1"/>
  <c r="F441" i="1" s="1"/>
  <c r="F426" i="1"/>
  <c r="F389" i="1"/>
  <c r="F371" i="1"/>
  <c r="F367" i="1"/>
  <c r="F356" i="1"/>
  <c r="F346" i="1"/>
  <c r="F343" i="1"/>
  <c r="F335" i="1"/>
  <c r="F330" i="1"/>
  <c r="F325" i="1"/>
  <c r="F322" i="1"/>
  <c r="F317" i="1"/>
  <c r="F314" i="1"/>
  <c r="F293" i="1"/>
  <c r="F289" i="1"/>
  <c r="F286" i="1"/>
  <c r="F278" i="1"/>
  <c r="F275" i="1"/>
  <c r="F272" i="1"/>
  <c r="F268" i="1"/>
  <c r="F263" i="1"/>
  <c r="F259" i="1"/>
  <c r="F256" i="1"/>
  <c r="F253" i="1"/>
  <c r="F248" i="1"/>
  <c r="F245" i="1"/>
  <c r="F242" i="1"/>
  <c r="F238" i="1"/>
  <c r="F235" i="1"/>
  <c r="F232" i="1"/>
  <c r="F229" i="1"/>
  <c r="F226" i="1"/>
  <c r="F222" i="1"/>
  <c r="F219" i="1"/>
  <c r="F214" i="1"/>
  <c r="F202" i="1"/>
  <c r="F199" i="1"/>
  <c r="F183" i="1"/>
  <c r="F169" i="1"/>
  <c r="F163" i="1"/>
  <c r="F142" i="1"/>
  <c r="F128" i="1"/>
  <c r="F125" i="1"/>
  <c r="F119" i="1"/>
  <c r="F114" i="1"/>
  <c r="F75" i="1"/>
  <c r="F70" i="1"/>
  <c r="F55" i="1"/>
  <c r="F50" i="1"/>
  <c r="F46" i="1"/>
  <c r="F43" i="1"/>
  <c r="F22" i="1"/>
  <c r="F1470" i="1"/>
  <c r="F1339" i="1"/>
  <c r="F1335" i="1"/>
  <c r="F1321" i="1"/>
  <c r="F1315" i="1"/>
  <c r="F1312" i="1"/>
  <c r="F1276" i="1"/>
  <c r="F1271" i="1"/>
  <c r="F1264" i="1"/>
  <c r="F1259" i="1"/>
  <c r="F1255" i="1"/>
  <c r="F1251" i="1"/>
  <c r="F1247" i="1"/>
  <c r="F1242" i="1"/>
  <c r="F1237" i="1"/>
  <c r="F1232" i="1"/>
  <c r="F1227" i="1"/>
  <c r="F1222" i="1"/>
  <c r="F1217" i="1"/>
  <c r="F1211" i="1"/>
  <c r="F1206" i="1"/>
  <c r="F1202" i="1"/>
  <c r="F1197" i="1"/>
  <c r="F1191" i="1"/>
  <c r="F1187" i="1"/>
  <c r="F1182" i="1"/>
  <c r="F1179" i="1"/>
  <c r="F1178" i="1" s="1"/>
  <c r="F1174" i="1"/>
  <c r="F1170" i="1"/>
  <c r="F1165" i="1"/>
  <c r="F1159" i="1"/>
  <c r="F1153" i="1"/>
  <c r="F1149" i="1"/>
  <c r="F1144" i="1"/>
  <c r="F1140" i="1"/>
  <c r="F1137" i="1"/>
  <c r="F1133" i="1"/>
  <c r="F1130" i="1"/>
  <c r="F1127" i="1"/>
  <c r="F1123" i="1"/>
  <c r="F1120" i="1"/>
  <c r="F1117" i="1"/>
  <c r="F1114" i="1"/>
  <c r="F1109" i="1"/>
  <c r="F1103" i="1"/>
  <c r="F1099" i="1"/>
  <c r="F1096" i="1"/>
  <c r="F1092" i="1"/>
  <c r="F1086" i="1"/>
  <c r="F1072" i="1"/>
  <c r="F1067" i="1"/>
  <c r="F1060" i="1"/>
  <c r="F1054" i="1"/>
  <c r="F1049" i="1"/>
  <c r="F1046" i="1"/>
  <c r="F1043" i="1"/>
  <c r="F1039" i="1"/>
  <c r="F1036" i="1"/>
  <c r="F1033" i="1"/>
  <c r="F1030" i="1"/>
  <c r="F1027" i="1"/>
  <c r="F1021" i="1"/>
  <c r="F1014" i="1"/>
  <c r="F1011" i="1"/>
  <c r="F1002" i="1"/>
  <c r="F998" i="1"/>
  <c r="F994" i="1"/>
  <c r="F986" i="1"/>
  <c r="F981" i="1"/>
  <c r="F978" i="1"/>
  <c r="F974" i="1"/>
  <c r="F971" i="1"/>
  <c r="F968" i="1"/>
  <c r="F965" i="1"/>
  <c r="F962" i="1"/>
  <c r="F957" i="1"/>
  <c r="F952" i="1"/>
  <c r="F948" i="1"/>
  <c r="F944" i="1"/>
  <c r="F940" i="1"/>
  <c r="F932" i="1"/>
  <c r="F914" i="1"/>
  <c r="F908" i="1"/>
  <c r="F903" i="1"/>
  <c r="F896" i="1"/>
  <c r="F891" i="1"/>
  <c r="F870" i="1"/>
  <c r="F856" i="1"/>
  <c r="F853" i="1"/>
  <c r="F850" i="1"/>
  <c r="F845" i="1"/>
  <c r="F841" i="1"/>
  <c r="F837" i="1"/>
  <c r="F820" i="1"/>
  <c r="F815" i="1"/>
  <c r="F810" i="1"/>
  <c r="F806" i="1"/>
  <c r="F801" i="1"/>
  <c r="F797" i="1"/>
  <c r="F794" i="1"/>
  <c r="F789" i="1"/>
  <c r="F784" i="1"/>
  <c r="F780" i="1"/>
  <c r="F777" i="1"/>
  <c r="F774" i="1"/>
  <c r="F771" i="1"/>
  <c r="F767" i="1"/>
  <c r="F764" i="1"/>
  <c r="F761" i="1"/>
  <c r="F758" i="1"/>
  <c r="F752" i="1"/>
  <c r="F749" i="1"/>
  <c r="F744" i="1"/>
  <c r="F739" i="1"/>
  <c r="F735" i="1"/>
  <c r="F730" i="1"/>
  <c r="F727" i="1"/>
  <c r="F724" i="1"/>
  <c r="F710" i="1"/>
  <c r="F707" i="1"/>
  <c r="F703" i="1"/>
  <c r="F700" i="1"/>
  <c r="F687" i="1"/>
  <c r="F26" i="1"/>
  <c r="F16" i="1"/>
  <c r="F40" i="1"/>
  <c r="F30" i="1"/>
  <c r="H30" i="1"/>
  <c r="H29" i="1" s="1"/>
  <c r="H20" i="1" s="1"/>
  <c r="H19" i="1" s="1"/>
  <c r="I30" i="1"/>
  <c r="F64" i="1"/>
  <c r="F59" i="1"/>
  <c r="I64" i="1"/>
  <c r="I59" i="1"/>
  <c r="H64" i="1"/>
  <c r="H59" i="1"/>
  <c r="F78" i="1"/>
  <c r="I78" i="1"/>
  <c r="H78" i="1"/>
  <c r="H74" i="1" s="1"/>
  <c r="H89" i="1"/>
  <c r="H88" i="1" s="1"/>
  <c r="F89" i="1"/>
  <c r="I105" i="1"/>
  <c r="I97" i="1"/>
  <c r="I89" i="1"/>
  <c r="H105" i="1"/>
  <c r="H104" i="1" s="1"/>
  <c r="F97" i="1"/>
  <c r="F105" i="1"/>
  <c r="H97" i="1"/>
  <c r="H96" i="1" s="1"/>
  <c r="H124" i="1"/>
  <c r="H123" i="1" s="1"/>
  <c r="F175" i="1"/>
  <c r="F146" i="1"/>
  <c r="H146" i="1"/>
  <c r="H145" i="1" s="1"/>
  <c r="H140" i="1" s="1"/>
  <c r="I146" i="1"/>
  <c r="I188" i="1"/>
  <c r="I175" i="1"/>
  <c r="F193" i="1"/>
  <c r="H193" i="1"/>
  <c r="F207" i="1"/>
  <c r="I207" i="1"/>
  <c r="H207" i="1"/>
  <c r="H206" i="1" s="1"/>
  <c r="H205" i="1" s="1"/>
  <c r="H198" i="1"/>
  <c r="I193" i="1"/>
  <c r="H175" i="1"/>
  <c r="H174" i="1" s="1"/>
  <c r="H173" i="1" s="1"/>
  <c r="H188" i="1"/>
  <c r="H218" i="1"/>
  <c r="H225" i="1"/>
  <c r="H241" i="1"/>
  <c r="H252" i="1"/>
  <c r="H251" i="1" s="1"/>
  <c r="H281" i="1"/>
  <c r="H271" i="1" s="1"/>
  <c r="F297" i="1"/>
  <c r="I297" i="1"/>
  <c r="H297" i="1"/>
  <c r="H296" i="1" s="1"/>
  <c r="H312" i="1"/>
  <c r="H303" i="1"/>
  <c r="H302" i="1" s="1"/>
  <c r="F303" i="1"/>
  <c r="I303" i="1"/>
  <c r="F281" i="1"/>
  <c r="I281" i="1"/>
  <c r="F382" i="1"/>
  <c r="H338" i="1"/>
  <c r="H334" i="1" s="1"/>
  <c r="F350" i="1"/>
  <c r="F338" i="1"/>
  <c r="H321" i="1"/>
  <c r="H320" i="1" s="1"/>
  <c r="I350" i="1"/>
  <c r="I338" i="1"/>
  <c r="F360" i="1"/>
  <c r="H350" i="1"/>
  <c r="H349" i="1" s="1"/>
  <c r="H382" i="1"/>
  <c r="H381" i="1" s="1"/>
  <c r="I360" i="1"/>
  <c r="F376" i="1"/>
  <c r="H360" i="1"/>
  <c r="H359" i="1" s="1"/>
  <c r="I376" i="1"/>
  <c r="I382" i="1"/>
  <c r="H376" i="1"/>
  <c r="H375" i="1" s="1"/>
  <c r="H365" i="1"/>
  <c r="H392" i="1"/>
  <c r="H388" i="1" s="1"/>
  <c r="H419" i="1"/>
  <c r="F392" i="1"/>
  <c r="I392" i="1"/>
  <c r="I419" i="1"/>
  <c r="I410" i="1"/>
  <c r="H410" i="1"/>
  <c r="F410" i="1"/>
  <c r="F419" i="1"/>
  <c r="F432" i="1"/>
  <c r="I432" i="1"/>
  <c r="H432" i="1"/>
  <c r="H431" i="1" s="1"/>
  <c r="F464" i="1"/>
  <c r="H464" i="1"/>
  <c r="H463" i="1" s="1"/>
  <c r="H456" i="1"/>
  <c r="I464" i="1"/>
  <c r="H473" i="1"/>
  <c r="H472" i="1" s="1"/>
  <c r="H471" i="1" s="1"/>
  <c r="H490" i="1"/>
  <c r="H520" i="1"/>
  <c r="H515" i="1"/>
  <c r="F520" i="1"/>
  <c r="I520" i="1"/>
  <c r="F515" i="1"/>
  <c r="I515" i="1"/>
  <c r="H526" i="1"/>
  <c r="H525" i="1" s="1"/>
  <c r="F526" i="1"/>
  <c r="I526" i="1"/>
  <c r="F540" i="1"/>
  <c r="H545" i="1"/>
  <c r="I540" i="1"/>
  <c r="H540" i="1"/>
  <c r="F535" i="1"/>
  <c r="I535" i="1"/>
  <c r="H535" i="1"/>
  <c r="H580" i="1"/>
  <c r="H565" i="1"/>
  <c r="F595" i="1"/>
  <c r="F575" i="1"/>
  <c r="F585" i="1"/>
  <c r="F580" i="1"/>
  <c r="I585" i="1"/>
  <c r="I580" i="1"/>
  <c r="I565" i="1"/>
  <c r="I575" i="1"/>
  <c r="F565" i="1"/>
  <c r="H575" i="1"/>
  <c r="H585" i="1"/>
  <c r="I595" i="1"/>
  <c r="H595" i="1"/>
  <c r="H594" i="1" s="1"/>
  <c r="H623" i="1"/>
  <c r="H622" i="1" s="1"/>
  <c r="I693" i="1"/>
  <c r="H693" i="1"/>
  <c r="H692" i="1" s="1"/>
  <c r="H691" i="1" s="1"/>
  <c r="H690" i="1" s="1"/>
  <c r="F693" i="1"/>
  <c r="H666" i="1"/>
  <c r="H665" i="1" s="1"/>
  <c r="H699" i="1"/>
  <c r="H715" i="1"/>
  <c r="H714" i="1" s="1"/>
  <c r="H713" i="1" s="1"/>
  <c r="F715" i="1"/>
  <c r="I715" i="1"/>
  <c r="H748" i="1"/>
  <c r="H747" i="1" s="1"/>
  <c r="H723" i="1"/>
  <c r="H722" i="1" s="1"/>
  <c r="H770" i="1"/>
  <c r="H757" i="1"/>
  <c r="H804" i="1"/>
  <c r="H793" i="1"/>
  <c r="H792" i="1" s="1"/>
  <c r="F826" i="1"/>
  <c r="I826" i="1"/>
  <c r="H826" i="1"/>
  <c r="H825" i="1" s="1"/>
  <c r="H824" i="1" s="1"/>
  <c r="H859" i="1"/>
  <c r="H876" i="1"/>
  <c r="H849" i="1"/>
  <c r="H848" i="1" s="1"/>
  <c r="F876" i="1"/>
  <c r="F859" i="1"/>
  <c r="I876" i="1"/>
  <c r="I859" i="1"/>
  <c r="I886" i="1"/>
  <c r="H886" i="1"/>
  <c r="H885" i="1" s="1"/>
  <c r="H925" i="1"/>
  <c r="H924" i="1" s="1"/>
  <c r="H923" i="1" s="1"/>
  <c r="H922" i="1" s="1"/>
  <c r="H917" i="1"/>
  <c r="H913" i="1" s="1"/>
  <c r="H912" i="1" s="1"/>
  <c r="H911" i="1" s="1"/>
  <c r="F886" i="1"/>
  <c r="I925" i="1"/>
  <c r="I917" i="1"/>
  <c r="H900" i="1"/>
  <c r="F925" i="1"/>
  <c r="F917" i="1"/>
  <c r="H938" i="1"/>
  <c r="H937" i="1" s="1"/>
  <c r="H977" i="1"/>
  <c r="H993" i="1"/>
  <c r="H1026" i="1"/>
  <c r="H1042" i="1"/>
  <c r="H1076" i="1"/>
  <c r="H1071" i="1" s="1"/>
  <c r="H1065" i="1" s="1"/>
  <c r="H1064" i="1" s="1"/>
  <c r="F1076" i="1"/>
  <c r="I1076" i="1"/>
  <c r="H1095" i="1"/>
  <c r="H1090" i="1" s="1"/>
  <c r="H1126" i="1"/>
  <c r="H1136" i="1"/>
  <c r="H1113" i="1"/>
  <c r="H1185" i="1"/>
  <c r="H1178" i="1"/>
  <c r="H1177" i="1" s="1"/>
  <c r="H1200" i="1"/>
  <c r="H1245" i="1"/>
  <c r="F1281" i="1"/>
  <c r="I1299" i="1"/>
  <c r="I1294" i="1"/>
  <c r="I1288" i="1"/>
  <c r="F1299" i="1"/>
  <c r="F1288" i="1"/>
  <c r="H1304" i="1"/>
  <c r="H1294" i="1"/>
  <c r="I1281" i="1"/>
  <c r="H1281" i="1"/>
  <c r="H1280" i="1" s="1"/>
  <c r="H1269" i="1" s="1"/>
  <c r="F1304" i="1"/>
  <c r="I1304" i="1"/>
  <c r="H1288" i="1"/>
  <c r="F1294" i="1"/>
  <c r="H1299" i="1"/>
  <c r="F1332" i="1"/>
  <c r="H1332" i="1"/>
  <c r="H1327" i="1" s="1"/>
  <c r="H1326" i="1" s="1"/>
  <c r="H1325" i="1" s="1"/>
  <c r="H1367" i="1"/>
  <c r="I1332" i="1"/>
  <c r="H1357" i="1"/>
  <c r="H1436" i="1"/>
  <c r="H1435" i="1" s="1"/>
  <c r="H1434" i="1" s="1"/>
  <c r="H1433" i="1" s="1"/>
  <c r="F1393" i="1"/>
  <c r="I1393" i="1"/>
  <c r="H1393" i="1"/>
  <c r="H1389" i="1" s="1"/>
  <c r="H1384" i="1" s="1"/>
  <c r="F1422" i="1"/>
  <c r="I1448" i="1"/>
  <c r="F1417" i="1"/>
  <c r="I1417" i="1"/>
  <c r="H1417" i="1"/>
  <c r="H1448" i="1"/>
  <c r="H1447" i="1" s="1"/>
  <c r="H1446" i="1" s="1"/>
  <c r="F1448" i="1"/>
  <c r="F1436" i="1"/>
  <c r="I1422" i="1"/>
  <c r="I1436" i="1"/>
  <c r="H1422" i="1"/>
  <c r="H1469" i="1"/>
  <c r="H1488" i="1"/>
  <c r="H1531" i="1"/>
  <c r="I1564" i="1"/>
  <c r="H1508" i="1"/>
  <c r="H1559" i="1"/>
  <c r="F1546" i="1"/>
  <c r="F1564" i="1"/>
  <c r="F1559" i="1"/>
  <c r="H1546" i="1"/>
  <c r="H1564" i="1"/>
  <c r="I1559" i="1"/>
  <c r="I1178" i="1" l="1"/>
  <c r="I1177" i="1" s="1"/>
  <c r="K1177" i="1" s="1"/>
  <c r="F431" i="1"/>
  <c r="F430" i="1" s="1"/>
  <c r="H1507" i="1"/>
  <c r="I723" i="1"/>
  <c r="I722" i="1" s="1"/>
  <c r="K722" i="1" s="1"/>
  <c r="K520" i="1"/>
  <c r="I748" i="1"/>
  <c r="I747" i="1" s="1"/>
  <c r="K747" i="1" s="1"/>
  <c r="I993" i="1"/>
  <c r="K993" i="1" s="1"/>
  <c r="K540" i="1"/>
  <c r="K419" i="1"/>
  <c r="K1288" i="1"/>
  <c r="I1026" i="1"/>
  <c r="K1026" i="1" s="1"/>
  <c r="I198" i="1"/>
  <c r="K198" i="1" s="1"/>
  <c r="I1136" i="1"/>
  <c r="I1042" i="1"/>
  <c r="K1042" i="1" s="1"/>
  <c r="I456" i="1"/>
  <c r="K456" i="1" s="1"/>
  <c r="K575" i="1"/>
  <c r="I490" i="1"/>
  <c r="K490" i="1" s="1"/>
  <c r="K64" i="1"/>
  <c r="I1469" i="1"/>
  <c r="K1469" i="1" s="1"/>
  <c r="K193" i="1"/>
  <c r="I623" i="1"/>
  <c r="K623" i="1" s="1"/>
  <c r="I252" i="1"/>
  <c r="K252" i="1" s="1"/>
  <c r="K188" i="1"/>
  <c r="I699" i="1"/>
  <c r="K699" i="1" s="1"/>
  <c r="K1546" i="1"/>
  <c r="I124" i="1"/>
  <c r="I123" i="1" s="1"/>
  <c r="K123" i="1" s="1"/>
  <c r="I757" i="1"/>
  <c r="K757" i="1" s="1"/>
  <c r="I1531" i="1"/>
  <c r="K1531" i="1" s="1"/>
  <c r="I1357" i="1"/>
  <c r="K1357" i="1" s="1"/>
  <c r="K1299" i="1"/>
  <c r="I1113" i="1"/>
  <c r="K1113" i="1" s="1"/>
  <c r="I241" i="1"/>
  <c r="K241" i="1" s="1"/>
  <c r="I366" i="1"/>
  <c r="K367" i="1"/>
  <c r="I313" i="1"/>
  <c r="K314" i="1"/>
  <c r="I1409" i="1"/>
  <c r="K1410" i="1"/>
  <c r="I132" i="1"/>
  <c r="K133" i="1"/>
  <c r="I1091" i="1"/>
  <c r="K1091" i="1" s="1"/>
  <c r="K1092" i="1"/>
  <c r="I1231" i="1"/>
  <c r="K1232" i="1"/>
  <c r="I113" i="1"/>
  <c r="K114" i="1"/>
  <c r="I1143" i="1"/>
  <c r="K1143" i="1" s="1"/>
  <c r="K1144" i="1"/>
  <c r="I1442" i="1"/>
  <c r="K1443" i="1"/>
  <c r="I734" i="1"/>
  <c r="K735" i="1"/>
  <c r="I1275" i="1"/>
  <c r="K1275" i="1" s="1"/>
  <c r="K1276" i="1"/>
  <c r="I1571" i="1"/>
  <c r="K1572" i="1"/>
  <c r="I559" i="1"/>
  <c r="K560" i="1"/>
  <c r="I1320" i="1"/>
  <c r="K1321" i="1"/>
  <c r="I686" i="1"/>
  <c r="K687" i="1"/>
  <c r="I1254" i="1"/>
  <c r="K1254" i="1" s="1"/>
  <c r="K1255" i="1"/>
  <c r="I1250" i="1"/>
  <c r="K1250" i="1" s="1"/>
  <c r="K1251" i="1"/>
  <c r="I25" i="1"/>
  <c r="K25" i="1" s="1"/>
  <c r="K26" i="1"/>
  <c r="I1343" i="1"/>
  <c r="K1344" i="1"/>
  <c r="I743" i="1"/>
  <c r="K744" i="1"/>
  <c r="I604" i="1"/>
  <c r="K604" i="1" s="1"/>
  <c r="K605" i="1"/>
  <c r="I49" i="1"/>
  <c r="K49" i="1" s="1"/>
  <c r="K50" i="1"/>
  <c r="I1241" i="1"/>
  <c r="K1242" i="1"/>
  <c r="I1338" i="1"/>
  <c r="K1338" i="1" s="1"/>
  <c r="K1339" i="1"/>
  <c r="I809" i="1"/>
  <c r="K809" i="1" s="1"/>
  <c r="K810" i="1"/>
  <c r="I1372" i="1"/>
  <c r="I450" i="1"/>
  <c r="K451" i="1"/>
  <c r="I907" i="1"/>
  <c r="K908" i="1"/>
  <c r="I1186" i="1"/>
  <c r="K1187" i="1"/>
  <c r="I1059" i="1"/>
  <c r="K1060" i="1"/>
  <c r="I1102" i="1"/>
  <c r="K1102" i="1" s="1"/>
  <c r="K1103" i="1"/>
  <c r="I54" i="1"/>
  <c r="K55" i="1"/>
  <c r="I1498" i="1"/>
  <c r="K1498" i="1" s="1"/>
  <c r="K1499" i="1"/>
  <c r="I359" i="1"/>
  <c r="K359" i="1" s="1"/>
  <c r="K360" i="1"/>
  <c r="I292" i="1"/>
  <c r="K292" i="1" s="1"/>
  <c r="K293" i="1"/>
  <c r="I355" i="1"/>
  <c r="K355" i="1" s="1"/>
  <c r="K356" i="1"/>
  <c r="I1108" i="1"/>
  <c r="K1109" i="1"/>
  <c r="I1389" i="1"/>
  <c r="K1393" i="1"/>
  <c r="I692" i="1"/>
  <c r="K693" i="1"/>
  <c r="I924" i="1"/>
  <c r="K925" i="1"/>
  <c r="I770" i="1"/>
  <c r="K770" i="1" s="1"/>
  <c r="K580" i="1"/>
  <c r="I74" i="1"/>
  <c r="K74" i="1" s="1"/>
  <c r="K78" i="1"/>
  <c r="I1270" i="1"/>
  <c r="K1270" i="1" s="1"/>
  <c r="K1271" i="1"/>
  <c r="I1158" i="1"/>
  <c r="K1159" i="1"/>
  <c r="I69" i="1"/>
  <c r="K69" i="1" s="1"/>
  <c r="K70" i="1"/>
  <c r="I1353" i="1"/>
  <c r="K1353" i="1" s="1"/>
  <c r="K1354" i="1"/>
  <c r="I477" i="1"/>
  <c r="K478" i="1"/>
  <c r="I600" i="1"/>
  <c r="I463" i="1"/>
  <c r="K463" i="1" s="1"/>
  <c r="K464" i="1"/>
  <c r="I397" i="1"/>
  <c r="K397" i="1" s="1"/>
  <c r="K398" i="1"/>
  <c r="I1148" i="1"/>
  <c r="K1149" i="1"/>
  <c r="I174" i="1"/>
  <c r="K175" i="1"/>
  <c r="I1071" i="1"/>
  <c r="K1076" i="1"/>
  <c r="I825" i="1"/>
  <c r="K826" i="1"/>
  <c r="K410" i="1"/>
  <c r="I1488" i="1"/>
  <c r="K1488" i="1" s="1"/>
  <c r="K1417" i="1"/>
  <c r="I977" i="1"/>
  <c r="K977" i="1" s="1"/>
  <c r="K585" i="1"/>
  <c r="I545" i="1"/>
  <c r="K545" i="1" s="1"/>
  <c r="I381" i="1"/>
  <c r="K381" i="1" s="1"/>
  <c r="K382" i="1"/>
  <c r="I334" i="1"/>
  <c r="K334" i="1" s="1"/>
  <c r="K338" i="1"/>
  <c r="I296" i="1"/>
  <c r="K296" i="1" s="1"/>
  <c r="K297" i="1"/>
  <c r="I225" i="1"/>
  <c r="K225" i="1" s="1"/>
  <c r="I611" i="1"/>
  <c r="I15" i="1"/>
  <c r="K16" i="1"/>
  <c r="I902" i="1"/>
  <c r="K903" i="1"/>
  <c r="I1349" i="1"/>
  <c r="K1349" i="1" s="1"/>
  <c r="K1350" i="1"/>
  <c r="I590" i="1"/>
  <c r="K590" i="1" s="1"/>
  <c r="K591" i="1"/>
  <c r="I21" i="1"/>
  <c r="K21" i="1" s="1"/>
  <c r="K22" i="1"/>
  <c r="I840" i="1"/>
  <c r="K840" i="1" s="1"/>
  <c r="K841" i="1"/>
  <c r="I1173" i="1"/>
  <c r="K1173" i="1" s="1"/>
  <c r="K1174" i="1"/>
  <c r="I1403" i="1"/>
  <c r="K1403" i="1" s="1"/>
  <c r="K1404" i="1"/>
  <c r="I1085" i="1"/>
  <c r="K1086" i="1"/>
  <c r="I1226" i="1"/>
  <c r="K1227" i="1"/>
  <c r="I1164" i="1"/>
  <c r="K1165" i="1"/>
  <c r="I1169" i="1"/>
  <c r="K1170" i="1"/>
  <c r="I168" i="1"/>
  <c r="K169" i="1"/>
  <c r="I800" i="1"/>
  <c r="K800" i="1" s="1"/>
  <c r="K801" i="1"/>
  <c r="I262" i="1"/>
  <c r="K262" i="1" s="1"/>
  <c r="K263" i="1"/>
  <c r="I370" i="1"/>
  <c r="K370" i="1" s="1"/>
  <c r="K371" i="1"/>
  <c r="I869" i="1"/>
  <c r="K870" i="1"/>
  <c r="I1066" i="1"/>
  <c r="K1066" i="1" s="1"/>
  <c r="K1067" i="1"/>
  <c r="I931" i="1"/>
  <c r="K932" i="1"/>
  <c r="I714" i="1"/>
  <c r="K715" i="1"/>
  <c r="I39" i="1"/>
  <c r="K876" i="1"/>
  <c r="I525" i="1"/>
  <c r="K525" i="1" s="1"/>
  <c r="K526" i="1"/>
  <c r="I145" i="1"/>
  <c r="K146" i="1"/>
  <c r="I29" i="1"/>
  <c r="K30" i="1"/>
  <c r="K570" i="1"/>
  <c r="K1559" i="1"/>
  <c r="I1508" i="1"/>
  <c r="K1508" i="1" s="1"/>
  <c r="I1327" i="1"/>
  <c r="K1332" i="1"/>
  <c r="I1126" i="1"/>
  <c r="K1126" i="1" s="1"/>
  <c r="I666" i="1"/>
  <c r="I594" i="1"/>
  <c r="K594" i="1" s="1"/>
  <c r="K595" i="1"/>
  <c r="K535" i="1"/>
  <c r="I388" i="1"/>
  <c r="K388" i="1" s="1"/>
  <c r="K392" i="1"/>
  <c r="I375" i="1"/>
  <c r="K375" i="1" s="1"/>
  <c r="K376" i="1"/>
  <c r="I349" i="1"/>
  <c r="K349" i="1" s="1"/>
  <c r="K350" i="1"/>
  <c r="I271" i="1"/>
  <c r="K271" i="1" s="1"/>
  <c r="K281" i="1"/>
  <c r="I206" i="1"/>
  <c r="K207" i="1"/>
  <c r="I88" i="1"/>
  <c r="K88" i="1" s="1"/>
  <c r="K89" i="1"/>
  <c r="I706" i="1"/>
  <c r="K706" i="1" s="1"/>
  <c r="I1524" i="1"/>
  <c r="K1524" i="1" s="1"/>
  <c r="I1020" i="1"/>
  <c r="K1021" i="1"/>
  <c r="I1152" i="1"/>
  <c r="K1152" i="1" s="1"/>
  <c r="K1153" i="1"/>
  <c r="I783" i="1"/>
  <c r="K783" i="1" s="1"/>
  <c r="K784" i="1"/>
  <c r="I1221" i="1"/>
  <c r="K1222" i="1"/>
  <c r="I1503" i="1"/>
  <c r="K1504" i="1"/>
  <c r="I1053" i="1"/>
  <c r="K1054" i="1"/>
  <c r="I1196" i="1"/>
  <c r="K1197" i="1"/>
  <c r="I738" i="1"/>
  <c r="K738" i="1" s="1"/>
  <c r="K739" i="1"/>
  <c r="I1368" i="1"/>
  <c r="I1246" i="1"/>
  <c r="K1247" i="1"/>
  <c r="I814" i="1"/>
  <c r="K815" i="1"/>
  <c r="I913" i="1"/>
  <c r="K917" i="1"/>
  <c r="I1435" i="1"/>
  <c r="K1436" i="1"/>
  <c r="I939" i="1"/>
  <c r="I431" i="1"/>
  <c r="K431" i="1" s="1"/>
  <c r="K432" i="1"/>
  <c r="I96" i="1"/>
  <c r="K96" i="1" s="1"/>
  <c r="K97" i="1"/>
  <c r="I805" i="1"/>
  <c r="K806" i="1"/>
  <c r="I267" i="1"/>
  <c r="I661" i="1"/>
  <c r="K661" i="1" s="1"/>
  <c r="K662" i="1"/>
  <c r="I1385" i="1"/>
  <c r="K1385" i="1" s="1"/>
  <c r="K1386" i="1"/>
  <c r="I985" i="1"/>
  <c r="K986" i="1"/>
  <c r="I1205" i="1"/>
  <c r="K1205" i="1" s="1"/>
  <c r="K1206" i="1"/>
  <c r="I162" i="1"/>
  <c r="K163" i="1"/>
  <c r="I329" i="1"/>
  <c r="K330" i="1"/>
  <c r="I1456" i="1"/>
  <c r="K1457" i="1"/>
  <c r="I1210" i="1"/>
  <c r="K1211" i="1"/>
  <c r="I118" i="1"/>
  <c r="K119" i="1"/>
  <c r="I788" i="1"/>
  <c r="K789" i="1"/>
  <c r="I1263" i="1"/>
  <c r="K1264" i="1"/>
  <c r="I1201" i="1"/>
  <c r="K1202" i="1"/>
  <c r="I1429" i="1"/>
  <c r="K1430" i="1"/>
  <c r="I956" i="1"/>
  <c r="K956" i="1" s="1"/>
  <c r="K957" i="1"/>
  <c r="I1464" i="1"/>
  <c r="K1465" i="1"/>
  <c r="I895" i="1"/>
  <c r="K896" i="1"/>
  <c r="I1280" i="1"/>
  <c r="K1281" i="1"/>
  <c r="I885" i="1"/>
  <c r="K885" i="1" s="1"/>
  <c r="K886" i="1"/>
  <c r="K859" i="1"/>
  <c r="K565" i="1"/>
  <c r="I1447" i="1"/>
  <c r="K1448" i="1"/>
  <c r="K1304" i="1"/>
  <c r="K515" i="1"/>
  <c r="I218" i="1"/>
  <c r="K218" i="1" s="1"/>
  <c r="K1564" i="1"/>
  <c r="K1422" i="1"/>
  <c r="K1294" i="1"/>
  <c r="I849" i="1"/>
  <c r="I793" i="1"/>
  <c r="I321" i="1"/>
  <c r="I302" i="1"/>
  <c r="K302" i="1" s="1"/>
  <c r="K303" i="1"/>
  <c r="I104" i="1"/>
  <c r="K104" i="1" s="1"/>
  <c r="K105" i="1"/>
  <c r="K59" i="1"/>
  <c r="I961" i="1"/>
  <c r="K961" i="1" s="1"/>
  <c r="I1010" i="1"/>
  <c r="K1010" i="1" s="1"/>
  <c r="I1190" i="1"/>
  <c r="K1190" i="1" s="1"/>
  <c r="K1191" i="1"/>
  <c r="I1539" i="1"/>
  <c r="K1540" i="1"/>
  <c r="I553" i="1"/>
  <c r="K554" i="1"/>
  <c r="I819" i="1"/>
  <c r="K820" i="1"/>
  <c r="I1258" i="1"/>
  <c r="K1258" i="1" s="1"/>
  <c r="K1259" i="1"/>
  <c r="I1236" i="1"/>
  <c r="K1237" i="1"/>
  <c r="I141" i="1"/>
  <c r="K141" i="1" s="1"/>
  <c r="K142" i="1"/>
  <c r="I182" i="1"/>
  <c r="K183" i="1"/>
  <c r="I425" i="1"/>
  <c r="K426" i="1"/>
  <c r="I657" i="1"/>
  <c r="K657" i="1" s="1"/>
  <c r="K658" i="1"/>
  <c r="I1216" i="1"/>
  <c r="K1217" i="1"/>
  <c r="I1377" i="1"/>
  <c r="K1378" i="1"/>
  <c r="F993" i="1"/>
  <c r="H122" i="1"/>
  <c r="F1010" i="1"/>
  <c r="H698" i="1"/>
  <c r="F706" i="1"/>
  <c r="F699" i="1"/>
  <c r="H1324" i="1"/>
  <c r="F1357" i="1"/>
  <c r="H992" i="1"/>
  <c r="H991" i="1" s="1"/>
  <c r="F124" i="1"/>
  <c r="F123" i="1" s="1"/>
  <c r="F39" i="1"/>
  <c r="F961" i="1"/>
  <c r="F611" i="1"/>
  <c r="F610" i="1" s="1"/>
  <c r="F218" i="1"/>
  <c r="F456" i="1"/>
  <c r="F241" i="1"/>
  <c r="F198" i="1"/>
  <c r="F225" i="1"/>
  <c r="F490" i="1"/>
  <c r="F545" i="1"/>
  <c r="F623" i="1"/>
  <c r="F1488" i="1"/>
  <c r="F187" i="1"/>
  <c r="F748" i="1"/>
  <c r="F747" i="1" s="1"/>
  <c r="F849" i="1"/>
  <c r="F1026" i="1"/>
  <c r="F1508" i="1"/>
  <c r="F666" i="1"/>
  <c r="F1136" i="1"/>
  <c r="F252" i="1"/>
  <c r="F977" i="1"/>
  <c r="F924" i="1"/>
  <c r="F302" i="1"/>
  <c r="F206" i="1"/>
  <c r="F174" i="1"/>
  <c r="F783" i="1"/>
  <c r="F809" i="1"/>
  <c r="F168" i="1"/>
  <c r="F425" i="1"/>
  <c r="F559" i="1"/>
  <c r="F1368" i="1"/>
  <c r="F1071" i="1"/>
  <c r="F885" i="1"/>
  <c r="F770" i="1"/>
  <c r="F375" i="1"/>
  <c r="F145" i="1"/>
  <c r="F96" i="1"/>
  <c r="F292" i="1"/>
  <c r="F313" i="1"/>
  <c r="F366" i="1"/>
  <c r="F477" i="1"/>
  <c r="F657" i="1"/>
  <c r="F1403" i="1"/>
  <c r="F1429" i="1"/>
  <c r="F25" i="1"/>
  <c r="F1320" i="1"/>
  <c r="F1177" i="1"/>
  <c r="F714" i="1"/>
  <c r="F594" i="1"/>
  <c r="F104" i="1"/>
  <c r="F88" i="1"/>
  <c r="F738" i="1"/>
  <c r="F800" i="1"/>
  <c r="F819" i="1"/>
  <c r="F840" i="1"/>
  <c r="F895" i="1"/>
  <c r="F907" i="1"/>
  <c r="F931" i="1"/>
  <c r="F1053" i="1"/>
  <c r="F1066" i="1"/>
  <c r="F1091" i="1"/>
  <c r="F1108" i="1"/>
  <c r="F1143" i="1"/>
  <c r="F1152" i="1"/>
  <c r="F1164" i="1"/>
  <c r="F1173" i="1"/>
  <c r="F1190" i="1"/>
  <c r="F1201" i="1"/>
  <c r="F1210" i="1"/>
  <c r="F1221" i="1"/>
  <c r="F1231" i="1"/>
  <c r="F1241" i="1"/>
  <c r="F1250" i="1"/>
  <c r="F1258" i="1"/>
  <c r="F1270" i="1"/>
  <c r="F1469" i="1"/>
  <c r="F1042" i="1"/>
  <c r="F692" i="1"/>
  <c r="F334" i="1"/>
  <c r="F29" i="1"/>
  <c r="F1338" i="1"/>
  <c r="F1531" i="1"/>
  <c r="F1435" i="1"/>
  <c r="F1327" i="1"/>
  <c r="F1326" i="1" s="1"/>
  <c r="F1126" i="1"/>
  <c r="F1113" i="1"/>
  <c r="F939" i="1"/>
  <c r="F825" i="1"/>
  <c r="F793" i="1"/>
  <c r="F757" i="1"/>
  <c r="F723" i="1"/>
  <c r="F359" i="1"/>
  <c r="F321" i="1"/>
  <c r="F271" i="1"/>
  <c r="F74" i="1"/>
  <c r="F686" i="1"/>
  <c r="F734" i="1"/>
  <c r="F743" i="1"/>
  <c r="F788" i="1"/>
  <c r="F805" i="1"/>
  <c r="F814" i="1"/>
  <c r="F869" i="1"/>
  <c r="F902" i="1"/>
  <c r="F956" i="1"/>
  <c r="F985" i="1"/>
  <c r="F1020" i="1"/>
  <c r="F1059" i="1"/>
  <c r="F1085" i="1"/>
  <c r="F1102" i="1"/>
  <c r="F1148" i="1"/>
  <c r="F1158" i="1"/>
  <c r="F1169" i="1"/>
  <c r="F1186" i="1"/>
  <c r="F1196" i="1"/>
  <c r="F1205" i="1"/>
  <c r="F1216" i="1"/>
  <c r="F1226" i="1"/>
  <c r="F1236" i="1"/>
  <c r="F1246" i="1"/>
  <c r="F1254" i="1"/>
  <c r="F1263" i="1"/>
  <c r="F1275" i="1"/>
  <c r="F69" i="1"/>
  <c r="F118" i="1"/>
  <c r="F182" i="1"/>
  <c r="F262" i="1"/>
  <c r="F1372" i="1"/>
  <c r="F1349" i="1"/>
  <c r="F1503" i="1"/>
  <c r="F913" i="1"/>
  <c r="F388" i="1"/>
  <c r="F296" i="1"/>
  <c r="F132" i="1"/>
  <c r="F21" i="1"/>
  <c r="F49" i="1"/>
  <c r="F141" i="1"/>
  <c r="F329" i="1"/>
  <c r="F355" i="1"/>
  <c r="F600" i="1"/>
  <c r="F113" i="1"/>
  <c r="F162" i="1"/>
  <c r="F267" i="1"/>
  <c r="F370" i="1"/>
  <c r="F450" i="1"/>
  <c r="F1385" i="1"/>
  <c r="F1456" i="1"/>
  <c r="F1571" i="1"/>
  <c r="F590" i="1"/>
  <c r="F604" i="1"/>
  <c r="F661" i="1"/>
  <c r="F54" i="1"/>
  <c r="F553" i="1"/>
  <c r="F1353" i="1"/>
  <c r="F1377" i="1"/>
  <c r="F1409" i="1"/>
  <c r="F1442" i="1"/>
  <c r="F1464" i="1"/>
  <c r="F1539" i="1"/>
  <c r="F381" i="1"/>
  <c r="F1447" i="1"/>
  <c r="F1389" i="1"/>
  <c r="F1280" i="1"/>
  <c r="F397" i="1"/>
  <c r="F463" i="1"/>
  <c r="F525" i="1"/>
  <c r="F349" i="1"/>
  <c r="F1343" i="1"/>
  <c r="F15" i="1"/>
  <c r="F58" i="1"/>
  <c r="H58" i="1"/>
  <c r="I58" i="1"/>
  <c r="H73" i="1"/>
  <c r="H187" i="1"/>
  <c r="H186" i="1" s="1"/>
  <c r="I187" i="1"/>
  <c r="H217" i="1"/>
  <c r="H266" i="1"/>
  <c r="H333" i="1"/>
  <c r="H374" i="1"/>
  <c r="H387" i="1"/>
  <c r="H409" i="1"/>
  <c r="H408" i="1" s="1"/>
  <c r="H407" i="1" s="1"/>
  <c r="I409" i="1"/>
  <c r="F409" i="1"/>
  <c r="H455" i="1"/>
  <c r="H454" i="1" s="1"/>
  <c r="H489" i="1"/>
  <c r="H488" i="1" s="1"/>
  <c r="H487" i="1" s="1"/>
  <c r="H564" i="1"/>
  <c r="H563" i="1" s="1"/>
  <c r="H557" i="1" s="1"/>
  <c r="H621" i="1"/>
  <c r="H756" i="1"/>
  <c r="H755" i="1" s="1"/>
  <c r="H721" i="1"/>
  <c r="H844" i="1"/>
  <c r="H875" i="1"/>
  <c r="H874" i="1" s="1"/>
  <c r="H873" i="1" s="1"/>
  <c r="H899" i="1"/>
  <c r="H960" i="1"/>
  <c r="H936" i="1" s="1"/>
  <c r="H1025" i="1"/>
  <c r="H1112" i="1"/>
  <c r="H1063" i="1" s="1"/>
  <c r="H1156" i="1"/>
  <c r="I1287" i="1"/>
  <c r="F1287" i="1"/>
  <c r="H1287" i="1"/>
  <c r="H1286" i="1" s="1"/>
  <c r="H1268" i="1" s="1"/>
  <c r="F1416" i="1"/>
  <c r="H1416" i="1"/>
  <c r="H1415" i="1" s="1"/>
  <c r="H1383" i="1" s="1"/>
  <c r="H1382" i="1" s="1"/>
  <c r="I1416" i="1"/>
  <c r="H1468" i="1"/>
  <c r="F1545" i="1"/>
  <c r="I1545" i="1"/>
  <c r="H1545" i="1"/>
  <c r="H1544" i="1" s="1"/>
  <c r="H1461" i="1" l="1"/>
  <c r="K1178" i="1"/>
  <c r="K124" i="1"/>
  <c r="K723" i="1"/>
  <c r="I564" i="1"/>
  <c r="K564" i="1" s="1"/>
  <c r="K748" i="1"/>
  <c r="I1468" i="1"/>
  <c r="K1468" i="1" s="1"/>
  <c r="I217" i="1"/>
  <c r="K217" i="1" s="1"/>
  <c r="I698" i="1"/>
  <c r="K698" i="1" s="1"/>
  <c r="I430" i="1"/>
  <c r="I455" i="1"/>
  <c r="K455" i="1" s="1"/>
  <c r="I333" i="1"/>
  <c r="K333" i="1" s="1"/>
  <c r="I1025" i="1"/>
  <c r="K1025" i="1" s="1"/>
  <c r="K58" i="1"/>
  <c r="I960" i="1"/>
  <c r="K960" i="1" s="1"/>
  <c r="I489" i="1"/>
  <c r="I488" i="1" s="1"/>
  <c r="I992" i="1"/>
  <c r="K992" i="1" s="1"/>
  <c r="I266" i="1"/>
  <c r="K266" i="1" s="1"/>
  <c r="I1507" i="1"/>
  <c r="K1507" i="1" s="1"/>
  <c r="I875" i="1"/>
  <c r="K875" i="1" s="1"/>
  <c r="I1112" i="1"/>
  <c r="K1112" i="1" s="1"/>
  <c r="I73" i="1"/>
  <c r="K73" i="1" s="1"/>
  <c r="I756" i="1"/>
  <c r="K756" i="1" s="1"/>
  <c r="I1095" i="1"/>
  <c r="I1090" i="1" s="1"/>
  <c r="K1090" i="1" s="1"/>
  <c r="I938" i="1"/>
  <c r="K939" i="1"/>
  <c r="I713" i="1"/>
  <c r="K713" i="1" s="1"/>
  <c r="K714" i="1"/>
  <c r="I408" i="1"/>
  <c r="K409" i="1"/>
  <c r="I1463" i="1"/>
  <c r="K1464" i="1"/>
  <c r="I1262" i="1"/>
  <c r="K1262" i="1" s="1"/>
  <c r="K1263" i="1"/>
  <c r="I1455" i="1"/>
  <c r="K1455" i="1" s="1"/>
  <c r="K1456" i="1"/>
  <c r="I984" i="1"/>
  <c r="K984" i="1" s="1"/>
  <c r="K985" i="1"/>
  <c r="K805" i="1"/>
  <c r="I804" i="1"/>
  <c r="K804" i="1" s="1"/>
  <c r="I1326" i="1"/>
  <c r="K1327" i="1"/>
  <c r="I610" i="1"/>
  <c r="K610" i="1" s="1"/>
  <c r="K611" i="1"/>
  <c r="I824" i="1"/>
  <c r="K824" i="1" s="1"/>
  <c r="K825" i="1"/>
  <c r="I53" i="1"/>
  <c r="K53" i="1" s="1"/>
  <c r="K54" i="1"/>
  <c r="I906" i="1"/>
  <c r="K906" i="1" s="1"/>
  <c r="K907" i="1"/>
  <c r="I742" i="1"/>
  <c r="K742" i="1" s="1"/>
  <c r="K743" i="1"/>
  <c r="I1570" i="1"/>
  <c r="K1570" i="1" s="1"/>
  <c r="K1571" i="1"/>
  <c r="I131" i="1"/>
  <c r="K132" i="1"/>
  <c r="I552" i="1"/>
  <c r="K552" i="1" s="1"/>
  <c r="K553" i="1"/>
  <c r="I1235" i="1"/>
  <c r="K1235" i="1" s="1"/>
  <c r="K1236" i="1"/>
  <c r="I1538" i="1"/>
  <c r="K1538" i="1" s="1"/>
  <c r="K1539" i="1"/>
  <c r="I1434" i="1"/>
  <c r="K1435" i="1"/>
  <c r="I1367" i="1"/>
  <c r="I1502" i="1"/>
  <c r="K1502" i="1" s="1"/>
  <c r="K1503" i="1"/>
  <c r="I1019" i="1"/>
  <c r="K1020" i="1"/>
  <c r="I930" i="1"/>
  <c r="K930" i="1" s="1"/>
  <c r="K931" i="1"/>
  <c r="I1168" i="1"/>
  <c r="K1168" i="1" s="1"/>
  <c r="K1169" i="1"/>
  <c r="I848" i="1"/>
  <c r="K849" i="1"/>
  <c r="I1052" i="1"/>
  <c r="K1052" i="1" s="1"/>
  <c r="K1053" i="1"/>
  <c r="I167" i="1"/>
  <c r="K168" i="1"/>
  <c r="I1084" i="1"/>
  <c r="K1085" i="1"/>
  <c r="I787" i="1"/>
  <c r="K787" i="1" s="1"/>
  <c r="K788" i="1"/>
  <c r="I328" i="1"/>
  <c r="K328" i="1" s="1"/>
  <c r="K329" i="1"/>
  <c r="I1065" i="1"/>
  <c r="K1071" i="1"/>
  <c r="I691" i="1"/>
  <c r="K692" i="1"/>
  <c r="I449" i="1"/>
  <c r="K449" i="1" s="1"/>
  <c r="K450" i="1"/>
  <c r="I1240" i="1"/>
  <c r="K1240" i="1" s="1"/>
  <c r="K1241" i="1"/>
  <c r="I1342" i="1"/>
  <c r="K1342" i="1" s="1"/>
  <c r="K1343" i="1"/>
  <c r="I685" i="1"/>
  <c r="K685" i="1" s="1"/>
  <c r="K686" i="1"/>
  <c r="I112" i="1"/>
  <c r="K112" i="1" s="1"/>
  <c r="K113" i="1"/>
  <c r="I1408" i="1"/>
  <c r="K1408" i="1" s="1"/>
  <c r="K1409" i="1"/>
  <c r="I205" i="1"/>
  <c r="K205" i="1" s="1"/>
  <c r="K206" i="1"/>
  <c r="I387" i="1"/>
  <c r="K387" i="1" s="1"/>
  <c r="I1544" i="1"/>
  <c r="K1544" i="1" s="1"/>
  <c r="K1545" i="1"/>
  <c r="I424" i="1"/>
  <c r="K424" i="1" s="1"/>
  <c r="K425" i="1"/>
  <c r="I912" i="1"/>
  <c r="K913" i="1"/>
  <c r="I1220" i="1"/>
  <c r="K1220" i="1" s="1"/>
  <c r="K1221" i="1"/>
  <c r="I665" i="1"/>
  <c r="K665" i="1" s="1"/>
  <c r="K666" i="1"/>
  <c r="I622" i="1"/>
  <c r="I1163" i="1"/>
  <c r="K1164" i="1"/>
  <c r="I140" i="1"/>
  <c r="K140" i="1" s="1"/>
  <c r="K145" i="1"/>
  <c r="I1286" i="1"/>
  <c r="K1287" i="1"/>
  <c r="I374" i="1"/>
  <c r="K374" i="1" s="1"/>
  <c r="I186" i="1"/>
  <c r="K186" i="1" s="1"/>
  <c r="K187" i="1"/>
  <c r="I1446" i="1"/>
  <c r="K1446" i="1" s="1"/>
  <c r="K1447" i="1"/>
  <c r="I1269" i="1"/>
  <c r="K1269" i="1" s="1"/>
  <c r="K1280" i="1"/>
  <c r="I1428" i="1"/>
  <c r="K1429" i="1"/>
  <c r="I117" i="1"/>
  <c r="K117" i="1" s="1"/>
  <c r="K118" i="1"/>
  <c r="I161" i="1"/>
  <c r="K162" i="1"/>
  <c r="I173" i="1"/>
  <c r="K173" i="1" s="1"/>
  <c r="K174" i="1"/>
  <c r="I1157" i="1"/>
  <c r="K1158" i="1"/>
  <c r="I1384" i="1"/>
  <c r="K1384" i="1" s="1"/>
  <c r="K1389" i="1"/>
  <c r="I1058" i="1"/>
  <c r="K1058" i="1" s="1"/>
  <c r="K1059" i="1"/>
  <c r="I1319" i="1"/>
  <c r="K1320" i="1"/>
  <c r="I733" i="1"/>
  <c r="K734" i="1"/>
  <c r="I1230" i="1"/>
  <c r="K1230" i="1" s="1"/>
  <c r="K1231" i="1"/>
  <c r="K313" i="1"/>
  <c r="I312" i="1"/>
  <c r="K312" i="1" s="1"/>
  <c r="K1246" i="1"/>
  <c r="I1245" i="1"/>
  <c r="K1245" i="1" s="1"/>
  <c r="I1376" i="1"/>
  <c r="K1376" i="1" s="1"/>
  <c r="K1377" i="1"/>
  <c r="I181" i="1"/>
  <c r="K182" i="1"/>
  <c r="I818" i="1"/>
  <c r="K818" i="1" s="1"/>
  <c r="K819" i="1"/>
  <c r="I320" i="1"/>
  <c r="K320" i="1" s="1"/>
  <c r="K321" i="1"/>
  <c r="I813" i="1"/>
  <c r="K813" i="1" s="1"/>
  <c r="K814" i="1"/>
  <c r="I1195" i="1"/>
  <c r="K1196" i="1"/>
  <c r="I20" i="1"/>
  <c r="K29" i="1"/>
  <c r="I38" i="1"/>
  <c r="K38" i="1" s="1"/>
  <c r="K39" i="1"/>
  <c r="I251" i="1"/>
  <c r="K251" i="1" s="1"/>
  <c r="I1225" i="1"/>
  <c r="K1225" i="1" s="1"/>
  <c r="K1226" i="1"/>
  <c r="I901" i="1"/>
  <c r="K902" i="1"/>
  <c r="I923" i="1"/>
  <c r="K924" i="1"/>
  <c r="I1415" i="1"/>
  <c r="K1416" i="1"/>
  <c r="I1215" i="1"/>
  <c r="K1216" i="1"/>
  <c r="I868" i="1"/>
  <c r="K868" i="1" s="1"/>
  <c r="K869" i="1"/>
  <c r="I14" i="1"/>
  <c r="K15" i="1"/>
  <c r="I792" i="1"/>
  <c r="K792" i="1" s="1"/>
  <c r="K793" i="1"/>
  <c r="I894" i="1"/>
  <c r="K894" i="1" s="1"/>
  <c r="K895" i="1"/>
  <c r="K1201" i="1"/>
  <c r="I1200" i="1"/>
  <c r="K1200" i="1" s="1"/>
  <c r="I1209" i="1"/>
  <c r="K1209" i="1" s="1"/>
  <c r="K1210" i="1"/>
  <c r="I1147" i="1"/>
  <c r="K1147" i="1" s="1"/>
  <c r="K1148" i="1"/>
  <c r="K477" i="1"/>
  <c r="I473" i="1"/>
  <c r="I1107" i="1"/>
  <c r="K1108" i="1"/>
  <c r="K1186" i="1"/>
  <c r="I1185" i="1"/>
  <c r="K1185" i="1" s="1"/>
  <c r="I558" i="1"/>
  <c r="K558" i="1" s="1"/>
  <c r="K559" i="1"/>
  <c r="I1441" i="1"/>
  <c r="K1441" i="1" s="1"/>
  <c r="K1442" i="1"/>
  <c r="K366" i="1"/>
  <c r="I365" i="1"/>
  <c r="K365" i="1" s="1"/>
  <c r="F992" i="1"/>
  <c r="H609" i="1"/>
  <c r="F698" i="1"/>
  <c r="F1367" i="1"/>
  <c r="H990" i="1"/>
  <c r="F38" i="1"/>
  <c r="F875" i="1"/>
  <c r="F186" i="1"/>
  <c r="H430" i="1"/>
  <c r="H429" i="1" s="1"/>
  <c r="H406" i="1" s="1"/>
  <c r="F217" i="1"/>
  <c r="F960" i="1"/>
  <c r="F848" i="1"/>
  <c r="F73" i="1"/>
  <c r="F333" i="1"/>
  <c r="F938" i="1"/>
  <c r="F1434" i="1"/>
  <c r="F131" i="1"/>
  <c r="F665" i="1"/>
  <c r="F1025" i="1"/>
  <c r="F251" i="1"/>
  <c r="F1112" i="1"/>
  <c r="F53" i="1"/>
  <c r="F328" i="1"/>
  <c r="F181" i="1"/>
  <c r="F1245" i="1"/>
  <c r="F1185" i="1"/>
  <c r="F1095" i="1"/>
  <c r="F984" i="1"/>
  <c r="F824" i="1"/>
  <c r="F266" i="1"/>
  <c r="F205" i="1"/>
  <c r="F489" i="1"/>
  <c r="F387" i="1"/>
  <c r="F552" i="1"/>
  <c r="F1570" i="1"/>
  <c r="F112" i="1"/>
  <c r="F912" i="1"/>
  <c r="F1168" i="1"/>
  <c r="F1147" i="1"/>
  <c r="F787" i="1"/>
  <c r="F742" i="1"/>
  <c r="F1230" i="1"/>
  <c r="F1209" i="1"/>
  <c r="F1163" i="1"/>
  <c r="F906" i="1"/>
  <c r="F1319" i="1"/>
  <c r="F365" i="1"/>
  <c r="F558" i="1"/>
  <c r="F1408" i="1"/>
  <c r="F1262" i="1"/>
  <c r="F1058" i="1"/>
  <c r="F1019" i="1"/>
  <c r="F868" i="1"/>
  <c r="F804" i="1"/>
  <c r="F1468" i="1"/>
  <c r="F756" i="1"/>
  <c r="F1507" i="1"/>
  <c r="F1538" i="1"/>
  <c r="F1455" i="1"/>
  <c r="F449" i="1"/>
  <c r="F1502" i="1"/>
  <c r="F1157" i="1"/>
  <c r="F901" i="1"/>
  <c r="F733" i="1"/>
  <c r="F320" i="1"/>
  <c r="F1325" i="1"/>
  <c r="F20" i="1"/>
  <c r="F1240" i="1"/>
  <c r="F1220" i="1"/>
  <c r="F1200" i="1"/>
  <c r="F1052" i="1"/>
  <c r="F930" i="1"/>
  <c r="F894" i="1"/>
  <c r="F818" i="1"/>
  <c r="F713" i="1"/>
  <c r="F1428" i="1"/>
  <c r="F473" i="1"/>
  <c r="F1463" i="1"/>
  <c r="F161" i="1"/>
  <c r="F1225" i="1"/>
  <c r="F722" i="1"/>
  <c r="F691" i="1"/>
  <c r="F1065" i="1"/>
  <c r="F564" i="1"/>
  <c r="F455" i="1"/>
  <c r="F140" i="1"/>
  <c r="F374" i="1"/>
  <c r="F1441" i="1"/>
  <c r="F1376" i="1"/>
  <c r="F117" i="1"/>
  <c r="F1235" i="1"/>
  <c r="F1215" i="1"/>
  <c r="F1195" i="1"/>
  <c r="F1084" i="1"/>
  <c r="F813" i="1"/>
  <c r="F685" i="1"/>
  <c r="F792" i="1"/>
  <c r="F622" i="1"/>
  <c r="F1107" i="1"/>
  <c r="F312" i="1"/>
  <c r="F424" i="1"/>
  <c r="F167" i="1"/>
  <c r="F173" i="1"/>
  <c r="F923" i="1"/>
  <c r="F922" i="1" s="1"/>
  <c r="F1544" i="1"/>
  <c r="F1446" i="1"/>
  <c r="F408" i="1"/>
  <c r="F1384" i="1"/>
  <c r="F14" i="1"/>
  <c r="F1342" i="1"/>
  <c r="F1415" i="1"/>
  <c r="F1286" i="1"/>
  <c r="F1269" i="1"/>
  <c r="H37" i="1"/>
  <c r="H172" i="1"/>
  <c r="H470" i="1"/>
  <c r="H823" i="1"/>
  <c r="H1267" i="1"/>
  <c r="H1584" i="1"/>
  <c r="H1583" i="1" s="1"/>
  <c r="H1576" i="1" s="1"/>
  <c r="H1575" i="1" s="1"/>
  <c r="I1584" i="1"/>
  <c r="F1584" i="1"/>
  <c r="H1589" i="1"/>
  <c r="H1588" i="1" s="1"/>
  <c r="H1587" i="1" s="1"/>
  <c r="I1589" i="1"/>
  <c r="F1589" i="1"/>
  <c r="H1593" i="1"/>
  <c r="H1592" i="1" s="1"/>
  <c r="H1591" i="1" s="1"/>
  <c r="I1593" i="1"/>
  <c r="F1593" i="1"/>
  <c r="H1600" i="1"/>
  <c r="I1600" i="1"/>
  <c r="F1600" i="1"/>
  <c r="H1602" i="1"/>
  <c r="I1602" i="1"/>
  <c r="F1602" i="1"/>
  <c r="J1603" i="1"/>
  <c r="H1606" i="1"/>
  <c r="H1605" i="1" s="1"/>
  <c r="H1604" i="1" s="1"/>
  <c r="I1606" i="1"/>
  <c r="F1606" i="1"/>
  <c r="H1613" i="1"/>
  <c r="H1612" i="1" s="1"/>
  <c r="H1611" i="1" s="1"/>
  <c r="H1610" i="1" s="1"/>
  <c r="I1613" i="1"/>
  <c r="F1613" i="1"/>
  <c r="H1618" i="1"/>
  <c r="H1617" i="1" s="1"/>
  <c r="I1618" i="1"/>
  <c r="F1618" i="1"/>
  <c r="H1622" i="1"/>
  <c r="H1621" i="1" s="1"/>
  <c r="I1622" i="1"/>
  <c r="F1622" i="1"/>
  <c r="H1626" i="1"/>
  <c r="H1625" i="1" s="1"/>
  <c r="I1626" i="1"/>
  <c r="F1626" i="1"/>
  <c r="H1633" i="1"/>
  <c r="I1633" i="1"/>
  <c r="F1633" i="1"/>
  <c r="H1635" i="1"/>
  <c r="I1635" i="1"/>
  <c r="F1635" i="1"/>
  <c r="H1639" i="1"/>
  <c r="H1638" i="1" s="1"/>
  <c r="I1639" i="1"/>
  <c r="F1639" i="1"/>
  <c r="H1642" i="1"/>
  <c r="H1641" i="1" s="1"/>
  <c r="I1642" i="1"/>
  <c r="F1642" i="1"/>
  <c r="H1645" i="1"/>
  <c r="I1645" i="1"/>
  <c r="F1645" i="1"/>
  <c r="H1647" i="1"/>
  <c r="I1647" i="1"/>
  <c r="F1647" i="1"/>
  <c r="H1650" i="1"/>
  <c r="H1649" i="1" s="1"/>
  <c r="I1650" i="1"/>
  <c r="F1650" i="1"/>
  <c r="H1653" i="1"/>
  <c r="H1652" i="1" s="1"/>
  <c r="I1653" i="1"/>
  <c r="F1653" i="1"/>
  <c r="H1657" i="1"/>
  <c r="I1657" i="1"/>
  <c r="F1657" i="1"/>
  <c r="H1659" i="1"/>
  <c r="I1659" i="1"/>
  <c r="F1659" i="1"/>
  <c r="H1664" i="1"/>
  <c r="H1663" i="1" s="1"/>
  <c r="F1664" i="1"/>
  <c r="H1667" i="1"/>
  <c r="F1667" i="1"/>
  <c r="H1671" i="1"/>
  <c r="H1670" i="1" s="1"/>
  <c r="F1671" i="1"/>
  <c r="H1677" i="1"/>
  <c r="H1676" i="1" s="1"/>
  <c r="H1675" i="1" s="1"/>
  <c r="I1677" i="1"/>
  <c r="F1677" i="1"/>
  <c r="H1680" i="1"/>
  <c r="H1679" i="1" s="1"/>
  <c r="I1680" i="1"/>
  <c r="F1680" i="1"/>
  <c r="H1684" i="1"/>
  <c r="H1683" i="1" s="1"/>
  <c r="H1682" i="1" s="1"/>
  <c r="I1684" i="1"/>
  <c r="F1684" i="1"/>
  <c r="H1689" i="1"/>
  <c r="H1688" i="1" s="1"/>
  <c r="H1687" i="1" s="1"/>
  <c r="H1686" i="1" s="1"/>
  <c r="I1689" i="1"/>
  <c r="F1689" i="1"/>
  <c r="H1696" i="1"/>
  <c r="H1695" i="1" s="1"/>
  <c r="I1696" i="1"/>
  <c r="F1696" i="1"/>
  <c r="H1700" i="1"/>
  <c r="H1699" i="1" s="1"/>
  <c r="I1700" i="1"/>
  <c r="F1700" i="1"/>
  <c r="H1704" i="1"/>
  <c r="I1704" i="1"/>
  <c r="F1704" i="1"/>
  <c r="H1706" i="1"/>
  <c r="I1706" i="1"/>
  <c r="F1706" i="1"/>
  <c r="H1708" i="1"/>
  <c r="I1708" i="1"/>
  <c r="F1708" i="1"/>
  <c r="H1711" i="1"/>
  <c r="H1710" i="1" s="1"/>
  <c r="I1711" i="1"/>
  <c r="F1711" i="1"/>
  <c r="H1716" i="1"/>
  <c r="H1715" i="1" s="1"/>
  <c r="I1716" i="1"/>
  <c r="F1716" i="1"/>
  <c r="H1720" i="1"/>
  <c r="H1719" i="1" s="1"/>
  <c r="I1720" i="1"/>
  <c r="F1720" i="1"/>
  <c r="H1723" i="1"/>
  <c r="H1722" i="1" s="1"/>
  <c r="I1723" i="1"/>
  <c r="F1723" i="1"/>
  <c r="H1727" i="1"/>
  <c r="H1726" i="1" s="1"/>
  <c r="H1725" i="1" s="1"/>
  <c r="I1727" i="1"/>
  <c r="F1727" i="1"/>
  <c r="H1733" i="1"/>
  <c r="H1732" i="1" s="1"/>
  <c r="H1731" i="1" s="1"/>
  <c r="H1730" i="1" s="1"/>
  <c r="I1733" i="1"/>
  <c r="F1733" i="1"/>
  <c r="H1739" i="1"/>
  <c r="H1738" i="1" s="1"/>
  <c r="H1737" i="1" s="1"/>
  <c r="I1739" i="1"/>
  <c r="F1739" i="1"/>
  <c r="H1743" i="1"/>
  <c r="H1742" i="1" s="1"/>
  <c r="H1741" i="1" s="1"/>
  <c r="I1743" i="1"/>
  <c r="F1743" i="1"/>
  <c r="H1747" i="1"/>
  <c r="H1746" i="1" s="1"/>
  <c r="H1745" i="1" s="1"/>
  <c r="I1747" i="1"/>
  <c r="F1747" i="1"/>
  <c r="H1753" i="1"/>
  <c r="H1752" i="1" s="1"/>
  <c r="H1751" i="1" s="1"/>
  <c r="H1750" i="1" s="1"/>
  <c r="I1753" i="1"/>
  <c r="F1753" i="1"/>
  <c r="H1758" i="1"/>
  <c r="H1757" i="1" s="1"/>
  <c r="H1756" i="1" s="1"/>
  <c r="H1755" i="1" s="1"/>
  <c r="I1758" i="1"/>
  <c r="F1758" i="1"/>
  <c r="H1763" i="1"/>
  <c r="H1762" i="1" s="1"/>
  <c r="H1761" i="1" s="1"/>
  <c r="H1760" i="1" s="1"/>
  <c r="I1763" i="1"/>
  <c r="F1763" i="1"/>
  <c r="H1769" i="1"/>
  <c r="H1768" i="1" s="1"/>
  <c r="H1767" i="1" s="1"/>
  <c r="H1766" i="1" s="1"/>
  <c r="H1765" i="1" s="1"/>
  <c r="I1769" i="1"/>
  <c r="F1769" i="1"/>
  <c r="H1774" i="1"/>
  <c r="H1773" i="1" s="1"/>
  <c r="H1772" i="1" s="1"/>
  <c r="H1771" i="1" s="1"/>
  <c r="I1774" i="1"/>
  <c r="F1774" i="1"/>
  <c r="H1780" i="1"/>
  <c r="H1779" i="1" s="1"/>
  <c r="H1778" i="1" s="1"/>
  <c r="H1777" i="1" s="1"/>
  <c r="H1776" i="1" s="1"/>
  <c r="I1780" i="1"/>
  <c r="F1780" i="1"/>
  <c r="H1784" i="1"/>
  <c r="H1783" i="1" s="1"/>
  <c r="H1782" i="1" s="1"/>
  <c r="I1784" i="1"/>
  <c r="F1784" i="1"/>
  <c r="H1791" i="1"/>
  <c r="I1791" i="1"/>
  <c r="F1791" i="1"/>
  <c r="H1793" i="1"/>
  <c r="I1793" i="1"/>
  <c r="F1793" i="1"/>
  <c r="H1799" i="1"/>
  <c r="H1798" i="1" s="1"/>
  <c r="H1797" i="1" s="1"/>
  <c r="I1799" i="1"/>
  <c r="F1799" i="1"/>
  <c r="H1802" i="1"/>
  <c r="I1802" i="1"/>
  <c r="F1802" i="1"/>
  <c r="H1804" i="1"/>
  <c r="I1804" i="1"/>
  <c r="F1804" i="1"/>
  <c r="H1806" i="1"/>
  <c r="I1806" i="1"/>
  <c r="F1806" i="1"/>
  <c r="H1811" i="1"/>
  <c r="H1810" i="1" s="1"/>
  <c r="H1809" i="1" s="1"/>
  <c r="H1808" i="1" s="1"/>
  <c r="I1811" i="1"/>
  <c r="F1811" i="1"/>
  <c r="H1816" i="1"/>
  <c r="H1815" i="1" s="1"/>
  <c r="H1814" i="1" s="1"/>
  <c r="H1813" i="1" s="1"/>
  <c r="I1816" i="1"/>
  <c r="F1816" i="1"/>
  <c r="H1821" i="1"/>
  <c r="H1820" i="1" s="1"/>
  <c r="H1819" i="1" s="1"/>
  <c r="H1818" i="1" s="1"/>
  <c r="I1821" i="1"/>
  <c r="F1821" i="1"/>
  <c r="H1829" i="1"/>
  <c r="H1828" i="1" s="1"/>
  <c r="H1827" i="1" s="1"/>
  <c r="H1826" i="1" s="1"/>
  <c r="H1825" i="1" s="1"/>
  <c r="I1829" i="1"/>
  <c r="F1829" i="1"/>
  <c r="H1835" i="1"/>
  <c r="H1834" i="1" s="1"/>
  <c r="I1835" i="1"/>
  <c r="F1835" i="1"/>
  <c r="H1838" i="1"/>
  <c r="H1837" i="1" s="1"/>
  <c r="I1838" i="1"/>
  <c r="F1838" i="1"/>
  <c r="H1841" i="1"/>
  <c r="H1840" i="1" s="1"/>
  <c r="I1841" i="1"/>
  <c r="F1841" i="1"/>
  <c r="H1844" i="1"/>
  <c r="H1843" i="1" s="1"/>
  <c r="I1844" i="1"/>
  <c r="F1844" i="1"/>
  <c r="H1848" i="1"/>
  <c r="H1847" i="1" s="1"/>
  <c r="I1848" i="1"/>
  <c r="F1848" i="1"/>
  <c r="H1851" i="1"/>
  <c r="H1850" i="1" s="1"/>
  <c r="I1851" i="1"/>
  <c r="F1851" i="1"/>
  <c r="H1854" i="1"/>
  <c r="H1853" i="1" s="1"/>
  <c r="I1854" i="1"/>
  <c r="F1854" i="1"/>
  <c r="H1857" i="1"/>
  <c r="H1856" i="1" s="1"/>
  <c r="I1857" i="1"/>
  <c r="F1857" i="1"/>
  <c r="H1862" i="1"/>
  <c r="H1861" i="1" s="1"/>
  <c r="I1862" i="1"/>
  <c r="F1862" i="1"/>
  <c r="H1865" i="1"/>
  <c r="H1864" i="1" s="1"/>
  <c r="I1865" i="1"/>
  <c r="F1865" i="1"/>
  <c r="H1868" i="1"/>
  <c r="H1867" i="1" s="1"/>
  <c r="I1868" i="1"/>
  <c r="F1868" i="1"/>
  <c r="H1873" i="1"/>
  <c r="H1872" i="1" s="1"/>
  <c r="H1871" i="1" s="1"/>
  <c r="H1870" i="1" s="1"/>
  <c r="I1873" i="1"/>
  <c r="F1873" i="1"/>
  <c r="H1878" i="1"/>
  <c r="H1877" i="1" s="1"/>
  <c r="I1878" i="1"/>
  <c r="F1878" i="1"/>
  <c r="H1881" i="1"/>
  <c r="H1880" i="1" s="1"/>
  <c r="I1881" i="1"/>
  <c r="F1881" i="1"/>
  <c r="H1884" i="1"/>
  <c r="H1883" i="1" s="1"/>
  <c r="I1884" i="1"/>
  <c r="F1884" i="1"/>
  <c r="H1887" i="1"/>
  <c r="H1886" i="1" s="1"/>
  <c r="I1887" i="1"/>
  <c r="I1886" i="1" s="1"/>
  <c r="F1887" i="1"/>
  <c r="F1886" i="1" s="1"/>
  <c r="H1890" i="1"/>
  <c r="H1889" i="1" s="1"/>
  <c r="I1890" i="1"/>
  <c r="F1890" i="1"/>
  <c r="H1893" i="1"/>
  <c r="H1892" i="1" s="1"/>
  <c r="I1893" i="1"/>
  <c r="F1893" i="1"/>
  <c r="H1897" i="1"/>
  <c r="H1896" i="1" s="1"/>
  <c r="H1895" i="1" s="1"/>
  <c r="I1897" i="1"/>
  <c r="F1897" i="1"/>
  <c r="H1902" i="1"/>
  <c r="H1901" i="1" s="1"/>
  <c r="I1902" i="1"/>
  <c r="F1902" i="1"/>
  <c r="H1905" i="1"/>
  <c r="H1904" i="1" s="1"/>
  <c r="I1905" i="1"/>
  <c r="F1905" i="1"/>
  <c r="H1909" i="1"/>
  <c r="H1908" i="1" s="1"/>
  <c r="H1907" i="1" s="1"/>
  <c r="I1909" i="1"/>
  <c r="F1909" i="1"/>
  <c r="H1916" i="1"/>
  <c r="I1916" i="1"/>
  <c r="F1916" i="1"/>
  <c r="H1918" i="1"/>
  <c r="I1918" i="1"/>
  <c r="F1918" i="1"/>
  <c r="H1921" i="1"/>
  <c r="H1920" i="1" s="1"/>
  <c r="I1921" i="1"/>
  <c r="F1921" i="1"/>
  <c r="H1928" i="1"/>
  <c r="H1927" i="1" s="1"/>
  <c r="H1926" i="1" s="1"/>
  <c r="H1925" i="1" s="1"/>
  <c r="H1924" i="1" s="1"/>
  <c r="I1928" i="1"/>
  <c r="F1928" i="1"/>
  <c r="H1934" i="1"/>
  <c r="H1933" i="1" s="1"/>
  <c r="H1932" i="1" s="1"/>
  <c r="H1931" i="1" s="1"/>
  <c r="I1934" i="1"/>
  <c r="F1934" i="1"/>
  <c r="F1939" i="1"/>
  <c r="H1939" i="1"/>
  <c r="I1939" i="1"/>
  <c r="H1942" i="1"/>
  <c r="I1942" i="1"/>
  <c r="F1942" i="1"/>
  <c r="H1944" i="1"/>
  <c r="I1944" i="1"/>
  <c r="F1944" i="1"/>
  <c r="H1949" i="1"/>
  <c r="H1948" i="1" s="1"/>
  <c r="I1949" i="1"/>
  <c r="F1949" i="1"/>
  <c r="H1952" i="1"/>
  <c r="H1951" i="1" s="1"/>
  <c r="I1952" i="1"/>
  <c r="F1952" i="1"/>
  <c r="H1956" i="1"/>
  <c r="H1955" i="1" s="1"/>
  <c r="H1954" i="1" s="1"/>
  <c r="I1956" i="1"/>
  <c r="F1956" i="1"/>
  <c r="H1666" i="1" l="1"/>
  <c r="J1666" i="1" s="1"/>
  <c r="J1667" i="1"/>
  <c r="H1860" i="1"/>
  <c r="H1859" i="1" s="1"/>
  <c r="F1632" i="1"/>
  <c r="K1802" i="1"/>
  <c r="I563" i="1"/>
  <c r="K563" i="1" s="1"/>
  <c r="I454" i="1"/>
  <c r="K454" i="1" s="1"/>
  <c r="I874" i="1"/>
  <c r="I873" i="1" s="1"/>
  <c r="K873" i="1" s="1"/>
  <c r="K1918" i="1"/>
  <c r="K1793" i="1"/>
  <c r="I991" i="1"/>
  <c r="K991" i="1" s="1"/>
  <c r="K1659" i="1"/>
  <c r="K1635" i="1"/>
  <c r="K1806" i="1"/>
  <c r="K489" i="1"/>
  <c r="K1704" i="1"/>
  <c r="K1657" i="1"/>
  <c r="K1633" i="1"/>
  <c r="K1804" i="1"/>
  <c r="K1602" i="1"/>
  <c r="K1095" i="1"/>
  <c r="I37" i="1"/>
  <c r="K37" i="1" s="1"/>
  <c r="I1955" i="1"/>
  <c r="K1956" i="1"/>
  <c r="I1920" i="1"/>
  <c r="K1920" i="1" s="1"/>
  <c r="K1921" i="1"/>
  <c r="I1889" i="1"/>
  <c r="K1889" i="1" s="1"/>
  <c r="K1890" i="1"/>
  <c r="I1861" i="1"/>
  <c r="K1862" i="1"/>
  <c r="I1834" i="1"/>
  <c r="K1834" i="1" s="1"/>
  <c r="K1835" i="1"/>
  <c r="I1798" i="1"/>
  <c r="K1799" i="1"/>
  <c r="I1757" i="1"/>
  <c r="K1758" i="1"/>
  <c r="I1719" i="1"/>
  <c r="K1719" i="1" s="1"/>
  <c r="K1720" i="1"/>
  <c r="I1688" i="1"/>
  <c r="K1689" i="1"/>
  <c r="I1106" i="1"/>
  <c r="K1106" i="1" s="1"/>
  <c r="K1107" i="1"/>
  <c r="I1383" i="1"/>
  <c r="K1415" i="1"/>
  <c r="I1018" i="1"/>
  <c r="K1019" i="1"/>
  <c r="I407" i="1"/>
  <c r="K408" i="1"/>
  <c r="I1901" i="1"/>
  <c r="K1901" i="1" s="1"/>
  <c r="K1902" i="1"/>
  <c r="I1843" i="1"/>
  <c r="K1843" i="1" s="1"/>
  <c r="K1844" i="1"/>
  <c r="I1732" i="1"/>
  <c r="K1733" i="1"/>
  <c r="K1944" i="1"/>
  <c r="I1908" i="1"/>
  <c r="K1909" i="1"/>
  <c r="I1880" i="1"/>
  <c r="I1850" i="1"/>
  <c r="K1850" i="1" s="1"/>
  <c r="K1851" i="1"/>
  <c r="I1815" i="1"/>
  <c r="K1816" i="1"/>
  <c r="I1783" i="1"/>
  <c r="K1784" i="1"/>
  <c r="I1742" i="1"/>
  <c r="K1743" i="1"/>
  <c r="K1708" i="1"/>
  <c r="I1676" i="1"/>
  <c r="K1677" i="1"/>
  <c r="K1647" i="1"/>
  <c r="I1617" i="1"/>
  <c r="K1617" i="1" s="1"/>
  <c r="K1618" i="1"/>
  <c r="I1592" i="1"/>
  <c r="K1593" i="1"/>
  <c r="I472" i="1"/>
  <c r="K473" i="1"/>
  <c r="I1773" i="1"/>
  <c r="K1774" i="1"/>
  <c r="K1666" i="1"/>
  <c r="K1667" i="1"/>
  <c r="I1641" i="1"/>
  <c r="K1641" i="1" s="1"/>
  <c r="K1642" i="1"/>
  <c r="I1583" i="1"/>
  <c r="K1584" i="1"/>
  <c r="I1268" i="1"/>
  <c r="K1286" i="1"/>
  <c r="I1896" i="1"/>
  <c r="I1867" i="1"/>
  <c r="K1867" i="1" s="1"/>
  <c r="K1868" i="1"/>
  <c r="I1840" i="1"/>
  <c r="K1840" i="1" s="1"/>
  <c r="K1841" i="1"/>
  <c r="I1768" i="1"/>
  <c r="K1769" i="1"/>
  <c r="I1726" i="1"/>
  <c r="K1727" i="1"/>
  <c r="I1699" i="1"/>
  <c r="K1699" i="1" s="1"/>
  <c r="K1700" i="1"/>
  <c r="K1663" i="1"/>
  <c r="K1664" i="1"/>
  <c r="I1638" i="1"/>
  <c r="K1638" i="1" s="1"/>
  <c r="K1639" i="1"/>
  <c r="I13" i="1"/>
  <c r="K13" i="1" s="1"/>
  <c r="K14" i="1"/>
  <c r="I922" i="1"/>
  <c r="K922" i="1" s="1"/>
  <c r="K923" i="1"/>
  <c r="K733" i="1"/>
  <c r="I721" i="1"/>
  <c r="K721" i="1" s="1"/>
  <c r="K1157" i="1"/>
  <c r="I1427" i="1"/>
  <c r="K1427" i="1" s="1"/>
  <c r="K1428" i="1"/>
  <c r="I911" i="1"/>
  <c r="K911" i="1" s="1"/>
  <c r="K912" i="1"/>
  <c r="K848" i="1"/>
  <c r="I844" i="1"/>
  <c r="I1325" i="1"/>
  <c r="K1326" i="1"/>
  <c r="K1887" i="1"/>
  <c r="I1856" i="1"/>
  <c r="K1856" i="1" s="1"/>
  <c r="K1857" i="1"/>
  <c r="I1828" i="1"/>
  <c r="K1829" i="1"/>
  <c r="I1752" i="1"/>
  <c r="K1753" i="1"/>
  <c r="I1715" i="1"/>
  <c r="K1715" i="1" s="1"/>
  <c r="K1716" i="1"/>
  <c r="I1683" i="1"/>
  <c r="K1684" i="1"/>
  <c r="I1652" i="1"/>
  <c r="K1652" i="1" s="1"/>
  <c r="K1653" i="1"/>
  <c r="I1625" i="1"/>
  <c r="K1625" i="1" s="1"/>
  <c r="K1626" i="1"/>
  <c r="I19" i="1"/>
  <c r="K19" i="1" s="1"/>
  <c r="K20" i="1"/>
  <c r="I487" i="1"/>
  <c r="K487" i="1" s="1"/>
  <c r="K488" i="1"/>
  <c r="I1162" i="1"/>
  <c r="K1162" i="1" s="1"/>
  <c r="K1163" i="1"/>
  <c r="K1942" i="1"/>
  <c r="I1904" i="1"/>
  <c r="I1877" i="1"/>
  <c r="I1847" i="1"/>
  <c r="K1847" i="1" s="1"/>
  <c r="K1848" i="1"/>
  <c r="I1810" i="1"/>
  <c r="K1811" i="1"/>
  <c r="I1779" i="1"/>
  <c r="K1780" i="1"/>
  <c r="I1738" i="1"/>
  <c r="K1739" i="1"/>
  <c r="K1706" i="1"/>
  <c r="K1670" i="1"/>
  <c r="K1671" i="1"/>
  <c r="K1645" i="1"/>
  <c r="I1612" i="1"/>
  <c r="K1613" i="1"/>
  <c r="I1588" i="1"/>
  <c r="K1589" i="1"/>
  <c r="K901" i="1"/>
  <c r="I900" i="1"/>
  <c r="I1318" i="1"/>
  <c r="K1318" i="1" s="1"/>
  <c r="K1319" i="1"/>
  <c r="K622" i="1"/>
  <c r="I621" i="1"/>
  <c r="I690" i="1"/>
  <c r="K690" i="1" s="1"/>
  <c r="K691" i="1"/>
  <c r="I1083" i="1"/>
  <c r="K1083" i="1" s="1"/>
  <c r="K1084" i="1"/>
  <c r="K131" i="1"/>
  <c r="I122" i="1"/>
  <c r="K122" i="1" s="1"/>
  <c r="I1462" i="1"/>
  <c r="K1463" i="1"/>
  <c r="I1872" i="1"/>
  <c r="K1873" i="1"/>
  <c r="I1933" i="1"/>
  <c r="K1934" i="1"/>
  <c r="I1951" i="1"/>
  <c r="K1951" i="1" s="1"/>
  <c r="K1952" i="1"/>
  <c r="I1927" i="1"/>
  <c r="K1928" i="1"/>
  <c r="I1892" i="1"/>
  <c r="K1892" i="1" s="1"/>
  <c r="K1893" i="1"/>
  <c r="I1864" i="1"/>
  <c r="K1864" i="1" s="1"/>
  <c r="K1865" i="1"/>
  <c r="I1837" i="1"/>
  <c r="K1837" i="1" s="1"/>
  <c r="K1838" i="1"/>
  <c r="I1762" i="1"/>
  <c r="K1763" i="1"/>
  <c r="I1722" i="1"/>
  <c r="K1722" i="1" s="1"/>
  <c r="K1723" i="1"/>
  <c r="I1695" i="1"/>
  <c r="K1695" i="1" s="1"/>
  <c r="K1696" i="1"/>
  <c r="I1194" i="1"/>
  <c r="K1194" i="1" s="1"/>
  <c r="K1195" i="1"/>
  <c r="I180" i="1"/>
  <c r="K181" i="1"/>
  <c r="I755" i="1"/>
  <c r="K755" i="1" s="1"/>
  <c r="K430" i="1"/>
  <c r="I1605" i="1"/>
  <c r="K1606" i="1"/>
  <c r="I1948" i="1"/>
  <c r="I1947" i="1" s="1"/>
  <c r="K1939" i="1"/>
  <c r="K1916" i="1"/>
  <c r="I1883" i="1"/>
  <c r="I1853" i="1"/>
  <c r="K1853" i="1" s="1"/>
  <c r="K1854" i="1"/>
  <c r="I1820" i="1"/>
  <c r="K1821" i="1"/>
  <c r="K1791" i="1"/>
  <c r="I1746" i="1"/>
  <c r="K1747" i="1"/>
  <c r="I1710" i="1"/>
  <c r="K1710" i="1" s="1"/>
  <c r="K1711" i="1"/>
  <c r="I1679" i="1"/>
  <c r="K1679" i="1" s="1"/>
  <c r="K1680" i="1"/>
  <c r="I1649" i="1"/>
  <c r="K1649" i="1" s="1"/>
  <c r="K1650" i="1"/>
  <c r="I1621" i="1"/>
  <c r="K1621" i="1" s="1"/>
  <c r="K1622" i="1"/>
  <c r="K1600" i="1"/>
  <c r="I1214" i="1"/>
  <c r="K1214" i="1" s="1"/>
  <c r="K1215" i="1"/>
  <c r="I160" i="1"/>
  <c r="K160" i="1" s="1"/>
  <c r="K161" i="1"/>
  <c r="I1064" i="1"/>
  <c r="K1065" i="1"/>
  <c r="I166" i="1"/>
  <c r="K166" i="1" s="1"/>
  <c r="K167" i="1"/>
  <c r="I1433" i="1"/>
  <c r="K1433" i="1" s="1"/>
  <c r="K1434" i="1"/>
  <c r="I429" i="1"/>
  <c r="K429" i="1" s="1"/>
  <c r="I937" i="1"/>
  <c r="K938" i="1"/>
  <c r="H1662" i="1"/>
  <c r="F122" i="1"/>
  <c r="H1833" i="1"/>
  <c r="H608" i="1"/>
  <c r="F874" i="1"/>
  <c r="F873" i="1" s="1"/>
  <c r="F1324" i="1"/>
  <c r="H935" i="1"/>
  <c r="H1599" i="1"/>
  <c r="H1598" i="1" s="1"/>
  <c r="H1597" i="1" s="1"/>
  <c r="H1596" i="1" s="1"/>
  <c r="I1599" i="1"/>
  <c r="F1599" i="1"/>
  <c r="F563" i="1"/>
  <c r="F1433" i="1"/>
  <c r="H1900" i="1"/>
  <c r="H1899" i="1" s="1"/>
  <c r="F844" i="1"/>
  <c r="F937" i="1"/>
  <c r="F936" i="1" s="1"/>
  <c r="F488" i="1"/>
  <c r="F755" i="1"/>
  <c r="F1106" i="1"/>
  <c r="F454" i="1"/>
  <c r="F166" i="1"/>
  <c r="F1090" i="1"/>
  <c r="F1194" i="1"/>
  <c r="F1064" i="1"/>
  <c r="F721" i="1"/>
  <c r="F160" i="1"/>
  <c r="F1427" i="1"/>
  <c r="F19" i="1"/>
  <c r="F900" i="1"/>
  <c r="F1018" i="1"/>
  <c r="F1318" i="1"/>
  <c r="F1162" i="1"/>
  <c r="F472" i="1"/>
  <c r="F621" i="1"/>
  <c r="F1083" i="1"/>
  <c r="F1214" i="1"/>
  <c r="F690" i="1"/>
  <c r="F1462" i="1"/>
  <c r="F991" i="1"/>
  <c r="F911" i="1"/>
  <c r="F180" i="1"/>
  <c r="F1268" i="1"/>
  <c r="F13" i="1"/>
  <c r="F1955" i="1"/>
  <c r="F1948" i="1"/>
  <c r="F1933" i="1"/>
  <c r="F1920" i="1"/>
  <c r="F1904" i="1"/>
  <c r="F1896" i="1"/>
  <c r="F1889" i="1"/>
  <c r="F1883" i="1"/>
  <c r="F1877" i="1"/>
  <c r="F1867" i="1"/>
  <c r="F1861" i="1"/>
  <c r="F1853" i="1"/>
  <c r="F1847" i="1"/>
  <c r="F1840" i="1"/>
  <c r="F1834" i="1"/>
  <c r="F1820" i="1"/>
  <c r="F1810" i="1"/>
  <c r="F1798" i="1"/>
  <c r="F1779" i="1"/>
  <c r="F1768" i="1"/>
  <c r="F1757" i="1"/>
  <c r="F1746" i="1"/>
  <c r="F1738" i="1"/>
  <c r="F1726" i="1"/>
  <c r="F1719" i="1"/>
  <c r="F1710" i="1"/>
  <c r="F1699" i="1"/>
  <c r="F1688" i="1"/>
  <c r="F1679" i="1"/>
  <c r="F1670" i="1"/>
  <c r="F1663" i="1"/>
  <c r="F1652" i="1"/>
  <c r="F1641" i="1"/>
  <c r="F1625" i="1"/>
  <c r="F1617" i="1"/>
  <c r="F1605" i="1"/>
  <c r="F407" i="1"/>
  <c r="F1588" i="1"/>
  <c r="F1383" i="1"/>
  <c r="F429" i="1"/>
  <c r="F1951" i="1"/>
  <c r="F1927" i="1"/>
  <c r="F1908" i="1"/>
  <c r="F1901" i="1"/>
  <c r="F1892" i="1"/>
  <c r="F1880" i="1"/>
  <c r="F1872" i="1"/>
  <c r="F1864" i="1"/>
  <c r="F1856" i="1"/>
  <c r="F1850" i="1"/>
  <c r="F1843" i="1"/>
  <c r="F1837" i="1"/>
  <c r="F1828" i="1"/>
  <c r="F1815" i="1"/>
  <c r="F1783" i="1"/>
  <c r="F1773" i="1"/>
  <c r="F1762" i="1"/>
  <c r="F1752" i="1"/>
  <c r="F1742" i="1"/>
  <c r="F1732" i="1"/>
  <c r="F1722" i="1"/>
  <c r="F1715" i="1"/>
  <c r="F1695" i="1"/>
  <c r="F1683" i="1"/>
  <c r="F1676" i="1"/>
  <c r="F1666" i="1"/>
  <c r="F1649" i="1"/>
  <c r="F1638" i="1"/>
  <c r="F1621" i="1"/>
  <c r="F1612" i="1"/>
  <c r="J1602" i="1"/>
  <c r="F1592" i="1"/>
  <c r="F1583" i="1"/>
  <c r="H12" i="1"/>
  <c r="H1586" i="1"/>
  <c r="H1543" i="1" s="1"/>
  <c r="H1460" i="1" s="1"/>
  <c r="I1644" i="1"/>
  <c r="H1616" i="1"/>
  <c r="H1609" i="1" s="1"/>
  <c r="H1644" i="1"/>
  <c r="F1644" i="1"/>
  <c r="I1656" i="1"/>
  <c r="H1656" i="1"/>
  <c r="H1655" i="1" s="1"/>
  <c r="H1674" i="1"/>
  <c r="H1673" i="1" s="1"/>
  <c r="I1703" i="1"/>
  <c r="F1656" i="1"/>
  <c r="H1637" i="1"/>
  <c r="I1632" i="1"/>
  <c r="H1632" i="1"/>
  <c r="H1703" i="1"/>
  <c r="H1694" i="1" s="1"/>
  <c r="F1703" i="1"/>
  <c r="H1714" i="1"/>
  <c r="F1801" i="1"/>
  <c r="H1790" i="1"/>
  <c r="H1789" i="1" s="1"/>
  <c r="H1788" i="1" s="1"/>
  <c r="H1787" i="1" s="1"/>
  <c r="I1801" i="1"/>
  <c r="H1801" i="1"/>
  <c r="H1796" i="1" s="1"/>
  <c r="H1795" i="1" s="1"/>
  <c r="H1736" i="1"/>
  <c r="F1790" i="1"/>
  <c r="I1790" i="1"/>
  <c r="H1749" i="1"/>
  <c r="F1915" i="1"/>
  <c r="I1915" i="1"/>
  <c r="H1915" i="1"/>
  <c r="H1914" i="1" s="1"/>
  <c r="H1913" i="1" s="1"/>
  <c r="H1912" i="1" s="1"/>
  <c r="H1911" i="1" s="1"/>
  <c r="H1876" i="1"/>
  <c r="H1875" i="1" s="1"/>
  <c r="H1846" i="1"/>
  <c r="I1938" i="1"/>
  <c r="H1947" i="1"/>
  <c r="H1946" i="1" s="1"/>
  <c r="H1938" i="1"/>
  <c r="H1937" i="1" s="1"/>
  <c r="H1936" i="1" s="1"/>
  <c r="H1930" i="1" s="1"/>
  <c r="F1938" i="1"/>
  <c r="H1961" i="1"/>
  <c r="H1960" i="1" s="1"/>
  <c r="H1959" i="1" s="1"/>
  <c r="H1958" i="1" s="1"/>
  <c r="I1961" i="1"/>
  <c r="F1961" i="1"/>
  <c r="H1967" i="1"/>
  <c r="H1966" i="1" s="1"/>
  <c r="H1965" i="1" s="1"/>
  <c r="H1964" i="1" s="1"/>
  <c r="I1967" i="1"/>
  <c r="F1967" i="1"/>
  <c r="H1972" i="1"/>
  <c r="H1971" i="1" s="1"/>
  <c r="H1970" i="1" s="1"/>
  <c r="H1969" i="1" s="1"/>
  <c r="I1972" i="1"/>
  <c r="F1972" i="1"/>
  <c r="J1973" i="1"/>
  <c r="J24" i="1"/>
  <c r="J28" i="1"/>
  <c r="J32" i="1"/>
  <c r="J34" i="1"/>
  <c r="J36" i="1"/>
  <c r="J42" i="1"/>
  <c r="J45" i="1"/>
  <c r="J48" i="1"/>
  <c r="J52" i="1"/>
  <c r="J57" i="1"/>
  <c r="J61" i="1"/>
  <c r="J63" i="1"/>
  <c r="J66" i="1"/>
  <c r="J68" i="1"/>
  <c r="J72" i="1"/>
  <c r="J77" i="1"/>
  <c r="J82" i="1"/>
  <c r="J84" i="1"/>
  <c r="J85" i="1"/>
  <c r="J87" i="1"/>
  <c r="J91" i="1"/>
  <c r="J93" i="1"/>
  <c r="J95" i="1"/>
  <c r="J99" i="1"/>
  <c r="J101" i="1"/>
  <c r="J103" i="1"/>
  <c r="J107" i="1"/>
  <c r="J109" i="1"/>
  <c r="J111" i="1"/>
  <c r="J116" i="1"/>
  <c r="J121" i="1"/>
  <c r="J127" i="1"/>
  <c r="J130" i="1"/>
  <c r="J135" i="1"/>
  <c r="J137" i="1"/>
  <c r="J144" i="1"/>
  <c r="J148" i="1"/>
  <c r="J150" i="1"/>
  <c r="J152" i="1"/>
  <c r="J154" i="1"/>
  <c r="J165" i="1"/>
  <c r="J171" i="1"/>
  <c r="J177" i="1"/>
  <c r="J179" i="1"/>
  <c r="J185" i="1"/>
  <c r="J190" i="1"/>
  <c r="J192" i="1"/>
  <c r="J195" i="1"/>
  <c r="J197" i="1"/>
  <c r="J201" i="1"/>
  <c r="J204" i="1"/>
  <c r="J209" i="1"/>
  <c r="J211" i="1"/>
  <c r="J213" i="1"/>
  <c r="J216" i="1"/>
  <c r="J221" i="1"/>
  <c r="J224" i="1"/>
  <c r="J228" i="1"/>
  <c r="J231" i="1"/>
  <c r="J234" i="1"/>
  <c r="J237" i="1"/>
  <c r="J240" i="1"/>
  <c r="J244" i="1"/>
  <c r="J247" i="1"/>
  <c r="J250" i="1"/>
  <c r="J255" i="1"/>
  <c r="J258" i="1"/>
  <c r="J261" i="1"/>
  <c r="J265" i="1"/>
  <c r="J270" i="1"/>
  <c r="J274" i="1"/>
  <c r="J277" i="1"/>
  <c r="J280" i="1"/>
  <c r="J283" i="1"/>
  <c r="J285" i="1"/>
  <c r="J288" i="1"/>
  <c r="J291" i="1"/>
  <c r="J295" i="1"/>
  <c r="J299" i="1"/>
  <c r="J301" i="1"/>
  <c r="J305" i="1"/>
  <c r="J307" i="1"/>
  <c r="J309" i="1"/>
  <c r="J311" i="1"/>
  <c r="J316" i="1"/>
  <c r="J319" i="1"/>
  <c r="J324" i="1"/>
  <c r="J327" i="1"/>
  <c r="J332" i="1"/>
  <c r="J337" i="1"/>
  <c r="J340" i="1"/>
  <c r="J342" i="1"/>
  <c r="J345" i="1"/>
  <c r="J348" i="1"/>
  <c r="J352" i="1"/>
  <c r="J354" i="1"/>
  <c r="J358" i="1"/>
  <c r="J362" i="1"/>
  <c r="J364" i="1"/>
  <c r="J369" i="1"/>
  <c r="J372" i="1"/>
  <c r="J378" i="1"/>
  <c r="J380" i="1"/>
  <c r="J384" i="1"/>
  <c r="J386" i="1"/>
  <c r="J391" i="1"/>
  <c r="J394" i="1"/>
  <c r="J395" i="1"/>
  <c r="J402" i="1"/>
  <c r="J404" i="1"/>
  <c r="J405" i="1"/>
  <c r="J412" i="1"/>
  <c r="J414" i="1"/>
  <c r="J416" i="1"/>
  <c r="J418" i="1"/>
  <c r="J421" i="1"/>
  <c r="J423" i="1"/>
  <c r="J427" i="1"/>
  <c r="J434" i="1"/>
  <c r="J436" i="1"/>
  <c r="J438" i="1"/>
  <c r="J440" i="1"/>
  <c r="J443" i="1"/>
  <c r="J442" i="1" s="1"/>
  <c r="J445" i="1"/>
  <c r="J448" i="1"/>
  <c r="J453" i="1"/>
  <c r="J459" i="1"/>
  <c r="J462" i="1"/>
  <c r="J466" i="1"/>
  <c r="J468" i="1"/>
  <c r="J469" i="1"/>
  <c r="J476" i="1"/>
  <c r="J480" i="1"/>
  <c r="J483" i="1"/>
  <c r="J486" i="1"/>
  <c r="J493" i="1"/>
  <c r="J496" i="1"/>
  <c r="J499" i="1"/>
  <c r="J502" i="1"/>
  <c r="J505" i="1"/>
  <c r="J508" i="1"/>
  <c r="J511" i="1"/>
  <c r="J514" i="1"/>
  <c r="J517" i="1"/>
  <c r="J519" i="1"/>
  <c r="J522" i="1"/>
  <c r="J524" i="1"/>
  <c r="J528" i="1"/>
  <c r="J530" i="1"/>
  <c r="J532" i="1"/>
  <c r="J534" i="1"/>
  <c r="J537" i="1"/>
  <c r="J539" i="1"/>
  <c r="J542" i="1"/>
  <c r="J544" i="1"/>
  <c r="J548" i="1"/>
  <c r="J551" i="1"/>
  <c r="J556" i="1"/>
  <c r="J562" i="1"/>
  <c r="J567" i="1"/>
  <c r="J569" i="1"/>
  <c r="J572" i="1"/>
  <c r="J574" i="1"/>
  <c r="J577" i="1"/>
  <c r="J579" i="1"/>
  <c r="J582" i="1"/>
  <c r="J584" i="1"/>
  <c r="J587" i="1"/>
  <c r="J589" i="1"/>
  <c r="J593" i="1"/>
  <c r="J597" i="1"/>
  <c r="J599" i="1"/>
  <c r="J603" i="1"/>
  <c r="J607" i="1"/>
  <c r="J614" i="1"/>
  <c r="J617" i="1"/>
  <c r="J620" i="1"/>
  <c r="J626" i="1"/>
  <c r="J629" i="1"/>
  <c r="J632" i="1"/>
  <c r="J635" i="1"/>
  <c r="J638" i="1"/>
  <c r="J641" i="1"/>
  <c r="J644" i="1"/>
  <c r="J647" i="1"/>
  <c r="J650" i="1"/>
  <c r="J653" i="1"/>
  <c r="J656" i="1"/>
  <c r="J660" i="1"/>
  <c r="J664" i="1"/>
  <c r="J669" i="1"/>
  <c r="J672" i="1"/>
  <c r="J675" i="1"/>
  <c r="J678" i="1"/>
  <c r="J681" i="1"/>
  <c r="J684" i="1"/>
  <c r="J683" i="1" s="1"/>
  <c r="J682" i="1" s="1"/>
  <c r="J689" i="1"/>
  <c r="J695" i="1"/>
  <c r="J697" i="1"/>
  <c r="J702" i="1"/>
  <c r="J705" i="1"/>
  <c r="J709" i="1"/>
  <c r="J712" i="1"/>
  <c r="J717" i="1"/>
  <c r="J719" i="1"/>
  <c r="J720" i="1"/>
  <c r="J726" i="1"/>
  <c r="J729" i="1"/>
  <c r="J732" i="1"/>
  <c r="J737" i="1"/>
  <c r="J741" i="1"/>
  <c r="J746" i="1"/>
  <c r="J751" i="1"/>
  <c r="J754" i="1"/>
  <c r="J760" i="1"/>
  <c r="J763" i="1"/>
  <c r="J766" i="1"/>
  <c r="J769" i="1"/>
  <c r="J773" i="1"/>
  <c r="J776" i="1"/>
  <c r="J779" i="1"/>
  <c r="J782" i="1"/>
  <c r="J786" i="1"/>
  <c r="J791" i="1"/>
  <c r="J796" i="1"/>
  <c r="J799" i="1"/>
  <c r="J803" i="1"/>
  <c r="J808" i="1"/>
  <c r="J812" i="1"/>
  <c r="J817" i="1"/>
  <c r="J822" i="1"/>
  <c r="J828" i="1"/>
  <c r="J829" i="1"/>
  <c r="J831" i="1"/>
  <c r="J833" i="1"/>
  <c r="J835" i="1"/>
  <c r="J836" i="1"/>
  <c r="J839" i="1"/>
  <c r="J843" i="1"/>
  <c r="J847" i="1"/>
  <c r="J852" i="1"/>
  <c r="J855" i="1"/>
  <c r="J858" i="1"/>
  <c r="J861" i="1"/>
  <c r="J863" i="1"/>
  <c r="J865" i="1"/>
  <c r="J867" i="1"/>
  <c r="J872" i="1"/>
  <c r="J878" i="1"/>
  <c r="J880" i="1"/>
  <c r="J882" i="1"/>
  <c r="J884" i="1"/>
  <c r="J888" i="1"/>
  <c r="J890" i="1"/>
  <c r="J893" i="1"/>
  <c r="J897" i="1"/>
  <c r="J905" i="1"/>
  <c r="J910" i="1"/>
  <c r="J916" i="1"/>
  <c r="J919" i="1"/>
  <c r="J921" i="1"/>
  <c r="J927" i="1"/>
  <c r="J929" i="1"/>
  <c r="J934" i="1"/>
  <c r="J942" i="1"/>
  <c r="J943" i="1"/>
  <c r="J946" i="1"/>
  <c r="J947" i="1"/>
  <c r="J950" i="1"/>
  <c r="J951" i="1"/>
  <c r="J954" i="1"/>
  <c r="J955" i="1"/>
  <c r="J959" i="1"/>
  <c r="J964" i="1"/>
  <c r="J967" i="1"/>
  <c r="J970" i="1"/>
  <c r="J973" i="1"/>
  <c r="J976" i="1"/>
  <c r="J980" i="1"/>
  <c r="J983" i="1"/>
  <c r="J988" i="1"/>
  <c r="J989" i="1"/>
  <c r="J996" i="1"/>
  <c r="J997" i="1"/>
  <c r="J1000" i="1"/>
  <c r="J1001" i="1"/>
  <c r="J1004" i="1"/>
  <c r="J1005" i="1"/>
  <c r="J1008" i="1"/>
  <c r="J1009" i="1"/>
  <c r="J1013" i="1"/>
  <c r="J1016" i="1"/>
  <c r="J1017" i="1"/>
  <c r="J1023" i="1"/>
  <c r="J1024" i="1"/>
  <c r="J1029" i="1"/>
  <c r="J1032" i="1"/>
  <c r="J1035" i="1"/>
  <c r="J1038" i="1"/>
  <c r="J1041" i="1"/>
  <c r="J1045" i="1"/>
  <c r="J1048" i="1"/>
  <c r="J1051" i="1"/>
  <c r="J1056" i="1"/>
  <c r="J1057" i="1"/>
  <c r="J1062" i="1"/>
  <c r="J1069" i="1"/>
  <c r="J1070" i="1"/>
  <c r="J1074" i="1"/>
  <c r="J1075" i="1"/>
  <c r="J1078" i="1"/>
  <c r="J1079" i="1"/>
  <c r="J1080" i="1"/>
  <c r="J1082" i="1"/>
  <c r="J1088" i="1"/>
  <c r="J1089" i="1"/>
  <c r="J1094" i="1"/>
  <c r="J1098" i="1"/>
  <c r="J1101" i="1"/>
  <c r="J1105" i="1"/>
  <c r="J1111" i="1"/>
  <c r="J1116" i="1"/>
  <c r="J1119" i="1"/>
  <c r="J1122" i="1"/>
  <c r="J1125" i="1"/>
  <c r="J1129" i="1"/>
  <c r="J1132" i="1"/>
  <c r="J1135" i="1"/>
  <c r="J1139" i="1"/>
  <c r="J1142" i="1"/>
  <c r="J1146" i="1"/>
  <c r="J1151" i="1"/>
  <c r="J1155" i="1"/>
  <c r="J1161" i="1"/>
  <c r="J1167" i="1"/>
  <c r="J1172" i="1"/>
  <c r="J1176" i="1"/>
  <c r="J1181" i="1"/>
  <c r="J1184" i="1"/>
  <c r="J1189" i="1"/>
  <c r="J1193" i="1"/>
  <c r="J1199" i="1"/>
  <c r="J1204" i="1"/>
  <c r="J1208" i="1"/>
  <c r="J1213" i="1"/>
  <c r="J1219" i="1"/>
  <c r="J1224" i="1"/>
  <c r="J1229" i="1"/>
  <c r="J1234" i="1"/>
  <c r="J1239" i="1"/>
  <c r="J1244" i="1"/>
  <c r="J1249" i="1"/>
  <c r="J1253" i="1"/>
  <c r="J1257" i="1"/>
  <c r="J1261" i="1"/>
  <c r="J1266" i="1"/>
  <c r="J1273" i="1"/>
  <c r="J1274" i="1"/>
  <c r="J1278" i="1"/>
  <c r="J1279" i="1"/>
  <c r="J1283" i="1"/>
  <c r="J1284" i="1"/>
  <c r="J1290" i="1"/>
  <c r="J1292" i="1"/>
  <c r="J1293" i="1"/>
  <c r="J1296" i="1"/>
  <c r="J1298" i="1"/>
  <c r="J1301" i="1"/>
  <c r="J1303" i="1"/>
  <c r="J1306" i="1"/>
  <c r="J1308" i="1"/>
  <c r="J1310" i="1"/>
  <c r="J1311" i="1"/>
  <c r="J1314" i="1"/>
  <c r="J1317" i="1"/>
  <c r="J1323" i="1"/>
  <c r="J1329" i="1"/>
  <c r="J1331" i="1"/>
  <c r="J1337" i="1"/>
  <c r="J1341" i="1"/>
  <c r="J1346" i="1"/>
  <c r="J1348" i="1"/>
  <c r="J1352" i="1"/>
  <c r="J1356" i="1"/>
  <c r="J1360" i="1"/>
  <c r="J1363" i="1"/>
  <c r="J1366" i="1"/>
  <c r="J1371" i="1"/>
  <c r="J1375" i="1"/>
  <c r="J1380" i="1"/>
  <c r="J1381" i="1"/>
  <c r="J1388" i="1"/>
  <c r="J1392" i="1"/>
  <c r="J1395" i="1"/>
  <c r="J1396" i="1"/>
  <c r="J1398" i="1"/>
  <c r="J1400" i="1"/>
  <c r="J1402" i="1"/>
  <c r="J1406" i="1"/>
  <c r="J1407" i="1"/>
  <c r="J1412" i="1"/>
  <c r="J1414" i="1"/>
  <c r="J1419" i="1"/>
  <c r="J1421" i="1"/>
  <c r="J1424" i="1"/>
  <c r="J1426" i="1"/>
  <c r="J1432" i="1"/>
  <c r="J1438" i="1"/>
  <c r="J1440" i="1"/>
  <c r="J1445" i="1"/>
  <c r="J1450" i="1"/>
  <c r="J1452" i="1"/>
  <c r="J1454" i="1"/>
  <c r="J1458" i="1"/>
  <c r="J1467" i="1"/>
  <c r="J1472" i="1"/>
  <c r="J1475" i="1"/>
  <c r="J1478" i="1"/>
  <c r="J1481" i="1"/>
  <c r="J1484" i="1"/>
  <c r="J1487" i="1"/>
  <c r="J1491" i="1"/>
  <c r="J1494" i="1"/>
  <c r="J1497" i="1"/>
  <c r="J1501" i="1"/>
  <c r="J1506" i="1"/>
  <c r="J1511" i="1"/>
  <c r="J1514" i="1"/>
  <c r="J1517" i="1"/>
  <c r="J1520" i="1"/>
  <c r="J1523" i="1"/>
  <c r="J1527" i="1"/>
  <c r="J1530" i="1"/>
  <c r="J1534" i="1"/>
  <c r="J1537" i="1"/>
  <c r="J1542" i="1"/>
  <c r="J1548" i="1"/>
  <c r="J1549" i="1"/>
  <c r="J1551" i="1"/>
  <c r="J1553" i="1"/>
  <c r="J1555" i="1"/>
  <c r="J1558" i="1"/>
  <c r="J1561" i="1"/>
  <c r="J1563" i="1"/>
  <c r="J1566" i="1"/>
  <c r="J1567" i="1"/>
  <c r="J1569" i="1"/>
  <c r="J1574" i="1"/>
  <c r="J1579" i="1"/>
  <c r="J1582" i="1"/>
  <c r="J1585" i="1"/>
  <c r="J1589" i="1"/>
  <c r="J1588" i="1" s="1"/>
  <c r="J1587" i="1" s="1"/>
  <c r="J1594" i="1"/>
  <c r="J1601" i="1"/>
  <c r="J1607" i="1"/>
  <c r="J1614" i="1"/>
  <c r="J1615" i="1"/>
  <c r="J1619" i="1"/>
  <c r="J1620" i="1"/>
  <c r="J1623" i="1"/>
  <c r="J1624" i="1"/>
  <c r="J1627" i="1"/>
  <c r="J1628" i="1"/>
  <c r="J1634" i="1"/>
  <c r="J1636" i="1"/>
  <c r="J1640" i="1"/>
  <c r="J1643" i="1"/>
  <c r="J1646" i="1"/>
  <c r="J1648" i="1"/>
  <c r="J1651" i="1"/>
  <c r="J1654" i="1"/>
  <c r="J1658" i="1"/>
  <c r="J1660" i="1"/>
  <c r="J1665" i="1"/>
  <c r="J1672" i="1"/>
  <c r="J1678" i="1"/>
  <c r="J1681" i="1"/>
  <c r="J1685" i="1"/>
  <c r="J1690" i="1"/>
  <c r="J1697" i="1"/>
  <c r="J1698" i="1"/>
  <c r="J1701" i="1"/>
  <c r="J1702" i="1"/>
  <c r="J1705" i="1"/>
  <c r="J1707" i="1"/>
  <c r="J1709" i="1"/>
  <c r="J1712" i="1"/>
  <c r="J1713" i="1"/>
  <c r="J1717" i="1"/>
  <c r="J1718" i="1"/>
  <c r="J1721" i="1"/>
  <c r="J1724" i="1"/>
  <c r="J1728" i="1"/>
  <c r="J1729" i="1"/>
  <c r="J1734" i="1"/>
  <c r="J1735" i="1"/>
  <c r="J1740" i="1"/>
  <c r="J1744" i="1"/>
  <c r="J1748" i="1"/>
  <c r="J1754" i="1"/>
  <c r="J1759" i="1"/>
  <c r="J1764" i="1"/>
  <c r="J1770" i="1"/>
  <c r="J1775" i="1"/>
  <c r="J1781" i="1"/>
  <c r="J1785" i="1"/>
  <c r="J1792" i="1"/>
  <c r="J1794" i="1"/>
  <c r="J1800" i="1"/>
  <c r="J1803" i="1"/>
  <c r="J1805" i="1"/>
  <c r="J1807" i="1"/>
  <c r="J1812" i="1"/>
  <c r="J1817" i="1"/>
  <c r="J1821" i="1"/>
  <c r="J1820" i="1" s="1"/>
  <c r="J1819" i="1" s="1"/>
  <c r="J1818" i="1" s="1"/>
  <c r="J1830" i="1"/>
  <c r="J1836" i="1"/>
  <c r="J1839" i="1"/>
  <c r="J1842" i="1"/>
  <c r="J1845" i="1"/>
  <c r="J1849" i="1"/>
  <c r="J1852" i="1"/>
  <c r="J1855" i="1"/>
  <c r="J1858" i="1"/>
  <c r="J1863" i="1"/>
  <c r="J1866" i="1"/>
  <c r="J1869" i="1"/>
  <c r="J1874" i="1"/>
  <c r="J1879" i="1"/>
  <c r="J1882" i="1"/>
  <c r="J1885" i="1"/>
  <c r="J1888" i="1"/>
  <c r="J1891" i="1"/>
  <c r="J1894" i="1"/>
  <c r="J1898" i="1"/>
  <c r="J1903" i="1"/>
  <c r="J1906" i="1"/>
  <c r="J1910" i="1"/>
  <c r="J1917" i="1"/>
  <c r="J1919" i="1"/>
  <c r="J1922" i="1"/>
  <c r="J1929" i="1"/>
  <c r="J1935" i="1"/>
  <c r="J1940" i="1"/>
  <c r="J1941" i="1"/>
  <c r="J1943" i="1"/>
  <c r="J1945" i="1"/>
  <c r="J1950" i="1"/>
  <c r="J1953" i="1"/>
  <c r="J1957" i="1"/>
  <c r="J1961" i="1"/>
  <c r="J1960" i="1" s="1"/>
  <c r="J1959" i="1" s="1"/>
  <c r="J1958" i="1" s="1"/>
  <c r="J1968" i="1"/>
  <c r="H1661" i="1" l="1"/>
  <c r="J1661" i="1" s="1"/>
  <c r="J1662" i="1"/>
  <c r="F1860" i="1"/>
  <c r="F1859" i="1" s="1"/>
  <c r="F1637" i="1"/>
  <c r="F1631" i="1" s="1"/>
  <c r="I1860" i="1"/>
  <c r="I1859" i="1" s="1"/>
  <c r="F1876" i="1"/>
  <c r="I557" i="1"/>
  <c r="K557" i="1" s="1"/>
  <c r="K874" i="1"/>
  <c r="I1616" i="1"/>
  <c r="K1616" i="1" s="1"/>
  <c r="I1833" i="1"/>
  <c r="K1833" i="1" s="1"/>
  <c r="K1632" i="1"/>
  <c r="K1644" i="1"/>
  <c r="K1662" i="1"/>
  <c r="I1637" i="1"/>
  <c r="K1637" i="1" s="1"/>
  <c r="I1900" i="1"/>
  <c r="K1900" i="1" s="1"/>
  <c r="I1937" i="1"/>
  <c r="K1938" i="1"/>
  <c r="I1960" i="1"/>
  <c r="K1961" i="1"/>
  <c r="I1846" i="1"/>
  <c r="K1846" i="1" s="1"/>
  <c r="K900" i="1"/>
  <c r="I899" i="1"/>
  <c r="K899" i="1" s="1"/>
  <c r="I1827" i="1"/>
  <c r="K1828" i="1"/>
  <c r="I1767" i="1"/>
  <c r="K1768" i="1"/>
  <c r="K1268" i="1"/>
  <c r="I1772" i="1"/>
  <c r="K1773" i="1"/>
  <c r="I1814" i="1"/>
  <c r="K1815" i="1"/>
  <c r="I1789" i="1"/>
  <c r="K1790" i="1"/>
  <c r="K1861" i="1"/>
  <c r="I1971" i="1"/>
  <c r="K1972" i="1"/>
  <c r="I1714" i="1"/>
  <c r="K1714" i="1" s="1"/>
  <c r="I1682" i="1"/>
  <c r="K1682" i="1" s="1"/>
  <c r="K1683" i="1"/>
  <c r="I1576" i="1"/>
  <c r="K1583" i="1"/>
  <c r="I471" i="1"/>
  <c r="K472" i="1"/>
  <c r="I1932" i="1"/>
  <c r="K1933" i="1"/>
  <c r="K1018" i="1"/>
  <c r="I990" i="1"/>
  <c r="K990" i="1" s="1"/>
  <c r="I1694" i="1"/>
  <c r="K1694" i="1" s="1"/>
  <c r="K1703" i="1"/>
  <c r="I1871" i="1"/>
  <c r="K1872" i="1"/>
  <c r="I1587" i="1"/>
  <c r="K1588" i="1"/>
  <c r="I1737" i="1"/>
  <c r="K1738" i="1"/>
  <c r="I1382" i="1"/>
  <c r="K1382" i="1" s="1"/>
  <c r="K1383" i="1"/>
  <c r="I1756" i="1"/>
  <c r="K1757" i="1"/>
  <c r="K844" i="1"/>
  <c r="I823" i="1"/>
  <c r="K823" i="1" s="1"/>
  <c r="I1675" i="1"/>
  <c r="K1676" i="1"/>
  <c r="I1914" i="1"/>
  <c r="K1915" i="1"/>
  <c r="K937" i="1"/>
  <c r="I936" i="1"/>
  <c r="I1745" i="1"/>
  <c r="K1745" i="1" s="1"/>
  <c r="K1746" i="1"/>
  <c r="K621" i="1"/>
  <c r="I609" i="1"/>
  <c r="I1591" i="1"/>
  <c r="K1591" i="1" s="1"/>
  <c r="K1592" i="1"/>
  <c r="I1741" i="1"/>
  <c r="K1741" i="1" s="1"/>
  <c r="K1742" i="1"/>
  <c r="I1604" i="1"/>
  <c r="K1604" i="1" s="1"/>
  <c r="K1605" i="1"/>
  <c r="I1731" i="1"/>
  <c r="K1732" i="1"/>
  <c r="I1966" i="1"/>
  <c r="K1967" i="1"/>
  <c r="K1947" i="1"/>
  <c r="K1599" i="1"/>
  <c r="K1064" i="1"/>
  <c r="I1063" i="1"/>
  <c r="K1063" i="1" s="1"/>
  <c r="K180" i="1"/>
  <c r="I172" i="1"/>
  <c r="I1761" i="1"/>
  <c r="K1762" i="1"/>
  <c r="I1926" i="1"/>
  <c r="K1927" i="1"/>
  <c r="K1462" i="1"/>
  <c r="I1461" i="1"/>
  <c r="K1461" i="1" s="1"/>
  <c r="I1611" i="1"/>
  <c r="K1612" i="1"/>
  <c r="I1778" i="1"/>
  <c r="K1779" i="1"/>
  <c r="I1797" i="1"/>
  <c r="K1797" i="1" s="1"/>
  <c r="K1798" i="1"/>
  <c r="I1751" i="1"/>
  <c r="K1752" i="1"/>
  <c r="K1325" i="1"/>
  <c r="I1324" i="1"/>
  <c r="K1324" i="1" s="1"/>
  <c r="I1725" i="1"/>
  <c r="K1725" i="1" s="1"/>
  <c r="K1726" i="1"/>
  <c r="I1895" i="1"/>
  <c r="I1782" i="1"/>
  <c r="K1782" i="1" s="1"/>
  <c r="K1783" i="1"/>
  <c r="I1907" i="1"/>
  <c r="K1907" i="1" s="1"/>
  <c r="K1908" i="1"/>
  <c r="I1655" i="1"/>
  <c r="K1655" i="1" s="1"/>
  <c r="K1656" i="1"/>
  <c r="K1801" i="1"/>
  <c r="I1819" i="1"/>
  <c r="K1820" i="1"/>
  <c r="I1809" i="1"/>
  <c r="K1810" i="1"/>
  <c r="I1156" i="1"/>
  <c r="K1156" i="1" s="1"/>
  <c r="K407" i="1"/>
  <c r="I406" i="1"/>
  <c r="K406" i="1" s="1"/>
  <c r="I1687" i="1"/>
  <c r="K1688" i="1"/>
  <c r="I1954" i="1"/>
  <c r="K1954" i="1" s="1"/>
  <c r="K1955" i="1"/>
  <c r="F1662" i="1"/>
  <c r="F1661" i="1" s="1"/>
  <c r="J1007" i="1"/>
  <c r="J1006" i="1" s="1"/>
  <c r="H1786" i="1"/>
  <c r="H1832" i="1"/>
  <c r="H1831" i="1" s="1"/>
  <c r="H1824" i="1" s="1"/>
  <c r="F1833" i="1"/>
  <c r="F557" i="1"/>
  <c r="F1900" i="1"/>
  <c r="F1899" i="1" s="1"/>
  <c r="F487" i="1"/>
  <c r="F1461" i="1"/>
  <c r="F172" i="1"/>
  <c r="F37" i="1"/>
  <c r="F471" i="1"/>
  <c r="F1063" i="1"/>
  <c r="F1846" i="1"/>
  <c r="F1156" i="1"/>
  <c r="F609" i="1"/>
  <c r="F990" i="1"/>
  <c r="F899" i="1"/>
  <c r="F1714" i="1"/>
  <c r="F1616" i="1"/>
  <c r="F1947" i="1"/>
  <c r="J1944" i="1"/>
  <c r="J1884" i="1"/>
  <c r="J1791" i="1"/>
  <c r="J1720" i="1"/>
  <c r="J1351" i="1"/>
  <c r="J1282" i="1"/>
  <c r="J1281" i="1" s="1"/>
  <c r="J1212" i="1"/>
  <c r="J1110" i="1"/>
  <c r="J966" i="1"/>
  <c r="J772" i="1"/>
  <c r="J596" i="1"/>
  <c r="J230" i="1"/>
  <c r="J1541" i="1"/>
  <c r="J1207" i="1"/>
  <c r="J1134" i="1"/>
  <c r="J1878" i="1"/>
  <c r="J1848" i="1"/>
  <c r="J1780" i="1"/>
  <c r="J1967" i="1"/>
  <c r="J1966" i="1" s="1"/>
  <c r="J1965" i="1" s="1"/>
  <c r="J1964" i="1" s="1"/>
  <c r="J1902" i="1"/>
  <c r="J1873" i="1"/>
  <c r="J1844" i="1"/>
  <c r="J1806" i="1"/>
  <c r="J1774" i="1"/>
  <c r="J1639" i="1"/>
  <c r="J1581" i="1"/>
  <c r="J1557" i="1"/>
  <c r="J1533" i="1"/>
  <c r="J1510" i="1"/>
  <c r="J1483" i="1"/>
  <c r="J1451" i="1"/>
  <c r="J1420" i="1"/>
  <c r="J1397" i="1"/>
  <c r="J1370" i="1"/>
  <c r="J1313" i="1"/>
  <c r="J1295" i="1"/>
  <c r="J1238" i="1"/>
  <c r="J1198" i="1"/>
  <c r="J1160" i="1"/>
  <c r="J1128" i="1"/>
  <c r="J1097" i="1"/>
  <c r="J1047" i="1"/>
  <c r="J982" i="1"/>
  <c r="J933" i="1"/>
  <c r="J896" i="1"/>
  <c r="J871" i="1"/>
  <c r="J846" i="1"/>
  <c r="J790" i="1"/>
  <c r="J762" i="1"/>
  <c r="J728" i="1"/>
  <c r="J701" i="1"/>
  <c r="J671" i="1"/>
  <c r="J643" i="1"/>
  <c r="J616" i="1"/>
  <c r="J586" i="1"/>
  <c r="J566" i="1"/>
  <c r="J536" i="1"/>
  <c r="J516" i="1"/>
  <c r="J492" i="1"/>
  <c r="J461" i="1"/>
  <c r="J435" i="1"/>
  <c r="J411" i="1"/>
  <c r="J383" i="1"/>
  <c r="J353" i="1"/>
  <c r="J326" i="1"/>
  <c r="J300" i="1"/>
  <c r="J276" i="1"/>
  <c r="J246" i="1"/>
  <c r="J220" i="1"/>
  <c r="J194" i="1"/>
  <c r="J153" i="1"/>
  <c r="J126" i="1"/>
  <c r="J98" i="1"/>
  <c r="J79" i="1"/>
  <c r="J51" i="1"/>
  <c r="J23" i="1"/>
  <c r="F1694" i="1"/>
  <c r="F1814" i="1"/>
  <c r="F1907" i="1"/>
  <c r="J1466" i="1"/>
  <c r="J857" i="1"/>
  <c r="J711" i="1"/>
  <c r="J523" i="1"/>
  <c r="J393" i="1"/>
  <c r="J392" i="1" s="1"/>
  <c r="J203" i="1"/>
  <c r="J1635" i="1"/>
  <c r="J1365" i="1"/>
  <c r="J1233" i="1"/>
  <c r="J1192" i="1"/>
  <c r="J1154" i="1"/>
  <c r="J1124" i="1"/>
  <c r="J1093" i="1"/>
  <c r="J1044" i="1"/>
  <c r="J979" i="1"/>
  <c r="J928" i="1"/>
  <c r="J892" i="1"/>
  <c r="J866" i="1"/>
  <c r="J842" i="1"/>
  <c r="J821" i="1"/>
  <c r="J785" i="1"/>
  <c r="J759" i="1"/>
  <c r="J725" i="1"/>
  <c r="J696" i="1"/>
  <c r="J668" i="1"/>
  <c r="J640" i="1"/>
  <c r="J613" i="1"/>
  <c r="J583" i="1"/>
  <c r="J561" i="1"/>
  <c r="J533" i="1"/>
  <c r="J513" i="1"/>
  <c r="J485" i="1"/>
  <c r="J458" i="1"/>
  <c r="J433" i="1"/>
  <c r="J379" i="1"/>
  <c r="J351" i="1"/>
  <c r="J323" i="1"/>
  <c r="J298" i="1"/>
  <c r="J273" i="1"/>
  <c r="J243" i="1"/>
  <c r="J215" i="1"/>
  <c r="J191" i="1"/>
  <c r="J151" i="1"/>
  <c r="J120" i="1"/>
  <c r="J94" i="1"/>
  <c r="J76" i="1"/>
  <c r="J47" i="1"/>
  <c r="J17" i="1"/>
  <c r="F1731" i="1"/>
  <c r="F1772" i="1"/>
  <c r="F1587" i="1"/>
  <c r="F1604" i="1"/>
  <c r="F1745" i="1"/>
  <c r="J1593" i="1"/>
  <c r="J1431" i="1"/>
  <c r="J628" i="1"/>
  <c r="J33" i="1"/>
  <c r="J1897" i="1"/>
  <c r="J1554" i="1"/>
  <c r="J1529" i="1"/>
  <c r="J1505" i="1"/>
  <c r="J1480" i="1"/>
  <c r="J1449" i="1"/>
  <c r="J1418" i="1"/>
  <c r="J1340" i="1"/>
  <c r="J1928" i="1"/>
  <c r="J1865" i="1"/>
  <c r="J1838" i="1"/>
  <c r="J1802" i="1"/>
  <c r="J1763" i="1"/>
  <c r="J1708" i="1"/>
  <c r="J1684" i="1"/>
  <c r="J1657" i="1"/>
  <c r="J1633" i="1"/>
  <c r="J1573" i="1"/>
  <c r="J1552" i="1"/>
  <c r="J1526" i="1"/>
  <c r="J1525" i="1" s="1"/>
  <c r="J1500" i="1"/>
  <c r="J1499" i="1" s="1"/>
  <c r="J1498" i="1" s="1"/>
  <c r="J1477" i="1"/>
  <c r="J1444" i="1"/>
  <c r="J1413" i="1"/>
  <c r="J1362" i="1"/>
  <c r="J1336" i="1"/>
  <c r="J1265" i="1"/>
  <c r="J1228" i="1"/>
  <c r="J1188" i="1"/>
  <c r="J1150" i="1"/>
  <c r="J1121" i="1"/>
  <c r="J1040" i="1"/>
  <c r="J975" i="1"/>
  <c r="J926" i="1"/>
  <c r="J889" i="1"/>
  <c r="J864" i="1"/>
  <c r="J838" i="1"/>
  <c r="J816" i="1"/>
  <c r="J781" i="1"/>
  <c r="J753" i="1"/>
  <c r="J694" i="1"/>
  <c r="J663" i="1"/>
  <c r="J637" i="1"/>
  <c r="J606" i="1"/>
  <c r="J581" i="1"/>
  <c r="J555" i="1"/>
  <c r="J531" i="1"/>
  <c r="J510" i="1"/>
  <c r="J482" i="1"/>
  <c r="J452" i="1"/>
  <c r="J426" i="1"/>
  <c r="J377" i="1"/>
  <c r="J347" i="1"/>
  <c r="J318" i="1"/>
  <c r="J294" i="1"/>
  <c r="J269" i="1"/>
  <c r="J239" i="1"/>
  <c r="J212" i="1"/>
  <c r="J189" i="1"/>
  <c r="J149" i="1"/>
  <c r="J115" i="1"/>
  <c r="J92" i="1"/>
  <c r="J71" i="1"/>
  <c r="J44" i="1"/>
  <c r="J1972" i="1"/>
  <c r="J1971" i="1" s="1"/>
  <c r="J1970" i="1" s="1"/>
  <c r="J1969" i="1" s="1"/>
  <c r="F1655" i="1"/>
  <c r="F1827" i="1"/>
  <c r="F1797" i="1"/>
  <c r="F1932" i="1"/>
  <c r="J1493" i="1"/>
  <c r="J832" i="1"/>
  <c r="J680" i="1"/>
  <c r="J501" i="1"/>
  <c r="J284" i="1"/>
  <c r="J1934" i="1"/>
  <c r="J1868" i="1"/>
  <c r="J1841" i="1"/>
  <c r="J1804" i="1"/>
  <c r="J1769" i="1"/>
  <c r="J1659" i="1"/>
  <c r="J1956" i="1"/>
  <c r="J1952" i="1"/>
  <c r="J1921" i="1"/>
  <c r="J1862" i="1"/>
  <c r="J1835" i="1"/>
  <c r="J1799" i="1"/>
  <c r="J1758" i="1"/>
  <c r="J1606" i="1"/>
  <c r="J1568" i="1"/>
  <c r="J1550" i="1"/>
  <c r="J1411" i="1"/>
  <c r="J1330" i="1"/>
  <c r="J1260" i="1"/>
  <c r="J1183" i="1"/>
  <c r="J1145" i="1"/>
  <c r="J1118" i="1"/>
  <c r="J1037" i="1"/>
  <c r="J972" i="1"/>
  <c r="J920" i="1"/>
  <c r="J887" i="1"/>
  <c r="J862" i="1"/>
  <c r="J811" i="1"/>
  <c r="J778" i="1"/>
  <c r="J750" i="1"/>
  <c r="J688" i="1"/>
  <c r="J659" i="1"/>
  <c r="J634" i="1"/>
  <c r="J602" i="1"/>
  <c r="J578" i="1"/>
  <c r="J550" i="1"/>
  <c r="J529" i="1"/>
  <c r="J507" i="1"/>
  <c r="J479" i="1"/>
  <c r="J447" i="1"/>
  <c r="J422" i="1"/>
  <c r="J401" i="1"/>
  <c r="J371" i="1"/>
  <c r="J344" i="1"/>
  <c r="J315" i="1"/>
  <c r="J290" i="1"/>
  <c r="J264" i="1"/>
  <c r="J236" i="1"/>
  <c r="J210" i="1"/>
  <c r="J184" i="1"/>
  <c r="J147" i="1"/>
  <c r="J110" i="1"/>
  <c r="J90" i="1"/>
  <c r="J67" i="1"/>
  <c r="J41" i="1"/>
  <c r="F1971" i="1"/>
  <c r="F1960" i="1"/>
  <c r="F1789" i="1"/>
  <c r="F1741" i="1"/>
  <c r="F1782" i="1"/>
  <c r="F1926" i="1"/>
  <c r="F1756" i="1"/>
  <c r="F1895" i="1"/>
  <c r="J1916" i="1"/>
  <c r="J1854" i="1"/>
  <c r="J1747" i="1"/>
  <c r="J1671" i="1"/>
  <c r="J1138" i="1"/>
  <c r="J308" i="1"/>
  <c r="J136" i="1"/>
  <c r="J1689" i="1"/>
  <c r="J1578" i="1"/>
  <c r="J1893" i="1"/>
  <c r="J1890" i="1"/>
  <c r="J1706" i="1"/>
  <c r="J1680" i="1"/>
  <c r="J1653" i="1"/>
  <c r="J1474" i="1"/>
  <c r="J1439" i="1"/>
  <c r="J1391" i="1"/>
  <c r="J1359" i="1"/>
  <c r="J1307" i="1"/>
  <c r="J1289" i="1"/>
  <c r="J1223" i="1"/>
  <c r="J1012" i="1"/>
  <c r="J1949" i="1"/>
  <c r="J1918" i="1"/>
  <c r="J1887" i="1"/>
  <c r="J1886" i="1" s="1"/>
  <c r="J1857" i="1"/>
  <c r="J1829" i="1"/>
  <c r="J1793" i="1"/>
  <c r="J1753" i="1"/>
  <c r="J1723" i="1"/>
  <c r="J1704" i="1"/>
  <c r="J1677" i="1"/>
  <c r="J1650" i="1"/>
  <c r="J1600" i="1"/>
  <c r="J1599" i="1" s="1"/>
  <c r="J1522" i="1"/>
  <c r="J1496" i="1"/>
  <c r="J1471" i="1"/>
  <c r="J1437" i="1"/>
  <c r="J1387" i="1"/>
  <c r="J1355" i="1"/>
  <c r="J1328" i="1"/>
  <c r="J1305" i="1"/>
  <c r="J1256" i="1"/>
  <c r="J1218" i="1"/>
  <c r="J1180" i="1"/>
  <c r="J1141" i="1"/>
  <c r="J1115" i="1"/>
  <c r="J1081" i="1"/>
  <c r="J1061" i="1"/>
  <c r="J1034" i="1"/>
  <c r="J969" i="1"/>
  <c r="J918" i="1"/>
  <c r="J883" i="1"/>
  <c r="J860" i="1"/>
  <c r="J807" i="1"/>
  <c r="J775" i="1"/>
  <c r="J745" i="1"/>
  <c r="J716" i="1"/>
  <c r="J655" i="1"/>
  <c r="J631" i="1"/>
  <c r="J598" i="1"/>
  <c r="J576" i="1"/>
  <c r="J547" i="1"/>
  <c r="J527" i="1"/>
  <c r="J504" i="1"/>
  <c r="J475" i="1"/>
  <c r="J444" i="1"/>
  <c r="J441" i="1" s="1"/>
  <c r="J420" i="1"/>
  <c r="J368" i="1"/>
  <c r="J341" i="1"/>
  <c r="J310" i="1"/>
  <c r="J287" i="1"/>
  <c r="J260" i="1"/>
  <c r="J233" i="1"/>
  <c r="J208" i="1"/>
  <c r="J178" i="1"/>
  <c r="J143" i="1"/>
  <c r="J108" i="1"/>
  <c r="J86" i="1"/>
  <c r="J65" i="1"/>
  <c r="J35" i="1"/>
  <c r="F1914" i="1"/>
  <c r="F1576" i="1"/>
  <c r="F406" i="1"/>
  <c r="F1687" i="1"/>
  <c r="F1267" i="1"/>
  <c r="J1302" i="1"/>
  <c r="J1252" i="1"/>
  <c r="J1175" i="1"/>
  <c r="J1031" i="1"/>
  <c r="J802" i="1"/>
  <c r="J543" i="1"/>
  <c r="J339" i="1"/>
  <c r="J176" i="1"/>
  <c r="J62" i="1"/>
  <c r="F1675" i="1"/>
  <c r="F1751" i="1"/>
  <c r="F1725" i="1"/>
  <c r="F1767" i="1"/>
  <c r="F1809" i="1"/>
  <c r="J1519" i="1"/>
  <c r="J915" i="1"/>
  <c r="J740" i="1"/>
  <c r="J573" i="1"/>
  <c r="J417" i="1"/>
  <c r="J257" i="1"/>
  <c r="J106" i="1"/>
  <c r="J1942" i="1"/>
  <c r="J1881" i="1"/>
  <c r="J1851" i="1"/>
  <c r="J1784" i="1"/>
  <c r="J1300" i="1"/>
  <c r="J909" i="1"/>
  <c r="J879" i="1"/>
  <c r="J854" i="1"/>
  <c r="J830" i="1"/>
  <c r="J798" i="1"/>
  <c r="J768" i="1"/>
  <c r="J736" i="1"/>
  <c r="J708" i="1"/>
  <c r="J677" i="1"/>
  <c r="J649" i="1"/>
  <c r="J625" i="1"/>
  <c r="J592" i="1"/>
  <c r="J571" i="1"/>
  <c r="J541" i="1"/>
  <c r="J521" i="1"/>
  <c r="J498" i="1"/>
  <c r="J439" i="1"/>
  <c r="J415" i="1"/>
  <c r="J390" i="1"/>
  <c r="J361" i="1"/>
  <c r="J336" i="1"/>
  <c r="J306" i="1"/>
  <c r="J282" i="1"/>
  <c r="J254" i="1"/>
  <c r="J227" i="1"/>
  <c r="J200" i="1"/>
  <c r="J170" i="1"/>
  <c r="J134" i="1"/>
  <c r="J102" i="1"/>
  <c r="J60" i="1"/>
  <c r="J31" i="1"/>
  <c r="F1591" i="1"/>
  <c r="F1871" i="1"/>
  <c r="J1647" i="1"/>
  <c r="J881" i="1"/>
  <c r="J652" i="1"/>
  <c r="J363" i="1"/>
  <c r="J1909" i="1"/>
  <c r="J1816" i="1"/>
  <c r="J1743" i="1"/>
  <c r="J1645" i="1"/>
  <c r="J1562" i="1"/>
  <c r="J1516" i="1"/>
  <c r="J1490" i="1"/>
  <c r="J1457" i="1"/>
  <c r="J1425" i="1"/>
  <c r="J1401" i="1"/>
  <c r="J1347" i="1"/>
  <c r="J1322" i="1"/>
  <c r="J1248" i="1"/>
  <c r="J1171" i="1"/>
  <c r="J1104" i="1"/>
  <c r="J1028" i="1"/>
  <c r="J963" i="1"/>
  <c r="J1905" i="1"/>
  <c r="J1811" i="1"/>
  <c r="J1739" i="1"/>
  <c r="J1664" i="1"/>
  <c r="J1642" i="1"/>
  <c r="J1584" i="1"/>
  <c r="J1560" i="1"/>
  <c r="J1536" i="1"/>
  <c r="J1513" i="1"/>
  <c r="J1486" i="1"/>
  <c r="J1453" i="1"/>
  <c r="J1423" i="1"/>
  <c r="J1399" i="1"/>
  <c r="J1374" i="1"/>
  <c r="J1345" i="1"/>
  <c r="J1316" i="1"/>
  <c r="J1297" i="1"/>
  <c r="J1243" i="1"/>
  <c r="J1203" i="1"/>
  <c r="J1166" i="1"/>
  <c r="J1131" i="1"/>
  <c r="J1100" i="1"/>
  <c r="J1050" i="1"/>
  <c r="J958" i="1"/>
  <c r="J904" i="1"/>
  <c r="J877" i="1"/>
  <c r="J851" i="1"/>
  <c r="J795" i="1"/>
  <c r="J765" i="1"/>
  <c r="J731" i="1"/>
  <c r="J704" i="1"/>
  <c r="J674" i="1"/>
  <c r="J646" i="1"/>
  <c r="J619" i="1"/>
  <c r="J588" i="1"/>
  <c r="J568" i="1"/>
  <c r="J538" i="1"/>
  <c r="J518" i="1"/>
  <c r="J495" i="1"/>
  <c r="J465" i="1"/>
  <c r="J437" i="1"/>
  <c r="J413" i="1"/>
  <c r="J385" i="1"/>
  <c r="J357" i="1"/>
  <c r="J331" i="1"/>
  <c r="J304" i="1"/>
  <c r="J279" i="1"/>
  <c r="J249" i="1"/>
  <c r="J223" i="1"/>
  <c r="J196" i="1"/>
  <c r="J164" i="1"/>
  <c r="J129" i="1"/>
  <c r="J100" i="1"/>
  <c r="J81" i="1"/>
  <c r="J56" i="1"/>
  <c r="J27" i="1"/>
  <c r="F1966" i="1"/>
  <c r="F1937" i="1"/>
  <c r="F1611" i="1"/>
  <c r="F1682" i="1"/>
  <c r="F1761" i="1"/>
  <c r="F1382" i="1"/>
  <c r="F823" i="1"/>
  <c r="F1737" i="1"/>
  <c r="F1778" i="1"/>
  <c r="F1819" i="1"/>
  <c r="F1954" i="1"/>
  <c r="J83" i="1"/>
  <c r="J403" i="1"/>
  <c r="J467" i="1"/>
  <c r="J718" i="1"/>
  <c r="J834" i="1"/>
  <c r="J827" i="1"/>
  <c r="J949" i="1"/>
  <c r="J941" i="1"/>
  <c r="J953" i="1"/>
  <c r="J945" i="1"/>
  <c r="J987" i="1"/>
  <c r="J995" i="1"/>
  <c r="J1003" i="1"/>
  <c r="J1055" i="1"/>
  <c r="J999" i="1"/>
  <c r="J1022" i="1"/>
  <c r="J1015" i="1"/>
  <c r="J1073" i="1"/>
  <c r="J1087" i="1"/>
  <c r="J1068" i="1"/>
  <c r="J1077" i="1"/>
  <c r="J1272" i="1"/>
  <c r="J1277" i="1"/>
  <c r="J1309" i="1"/>
  <c r="J1291" i="1"/>
  <c r="J1379" i="1"/>
  <c r="J1332" i="1"/>
  <c r="J1405" i="1"/>
  <c r="J1394" i="1"/>
  <c r="J1565" i="1"/>
  <c r="J1547" i="1"/>
  <c r="J1613" i="1"/>
  <c r="J1618" i="1"/>
  <c r="J1622" i="1"/>
  <c r="J1626" i="1"/>
  <c r="H1631" i="1"/>
  <c r="H1630" i="1" s="1"/>
  <c r="H1629" i="1" s="1"/>
  <c r="H1608" i="1" s="1"/>
  <c r="J1711" i="1"/>
  <c r="H1693" i="1"/>
  <c r="H1692" i="1" s="1"/>
  <c r="H1691" i="1" s="1"/>
  <c r="J1700" i="1"/>
  <c r="J1696" i="1"/>
  <c r="J1716" i="1"/>
  <c r="J1733" i="1"/>
  <c r="J1727" i="1"/>
  <c r="H1923" i="1"/>
  <c r="J1939" i="1"/>
  <c r="H1963" i="1"/>
  <c r="K1661" i="1" l="1"/>
  <c r="I1598" i="1"/>
  <c r="I1597" i="1" s="1"/>
  <c r="I1631" i="1"/>
  <c r="K1631" i="1" s="1"/>
  <c r="I1946" i="1"/>
  <c r="K1946" i="1" s="1"/>
  <c r="I1899" i="1"/>
  <c r="K1899" i="1" s="1"/>
  <c r="I1796" i="1"/>
  <c r="K1796" i="1" s="1"/>
  <c r="K1587" i="1"/>
  <c r="I1586" i="1"/>
  <c r="I1693" i="1"/>
  <c r="I1925" i="1"/>
  <c r="K1926" i="1"/>
  <c r="K1675" i="1"/>
  <c r="I1674" i="1"/>
  <c r="K1737" i="1"/>
  <c r="I1736" i="1"/>
  <c r="K1736" i="1" s="1"/>
  <c r="I1575" i="1"/>
  <c r="K1575" i="1" s="1"/>
  <c r="K1576" i="1"/>
  <c r="I1267" i="1"/>
  <c r="K1267" i="1" s="1"/>
  <c r="K172" i="1"/>
  <c r="I12" i="1"/>
  <c r="K936" i="1"/>
  <c r="K1860" i="1"/>
  <c r="K1859" i="1"/>
  <c r="I1760" i="1"/>
  <c r="K1760" i="1" s="1"/>
  <c r="K1761" i="1"/>
  <c r="I1832" i="1"/>
  <c r="I1610" i="1"/>
  <c r="K1611" i="1"/>
  <c r="I1965" i="1"/>
  <c r="K1966" i="1"/>
  <c r="I1755" i="1"/>
  <c r="K1755" i="1" s="1"/>
  <c r="K1756" i="1"/>
  <c r="I1870" i="1"/>
  <c r="K1870" i="1" s="1"/>
  <c r="K1871" i="1"/>
  <c r="I1959" i="1"/>
  <c r="K1960" i="1"/>
  <c r="I1818" i="1"/>
  <c r="K1818" i="1" s="1"/>
  <c r="K1819" i="1"/>
  <c r="I1788" i="1"/>
  <c r="K1789" i="1"/>
  <c r="I1766" i="1"/>
  <c r="K1767" i="1"/>
  <c r="I1771" i="1"/>
  <c r="K1771" i="1" s="1"/>
  <c r="K1772" i="1"/>
  <c r="I1777" i="1"/>
  <c r="K1778" i="1"/>
  <c r="I1686" i="1"/>
  <c r="K1686" i="1" s="1"/>
  <c r="K1687" i="1"/>
  <c r="I1750" i="1"/>
  <c r="K1751" i="1"/>
  <c r="I1730" i="1"/>
  <c r="K1730" i="1" s="1"/>
  <c r="K1731" i="1"/>
  <c r="K1886" i="1"/>
  <c r="I1876" i="1"/>
  <c r="I1913" i="1"/>
  <c r="K1914" i="1"/>
  <c r="K471" i="1"/>
  <c r="I470" i="1"/>
  <c r="K470" i="1" s="1"/>
  <c r="I1931" i="1"/>
  <c r="K1931" i="1" s="1"/>
  <c r="K1932" i="1"/>
  <c r="I1808" i="1"/>
  <c r="K1808" i="1" s="1"/>
  <c r="K1809" i="1"/>
  <c r="K609" i="1"/>
  <c r="I608" i="1"/>
  <c r="K608" i="1" s="1"/>
  <c r="I1970" i="1"/>
  <c r="K1971" i="1"/>
  <c r="I1813" i="1"/>
  <c r="K1813" i="1" s="1"/>
  <c r="K1814" i="1"/>
  <c r="I1826" i="1"/>
  <c r="K1827" i="1"/>
  <c r="I1936" i="1"/>
  <c r="K1937" i="1"/>
  <c r="J1344" i="1"/>
  <c r="J1343" i="1" s="1"/>
  <c r="J398" i="1"/>
  <c r="J133" i="1"/>
  <c r="J132" i="1" s="1"/>
  <c r="F1832" i="1"/>
  <c r="J1410" i="1"/>
  <c r="J570" i="1"/>
  <c r="J693" i="1"/>
  <c r="J692" i="1" s="1"/>
  <c r="J1422" i="1"/>
  <c r="J580" i="1"/>
  <c r="J376" i="1"/>
  <c r="J375" i="1" s="1"/>
  <c r="J188" i="1"/>
  <c r="F470" i="1"/>
  <c r="J520" i="1"/>
  <c r="J303" i="1"/>
  <c r="J302" i="1" s="1"/>
  <c r="J59" i="1"/>
  <c r="J105" i="1"/>
  <c r="J104" i="1" s="1"/>
  <c r="J350" i="1"/>
  <c r="J349" i="1" s="1"/>
  <c r="J1294" i="1"/>
  <c r="J338" i="1"/>
  <c r="J30" i="1"/>
  <c r="J29" i="1" s="1"/>
  <c r="J595" i="1"/>
  <c r="J594" i="1" s="1"/>
  <c r="J1915" i="1"/>
  <c r="J89" i="1"/>
  <c r="J88" i="1" s="1"/>
  <c r="J925" i="1"/>
  <c r="J924" i="1" s="1"/>
  <c r="J64" i="1"/>
  <c r="J1790" i="1"/>
  <c r="J1789" i="1" s="1"/>
  <c r="J1788" i="1" s="1"/>
  <c r="J1787" i="1" s="1"/>
  <c r="F12" i="1"/>
  <c r="F1796" i="1"/>
  <c r="J1644" i="1"/>
  <c r="J1299" i="1"/>
  <c r="J207" i="1"/>
  <c r="J575" i="1"/>
  <c r="J886" i="1"/>
  <c r="J1417" i="1"/>
  <c r="J432" i="1"/>
  <c r="J535" i="1"/>
  <c r="J1963" i="1"/>
  <c r="J175" i="1"/>
  <c r="J174" i="1" s="1"/>
  <c r="J1559" i="1"/>
  <c r="J360" i="1"/>
  <c r="J359" i="1" s="1"/>
  <c r="J419" i="1"/>
  <c r="J917" i="1"/>
  <c r="J1436" i="1"/>
  <c r="J1435" i="1" s="1"/>
  <c r="J1656" i="1"/>
  <c r="J1655" i="1" s="1"/>
  <c r="J1801" i="1"/>
  <c r="J1632" i="1"/>
  <c r="J515" i="1"/>
  <c r="J540" i="1"/>
  <c r="J1703" i="1"/>
  <c r="J146" i="1"/>
  <c r="J145" i="1" s="1"/>
  <c r="J859" i="1"/>
  <c r="J281" i="1"/>
  <c r="J526" i="1"/>
  <c r="J525" i="1" s="1"/>
  <c r="J297" i="1"/>
  <c r="J296" i="1" s="1"/>
  <c r="F1693" i="1"/>
  <c r="J1393" i="1"/>
  <c r="J1076" i="1"/>
  <c r="J998" i="1"/>
  <c r="J952" i="1"/>
  <c r="J128" i="1"/>
  <c r="J673" i="1"/>
  <c r="J1165" i="1"/>
  <c r="J1726" i="1"/>
  <c r="J1710" i="1"/>
  <c r="J1612" i="1"/>
  <c r="J1067" i="1"/>
  <c r="J1054" i="1"/>
  <c r="J940" i="1"/>
  <c r="J410" i="1"/>
  <c r="J382" i="1"/>
  <c r="F1777" i="1"/>
  <c r="F1760" i="1"/>
  <c r="J169" i="1"/>
  <c r="J389" i="1"/>
  <c r="J388" i="1" s="1"/>
  <c r="J624" i="1"/>
  <c r="J735" i="1"/>
  <c r="J853" i="1"/>
  <c r="J1783" i="1"/>
  <c r="J739" i="1"/>
  <c r="J546" i="1"/>
  <c r="J654" i="1"/>
  <c r="J806" i="1"/>
  <c r="J968" i="1"/>
  <c r="J1114" i="1"/>
  <c r="J1255" i="1"/>
  <c r="J1386" i="1"/>
  <c r="J1521" i="1"/>
  <c r="J1828" i="1"/>
  <c r="J1948" i="1"/>
  <c r="J1473" i="1"/>
  <c r="J1889" i="1"/>
  <c r="J1746" i="1"/>
  <c r="F1788" i="1"/>
  <c r="J183" i="1"/>
  <c r="J289" i="1"/>
  <c r="J506" i="1"/>
  <c r="J601" i="1"/>
  <c r="J749" i="1"/>
  <c r="J1117" i="1"/>
  <c r="J1834" i="1"/>
  <c r="J1955" i="1"/>
  <c r="J1840" i="1"/>
  <c r="J500" i="1"/>
  <c r="J43" i="1"/>
  <c r="J268" i="1"/>
  <c r="J509" i="1"/>
  <c r="J605" i="1"/>
  <c r="J752" i="1"/>
  <c r="J1039" i="1"/>
  <c r="J1227" i="1"/>
  <c r="J1339" i="1"/>
  <c r="J1504" i="1"/>
  <c r="J75" i="1"/>
  <c r="J639" i="1"/>
  <c r="J758" i="1"/>
  <c r="J1043" i="1"/>
  <c r="J1191" i="1"/>
  <c r="J202" i="1"/>
  <c r="J856" i="1"/>
  <c r="J1288" i="1"/>
  <c r="J715" i="1"/>
  <c r="J703" i="1"/>
  <c r="J850" i="1"/>
  <c r="J1049" i="1"/>
  <c r="J1202" i="1"/>
  <c r="J1738" i="1"/>
  <c r="J1027" i="1"/>
  <c r="J1321" i="1"/>
  <c r="J1456" i="1"/>
  <c r="J801" i="1"/>
  <c r="F1931" i="1"/>
  <c r="F1826" i="1"/>
  <c r="J219" i="1"/>
  <c r="J325" i="1"/>
  <c r="J642" i="1"/>
  <c r="J761" i="1"/>
  <c r="J895" i="1"/>
  <c r="J1096" i="1"/>
  <c r="J1237" i="1"/>
  <c r="J1369" i="1"/>
  <c r="J1482" i="1"/>
  <c r="J1580" i="1"/>
  <c r="J1133" i="1"/>
  <c r="J1109" i="1"/>
  <c r="J1719" i="1"/>
  <c r="J1404" i="1"/>
  <c r="J1086" i="1"/>
  <c r="J1002" i="1"/>
  <c r="J948" i="1"/>
  <c r="J55" i="1"/>
  <c r="J163" i="1"/>
  <c r="J278" i="1"/>
  <c r="J494" i="1"/>
  <c r="J1625" i="1"/>
  <c r="J1546" i="1"/>
  <c r="J1327" i="1"/>
  <c r="J1304" i="1"/>
  <c r="J1072" i="1"/>
  <c r="J994" i="1"/>
  <c r="J565" i="1"/>
  <c r="F1736" i="1"/>
  <c r="J199" i="1"/>
  <c r="J648" i="1"/>
  <c r="J767" i="1"/>
  <c r="J1850" i="1"/>
  <c r="J256" i="1"/>
  <c r="J914" i="1"/>
  <c r="F1808" i="1"/>
  <c r="F1750" i="1"/>
  <c r="F935" i="1"/>
  <c r="F1913" i="1"/>
  <c r="J232" i="1"/>
  <c r="J474" i="1"/>
  <c r="J1033" i="1"/>
  <c r="J1140" i="1"/>
  <c r="J1722" i="1"/>
  <c r="J1856" i="1"/>
  <c r="J1011" i="1"/>
  <c r="J1358" i="1"/>
  <c r="J1652" i="1"/>
  <c r="J1892" i="1"/>
  <c r="J1853" i="1"/>
  <c r="F1755" i="1"/>
  <c r="F1959" i="1"/>
  <c r="J314" i="1"/>
  <c r="J633" i="1"/>
  <c r="J777" i="1"/>
  <c r="J1144" i="1"/>
  <c r="J1605" i="1"/>
  <c r="J1861" i="1"/>
  <c r="J1867" i="1"/>
  <c r="J679" i="1"/>
  <c r="J70" i="1"/>
  <c r="J293" i="1"/>
  <c r="J425" i="1"/>
  <c r="J636" i="1"/>
  <c r="J780" i="1"/>
  <c r="J1120" i="1"/>
  <c r="J1264" i="1"/>
  <c r="J1443" i="1"/>
  <c r="J1683" i="1"/>
  <c r="J1837" i="1"/>
  <c r="J1528" i="1"/>
  <c r="J627" i="1"/>
  <c r="F1586" i="1"/>
  <c r="J214" i="1"/>
  <c r="J322" i="1"/>
  <c r="J457" i="1"/>
  <c r="J560" i="1"/>
  <c r="J667" i="1"/>
  <c r="J784" i="1"/>
  <c r="J891" i="1"/>
  <c r="J1092" i="1"/>
  <c r="J1232" i="1"/>
  <c r="J1465" i="1"/>
  <c r="J1732" i="1"/>
  <c r="J1715" i="1"/>
  <c r="J1621" i="1"/>
  <c r="J618" i="1"/>
  <c r="J730" i="1"/>
  <c r="J1489" i="1"/>
  <c r="J651" i="1"/>
  <c r="J1030" i="1"/>
  <c r="J22" i="1"/>
  <c r="J125" i="1"/>
  <c r="J245" i="1"/>
  <c r="J460" i="1"/>
  <c r="J670" i="1"/>
  <c r="J789" i="1"/>
  <c r="J932" i="1"/>
  <c r="J1127" i="1"/>
  <c r="J1509" i="1"/>
  <c r="J1638" i="1"/>
  <c r="J1843" i="1"/>
  <c r="J1779" i="1"/>
  <c r="J1206" i="1"/>
  <c r="J1211" i="1"/>
  <c r="F608" i="1"/>
  <c r="F1936" i="1"/>
  <c r="J1099" i="1"/>
  <c r="J1242" i="1"/>
  <c r="J1373" i="1"/>
  <c r="J1485" i="1"/>
  <c r="J1583" i="1"/>
  <c r="J1810" i="1"/>
  <c r="J1103" i="1"/>
  <c r="J1742" i="1"/>
  <c r="J1695" i="1"/>
  <c r="J1448" i="1"/>
  <c r="J1280" i="1"/>
  <c r="J1014" i="1"/>
  <c r="J986" i="1"/>
  <c r="J585" i="1"/>
  <c r="J464" i="1"/>
  <c r="J193" i="1"/>
  <c r="J97" i="1"/>
  <c r="J226" i="1"/>
  <c r="J335" i="1"/>
  <c r="J676" i="1"/>
  <c r="J797" i="1"/>
  <c r="J908" i="1"/>
  <c r="J1880" i="1"/>
  <c r="J1518" i="1"/>
  <c r="F1766" i="1"/>
  <c r="J142" i="1"/>
  <c r="J259" i="1"/>
  <c r="J367" i="1"/>
  <c r="J503" i="1"/>
  <c r="J744" i="1"/>
  <c r="J1060" i="1"/>
  <c r="J1179" i="1"/>
  <c r="J1470" i="1"/>
  <c r="J1649" i="1"/>
  <c r="J1752" i="1"/>
  <c r="J1222" i="1"/>
  <c r="J1390" i="1"/>
  <c r="J1679" i="1"/>
  <c r="J1577" i="1"/>
  <c r="J1137" i="1"/>
  <c r="F1970" i="1"/>
  <c r="J235" i="1"/>
  <c r="J343" i="1"/>
  <c r="J446" i="1"/>
  <c r="J549" i="1"/>
  <c r="J658" i="1"/>
  <c r="J810" i="1"/>
  <c r="J971" i="1"/>
  <c r="J1182" i="1"/>
  <c r="J1757" i="1"/>
  <c r="J1920" i="1"/>
  <c r="J1768" i="1"/>
  <c r="J1933" i="1"/>
  <c r="J317" i="1"/>
  <c r="J451" i="1"/>
  <c r="J554" i="1"/>
  <c r="J662" i="1"/>
  <c r="J815" i="1"/>
  <c r="J1149" i="1"/>
  <c r="J1335" i="1"/>
  <c r="J1476" i="1"/>
  <c r="J1572" i="1"/>
  <c r="J1864" i="1"/>
  <c r="J1430" i="1"/>
  <c r="F1771" i="1"/>
  <c r="J16" i="1"/>
  <c r="J119" i="1"/>
  <c r="J242" i="1"/>
  <c r="J484" i="1"/>
  <c r="J820" i="1"/>
  <c r="J1123" i="1"/>
  <c r="J1364" i="1"/>
  <c r="J1699" i="1"/>
  <c r="J1617" i="1"/>
  <c r="J1276" i="1"/>
  <c r="J1021" i="1"/>
  <c r="F1965" i="1"/>
  <c r="J645" i="1"/>
  <c r="J764" i="1"/>
  <c r="J903" i="1"/>
  <c r="J1130" i="1"/>
  <c r="J1512" i="1"/>
  <c r="J1641" i="1"/>
  <c r="J1904" i="1"/>
  <c r="J1170" i="1"/>
  <c r="J1515" i="1"/>
  <c r="J1815" i="1"/>
  <c r="F1674" i="1"/>
  <c r="J1174" i="1"/>
  <c r="F1686" i="1"/>
  <c r="F1575" i="1"/>
  <c r="F1813" i="1"/>
  <c r="J50" i="1"/>
  <c r="J275" i="1"/>
  <c r="J491" i="1"/>
  <c r="J700" i="1"/>
  <c r="J845" i="1"/>
  <c r="J981" i="1"/>
  <c r="J1159" i="1"/>
  <c r="J1312" i="1"/>
  <c r="J1532" i="1"/>
  <c r="J1872" i="1"/>
  <c r="J1847" i="1"/>
  <c r="J1540" i="1"/>
  <c r="J771" i="1"/>
  <c r="J1883" i="1"/>
  <c r="J222" i="1"/>
  <c r="J330" i="1"/>
  <c r="J1938" i="1"/>
  <c r="J1564" i="1"/>
  <c r="J1271" i="1"/>
  <c r="J944" i="1"/>
  <c r="J876" i="1"/>
  <c r="F1818" i="1"/>
  <c r="F1610" i="1"/>
  <c r="F1946" i="1"/>
  <c r="J253" i="1"/>
  <c r="J497" i="1"/>
  <c r="J591" i="1"/>
  <c r="J707" i="1"/>
  <c r="J286" i="1"/>
  <c r="J630" i="1"/>
  <c r="J774" i="1"/>
  <c r="J1217" i="1"/>
  <c r="J1354" i="1"/>
  <c r="J1495" i="1"/>
  <c r="J1676" i="1"/>
  <c r="J1688" i="1"/>
  <c r="J1670" i="1"/>
  <c r="J40" i="1"/>
  <c r="J263" i="1"/>
  <c r="J370" i="1"/>
  <c r="J478" i="1"/>
  <c r="J687" i="1"/>
  <c r="J1036" i="1"/>
  <c r="J1259" i="1"/>
  <c r="J1798" i="1"/>
  <c r="J1951" i="1"/>
  <c r="J1492" i="1"/>
  <c r="J114" i="1"/>
  <c r="J238" i="1"/>
  <c r="J346" i="1"/>
  <c r="J481" i="1"/>
  <c r="J837" i="1"/>
  <c r="J974" i="1"/>
  <c r="J1187" i="1"/>
  <c r="J1361" i="1"/>
  <c r="J1762" i="1"/>
  <c r="J1927" i="1"/>
  <c r="J1479" i="1"/>
  <c r="J1896" i="1"/>
  <c r="J1592" i="1"/>
  <c r="F1730" i="1"/>
  <c r="J46" i="1"/>
  <c r="J272" i="1"/>
  <c r="J512" i="1"/>
  <c r="J612" i="1"/>
  <c r="J724" i="1"/>
  <c r="J841" i="1"/>
  <c r="J978" i="1"/>
  <c r="J1153" i="1"/>
  <c r="J710" i="1"/>
  <c r="J1378" i="1"/>
  <c r="J78" i="1"/>
  <c r="J26" i="1"/>
  <c r="J248" i="1"/>
  <c r="J356" i="1"/>
  <c r="J794" i="1"/>
  <c r="J957" i="1"/>
  <c r="J1315" i="1"/>
  <c r="J1535" i="1"/>
  <c r="J1663" i="1"/>
  <c r="J962" i="1"/>
  <c r="J1247" i="1"/>
  <c r="J1908" i="1"/>
  <c r="F1870" i="1"/>
  <c r="J1251" i="1"/>
  <c r="F1925" i="1"/>
  <c r="F1598" i="1"/>
  <c r="J615" i="1"/>
  <c r="J727" i="1"/>
  <c r="J870" i="1"/>
  <c r="J1046" i="1"/>
  <c r="J1197" i="1"/>
  <c r="J1556" i="1"/>
  <c r="J1773" i="1"/>
  <c r="J1901" i="1"/>
  <c r="J1877" i="1"/>
  <c r="J229" i="1"/>
  <c r="J965" i="1"/>
  <c r="J1350" i="1"/>
  <c r="J826" i="1"/>
  <c r="H1595" i="1"/>
  <c r="H1823" i="1"/>
  <c r="K12" i="1" l="1"/>
  <c r="J1860" i="1"/>
  <c r="J1859" i="1" s="1"/>
  <c r="I1795" i="1"/>
  <c r="K1795" i="1" s="1"/>
  <c r="I1630" i="1"/>
  <c r="K1630" i="1" s="1"/>
  <c r="K1598" i="1"/>
  <c r="I1875" i="1"/>
  <c r="K1875" i="1" s="1"/>
  <c r="K1876" i="1"/>
  <c r="I1930" i="1"/>
  <c r="K1930" i="1" s="1"/>
  <c r="K1936" i="1"/>
  <c r="I1912" i="1"/>
  <c r="K1913" i="1"/>
  <c r="I1787" i="1"/>
  <c r="K1788" i="1"/>
  <c r="I1596" i="1"/>
  <c r="K1597" i="1"/>
  <c r="I1825" i="1"/>
  <c r="K1825" i="1" s="1"/>
  <c r="K1826" i="1"/>
  <c r="I1776" i="1"/>
  <c r="K1776" i="1" s="1"/>
  <c r="K1777" i="1"/>
  <c r="I1924" i="1"/>
  <c r="K1925" i="1"/>
  <c r="I1964" i="1"/>
  <c r="K1965" i="1"/>
  <c r="I935" i="1"/>
  <c r="K935" i="1" s="1"/>
  <c r="I1673" i="1"/>
  <c r="K1673" i="1" s="1"/>
  <c r="K1674" i="1"/>
  <c r="I1692" i="1"/>
  <c r="K1693" i="1"/>
  <c r="I1969" i="1"/>
  <c r="K1969" i="1" s="1"/>
  <c r="K1970" i="1"/>
  <c r="K1750" i="1"/>
  <c r="I1749" i="1"/>
  <c r="K1749" i="1" s="1"/>
  <c r="I1765" i="1"/>
  <c r="K1765" i="1" s="1"/>
  <c r="K1766" i="1"/>
  <c r="I1958" i="1"/>
  <c r="K1958" i="1" s="1"/>
  <c r="K1959" i="1"/>
  <c r="K1610" i="1"/>
  <c r="I1609" i="1"/>
  <c r="K1609" i="1" s="1"/>
  <c r="I1543" i="1"/>
  <c r="K1586" i="1"/>
  <c r="I1831" i="1"/>
  <c r="K1832" i="1"/>
  <c r="J1326" i="1"/>
  <c r="J1833" i="1"/>
  <c r="J1010" i="1"/>
  <c r="J706" i="1"/>
  <c r="J187" i="1"/>
  <c r="J1416" i="1"/>
  <c r="J1415" i="1" s="1"/>
  <c r="F1692" i="1"/>
  <c r="J961" i="1"/>
  <c r="J611" i="1"/>
  <c r="J431" i="1"/>
  <c r="J430" i="1" s="1"/>
  <c r="J1900" i="1"/>
  <c r="J1899" i="1" s="1"/>
  <c r="F1630" i="1"/>
  <c r="F1629" i="1" s="1"/>
  <c r="J39" i="1"/>
  <c r="J206" i="1"/>
  <c r="J205" i="1" s="1"/>
  <c r="J58" i="1"/>
  <c r="J913" i="1"/>
  <c r="J912" i="1" s="1"/>
  <c r="F1795" i="1"/>
  <c r="J885" i="1"/>
  <c r="J875" i="1" s="1"/>
  <c r="J874" i="1" s="1"/>
  <c r="J409" i="1"/>
  <c r="J408" i="1" s="1"/>
  <c r="J1071" i="1"/>
  <c r="J1287" i="1"/>
  <c r="J1286" i="1" s="1"/>
  <c r="J993" i="1"/>
  <c r="J1616" i="1"/>
  <c r="J1694" i="1"/>
  <c r="J939" i="1"/>
  <c r="J1196" i="1"/>
  <c r="J956" i="1"/>
  <c r="J25" i="1"/>
  <c r="J1152" i="1"/>
  <c r="J1926" i="1"/>
  <c r="J686" i="1"/>
  <c r="J173" i="1"/>
  <c r="J1814" i="1"/>
  <c r="J661" i="1"/>
  <c r="J1205" i="1"/>
  <c r="J1508" i="1"/>
  <c r="J21" i="1"/>
  <c r="J923" i="1"/>
  <c r="F1831" i="1"/>
  <c r="J800" i="1"/>
  <c r="J1737" i="1"/>
  <c r="F1597" i="1"/>
  <c r="F1609" i="1"/>
  <c r="J1434" i="1"/>
  <c r="J329" i="1"/>
  <c r="J770" i="1"/>
  <c r="J1531" i="1"/>
  <c r="J49" i="1"/>
  <c r="J1932" i="1"/>
  <c r="F1969" i="1"/>
  <c r="J743" i="1"/>
  <c r="J141" i="1"/>
  <c r="J140" i="1" s="1"/>
  <c r="J907" i="1"/>
  <c r="J1102" i="1"/>
  <c r="J1095" i="1" s="1"/>
  <c r="J1372" i="1"/>
  <c r="J1231" i="1"/>
  <c r="J666" i="1"/>
  <c r="J292" i="1"/>
  <c r="J1357" i="1"/>
  <c r="J1085" i="1"/>
  <c r="J1236" i="1"/>
  <c r="J1226" i="1"/>
  <c r="J748" i="1"/>
  <c r="J182" i="1"/>
  <c r="J1385" i="1"/>
  <c r="J805" i="1"/>
  <c r="J1782" i="1"/>
  <c r="J1066" i="1"/>
  <c r="J1725" i="1"/>
  <c r="J977" i="1"/>
  <c r="J113" i="1"/>
  <c r="J1797" i="1"/>
  <c r="J590" i="1"/>
  <c r="J1173" i="1"/>
  <c r="J1020" i="1"/>
  <c r="J241" i="1"/>
  <c r="J1429" i="1"/>
  <c r="J553" i="1"/>
  <c r="J1778" i="1"/>
  <c r="J1126" i="1"/>
  <c r="F1543" i="1"/>
  <c r="J1455" i="1"/>
  <c r="J1201" i="1"/>
  <c r="J714" i="1"/>
  <c r="J1190" i="1"/>
  <c r="J381" i="1"/>
  <c r="J1349" i="1"/>
  <c r="J793" i="1"/>
  <c r="J74" i="1"/>
  <c r="J1591" i="1"/>
  <c r="J1761" i="1"/>
  <c r="J477" i="1"/>
  <c r="J473" i="1" s="1"/>
  <c r="J1545" i="1"/>
  <c r="F1875" i="1"/>
  <c r="J1353" i="1"/>
  <c r="J1539" i="1"/>
  <c r="J699" i="1"/>
  <c r="F1673" i="1"/>
  <c r="J1767" i="1"/>
  <c r="J1136" i="1"/>
  <c r="J1221" i="1"/>
  <c r="J1469" i="1"/>
  <c r="F1765" i="1"/>
  <c r="J225" i="1"/>
  <c r="J463" i="1"/>
  <c r="J1447" i="1"/>
  <c r="J1809" i="1"/>
  <c r="J1241" i="1"/>
  <c r="J1488" i="1"/>
  <c r="J1714" i="1"/>
  <c r="J1091" i="1"/>
  <c r="J559" i="1"/>
  <c r="J1682" i="1"/>
  <c r="J69" i="1"/>
  <c r="J1604" i="1"/>
  <c r="F1912" i="1"/>
  <c r="J397" i="1"/>
  <c r="J334" i="1"/>
  <c r="J1403" i="1"/>
  <c r="F1825" i="1"/>
  <c r="J267" i="1"/>
  <c r="J1954" i="1"/>
  <c r="J600" i="1"/>
  <c r="F1787" i="1"/>
  <c r="J1947" i="1"/>
  <c r="J1254" i="1"/>
  <c r="J168" i="1"/>
  <c r="J1611" i="1"/>
  <c r="J1164" i="1"/>
  <c r="J825" i="1"/>
  <c r="J1772" i="1"/>
  <c r="J869" i="1"/>
  <c r="F1924" i="1"/>
  <c r="J1907" i="1"/>
  <c r="J355" i="1"/>
  <c r="J1377" i="1"/>
  <c r="J840" i="1"/>
  <c r="J1895" i="1"/>
  <c r="J1258" i="1"/>
  <c r="J1169" i="1"/>
  <c r="F1964" i="1"/>
  <c r="J1275" i="1"/>
  <c r="J118" i="1"/>
  <c r="J1148" i="1"/>
  <c r="J450" i="1"/>
  <c r="J96" i="1"/>
  <c r="J931" i="1"/>
  <c r="J162" i="1"/>
  <c r="J1320" i="1"/>
  <c r="J1042" i="1"/>
  <c r="J1687" i="1"/>
  <c r="J1216" i="1"/>
  <c r="J1846" i="1"/>
  <c r="J1158" i="1"/>
  <c r="J490" i="1"/>
  <c r="J809" i="1"/>
  <c r="J1576" i="1"/>
  <c r="J1178" i="1"/>
  <c r="J366" i="1"/>
  <c r="J1731" i="1"/>
  <c r="J456" i="1"/>
  <c r="J1442" i="1"/>
  <c r="J1409" i="1"/>
  <c r="J313" i="1"/>
  <c r="J198" i="1"/>
  <c r="J894" i="1"/>
  <c r="J218" i="1"/>
  <c r="J1503" i="1"/>
  <c r="J1745" i="1"/>
  <c r="J1827" i="1"/>
  <c r="J1113" i="1"/>
  <c r="J545" i="1"/>
  <c r="J734" i="1"/>
  <c r="J1250" i="1"/>
  <c r="J723" i="1"/>
  <c r="J1186" i="1"/>
  <c r="J262" i="1"/>
  <c r="J252" i="1"/>
  <c r="J902" i="1"/>
  <c r="J819" i="1"/>
  <c r="J15" i="1"/>
  <c r="J1571" i="1"/>
  <c r="J814" i="1"/>
  <c r="J985" i="1"/>
  <c r="J131" i="1"/>
  <c r="J1210" i="1"/>
  <c r="J1637" i="1"/>
  <c r="J788" i="1"/>
  <c r="J124" i="1"/>
  <c r="J691" i="1"/>
  <c r="J1914" i="1"/>
  <c r="J54" i="1"/>
  <c r="J1026" i="1"/>
  <c r="J849" i="1"/>
  <c r="J757" i="1"/>
  <c r="J1246" i="1"/>
  <c r="J1675" i="1"/>
  <c r="J1270" i="1"/>
  <c r="J1937" i="1"/>
  <c r="J1871" i="1"/>
  <c r="J1756" i="1"/>
  <c r="J657" i="1"/>
  <c r="J1751" i="1"/>
  <c r="J1059" i="1"/>
  <c r="J271" i="1"/>
  <c r="J1741" i="1"/>
  <c r="F1930" i="1"/>
  <c r="J1464" i="1"/>
  <c r="J783" i="1"/>
  <c r="J321" i="1"/>
  <c r="J1524" i="1"/>
  <c r="J1263" i="1"/>
  <c r="J424" i="1"/>
  <c r="J1143" i="1"/>
  <c r="F1958" i="1"/>
  <c r="F1749" i="1"/>
  <c r="J1108" i="1"/>
  <c r="J1368" i="1"/>
  <c r="J1338" i="1"/>
  <c r="J604" i="1"/>
  <c r="J738" i="1"/>
  <c r="J623" i="1"/>
  <c r="F1776" i="1"/>
  <c r="J1053" i="1"/>
  <c r="J1389" i="1"/>
  <c r="F1786" i="1" l="1"/>
  <c r="I1629" i="1"/>
  <c r="I1608" i="1" s="1"/>
  <c r="K1608" i="1" s="1"/>
  <c r="K1924" i="1"/>
  <c r="I1923" i="1"/>
  <c r="K1923" i="1" s="1"/>
  <c r="K1787" i="1"/>
  <c r="I1786" i="1"/>
  <c r="K1786" i="1" s="1"/>
  <c r="I1691" i="1"/>
  <c r="K1691" i="1" s="1"/>
  <c r="K1692" i="1"/>
  <c r="I1824" i="1"/>
  <c r="K1831" i="1"/>
  <c r="I1460" i="1"/>
  <c r="K1543" i="1"/>
  <c r="I1911" i="1"/>
  <c r="K1911" i="1" s="1"/>
  <c r="K1912" i="1"/>
  <c r="K1964" i="1"/>
  <c r="I1963" i="1"/>
  <c r="K1963" i="1" s="1"/>
  <c r="K1596" i="1"/>
  <c r="J1832" i="1"/>
  <c r="J186" i="1"/>
  <c r="J992" i="1"/>
  <c r="J991" i="1" s="1"/>
  <c r="J38" i="1"/>
  <c r="J938" i="1"/>
  <c r="J937" i="1" s="1"/>
  <c r="J1693" i="1"/>
  <c r="J1692" i="1" s="1"/>
  <c r="J20" i="1"/>
  <c r="J19" i="1" s="1"/>
  <c r="J622" i="1"/>
  <c r="J14" i="1"/>
  <c r="J1575" i="1"/>
  <c r="J1157" i="1"/>
  <c r="J1686" i="1"/>
  <c r="J930" i="1"/>
  <c r="J922" i="1" s="1"/>
  <c r="J449" i="1"/>
  <c r="J429" i="1" s="1"/>
  <c r="F1963" i="1"/>
  <c r="J407" i="1"/>
  <c r="J1610" i="1"/>
  <c r="J713" i="1"/>
  <c r="J1107" i="1"/>
  <c r="J320" i="1"/>
  <c r="J1269" i="1"/>
  <c r="J1826" i="1"/>
  <c r="J217" i="1"/>
  <c r="J312" i="1"/>
  <c r="J1730" i="1"/>
  <c r="J1090" i="1"/>
  <c r="F1911" i="1"/>
  <c r="J1220" i="1"/>
  <c r="J698" i="1"/>
  <c r="J1586" i="1"/>
  <c r="J1796" i="1"/>
  <c r="J804" i="1"/>
  <c r="J1225" i="1"/>
  <c r="J1598" i="1"/>
  <c r="F1596" i="1"/>
  <c r="J1736" i="1"/>
  <c r="J1245" i="1"/>
  <c r="J787" i="1"/>
  <c r="J984" i="1"/>
  <c r="J818" i="1"/>
  <c r="J911" i="1"/>
  <c r="J1147" i="1"/>
  <c r="J1168" i="1"/>
  <c r="J1376" i="1"/>
  <c r="F1923" i="1"/>
  <c r="J824" i="1"/>
  <c r="J167" i="1"/>
  <c r="J1342" i="1"/>
  <c r="J1200" i="1"/>
  <c r="J1777" i="1"/>
  <c r="J665" i="1"/>
  <c r="J1507" i="1"/>
  <c r="J1813" i="1"/>
  <c r="J1052" i="1"/>
  <c r="J1755" i="1"/>
  <c r="J756" i="1"/>
  <c r="J53" i="1"/>
  <c r="J1185" i="1"/>
  <c r="J733" i="1"/>
  <c r="J1408" i="1"/>
  <c r="J365" i="1"/>
  <c r="J558" i="1"/>
  <c r="J1240" i="1"/>
  <c r="J1544" i="1"/>
  <c r="J73" i="1"/>
  <c r="J1019" i="1"/>
  <c r="J112" i="1"/>
  <c r="J1235" i="1"/>
  <c r="J906" i="1"/>
  <c r="J1931" i="1"/>
  <c r="J328" i="1"/>
  <c r="J685" i="1"/>
  <c r="J1195" i="1"/>
  <c r="J1384" i="1"/>
  <c r="J1674" i="1"/>
  <c r="J1913" i="1"/>
  <c r="J1631" i="1"/>
  <c r="J813" i="1"/>
  <c r="J901" i="1"/>
  <c r="J722" i="1"/>
  <c r="J1177" i="1"/>
  <c r="F1608" i="1"/>
  <c r="J1319" i="1"/>
  <c r="J117" i="1"/>
  <c r="J868" i="1"/>
  <c r="J1538" i="1"/>
  <c r="J792" i="1"/>
  <c r="J374" i="1"/>
  <c r="F1824" i="1"/>
  <c r="J1876" i="1"/>
  <c r="J1325" i="1"/>
  <c r="J1058" i="1"/>
  <c r="J1870" i="1"/>
  <c r="J848" i="1"/>
  <c r="J1441" i="1"/>
  <c r="J489" i="1"/>
  <c r="J1946" i="1"/>
  <c r="J333" i="1"/>
  <c r="J1808" i="1"/>
  <c r="J1766" i="1"/>
  <c r="J552" i="1"/>
  <c r="J181" i="1"/>
  <c r="J1084" i="1"/>
  <c r="J1230" i="1"/>
  <c r="J1433" i="1"/>
  <c r="J1925" i="1"/>
  <c r="J1262" i="1"/>
  <c r="J1463" i="1"/>
  <c r="J690" i="1"/>
  <c r="J1209" i="1"/>
  <c r="J1570" i="1"/>
  <c r="J251" i="1"/>
  <c r="J1112" i="1"/>
  <c r="J455" i="1"/>
  <c r="J1215" i="1"/>
  <c r="J161" i="1"/>
  <c r="J1771" i="1"/>
  <c r="J1163" i="1"/>
  <c r="J266" i="1"/>
  <c r="J1468" i="1"/>
  <c r="F1460" i="1"/>
  <c r="J747" i="1"/>
  <c r="J472" i="1"/>
  <c r="J1367" i="1"/>
  <c r="J1750" i="1"/>
  <c r="J1936" i="1"/>
  <c r="J1025" i="1"/>
  <c r="J123" i="1"/>
  <c r="J122" i="1" s="1"/>
  <c r="J1502" i="1"/>
  <c r="J387" i="1"/>
  <c r="J1446" i="1"/>
  <c r="J1760" i="1"/>
  <c r="J1428" i="1"/>
  <c r="J564" i="1"/>
  <c r="J873" i="1"/>
  <c r="F1691" i="1"/>
  <c r="J742" i="1"/>
  <c r="J1065" i="1"/>
  <c r="J610" i="1"/>
  <c r="J960" i="1"/>
  <c r="K1629" i="1" l="1"/>
  <c r="K1824" i="1"/>
  <c r="I1823" i="1"/>
  <c r="K1823" i="1" s="1"/>
  <c r="I1595" i="1"/>
  <c r="K1460" i="1"/>
  <c r="J1324" i="1"/>
  <c r="J1383" i="1"/>
  <c r="J755" i="1"/>
  <c r="F1595" i="1"/>
  <c r="J1924" i="1"/>
  <c r="J180" i="1"/>
  <c r="J1875" i="1"/>
  <c r="J1318" i="1"/>
  <c r="J900" i="1"/>
  <c r="J1673" i="1"/>
  <c r="J936" i="1"/>
  <c r="J1543" i="1"/>
  <c r="J1597" i="1"/>
  <c r="J1825" i="1"/>
  <c r="J160" i="1"/>
  <c r="J844" i="1"/>
  <c r="J1268" i="1"/>
  <c r="J1609" i="1"/>
  <c r="J1064" i="1"/>
  <c r="J563" i="1"/>
  <c r="J471" i="1"/>
  <c r="F1823" i="1"/>
  <c r="J1214" i="1"/>
  <c r="J1462" i="1"/>
  <c r="J1630" i="1"/>
  <c r="J1831" i="1"/>
  <c r="J13" i="1"/>
  <c r="J1930" i="1"/>
  <c r="J454" i="1"/>
  <c r="J1765" i="1"/>
  <c r="J488" i="1"/>
  <c r="J1194" i="1"/>
  <c r="J1018" i="1"/>
  <c r="J1427" i="1"/>
  <c r="J1162" i="1"/>
  <c r="J1776" i="1"/>
  <c r="J166" i="1"/>
  <c r="J1749" i="1"/>
  <c r="J1083" i="1"/>
  <c r="J721" i="1"/>
  <c r="J1912" i="1"/>
  <c r="J1795" i="1"/>
  <c r="J1786" i="1" s="1"/>
  <c r="J1106" i="1"/>
  <c r="J621" i="1"/>
  <c r="K1595" i="1" l="1"/>
  <c r="J1156" i="1"/>
  <c r="J1824" i="1"/>
  <c r="J557" i="1"/>
  <c r="J1382" i="1"/>
  <c r="J172" i="1"/>
  <c r="J1063" i="1"/>
  <c r="J1596" i="1"/>
  <c r="J899" i="1"/>
  <c r="J823" i="1"/>
  <c r="J1629" i="1"/>
  <c r="J1608" i="1" s="1"/>
  <c r="J990" i="1"/>
  <c r="J1923" i="1"/>
  <c r="J609" i="1"/>
  <c r="J1691" i="1"/>
  <c r="J1911" i="1"/>
  <c r="J487" i="1"/>
  <c r="J1461" i="1"/>
  <c r="J406" i="1"/>
  <c r="J1267" i="1"/>
  <c r="J37" i="1"/>
  <c r="J470" i="1" l="1"/>
  <c r="J12" i="1"/>
  <c r="J608" i="1"/>
  <c r="J1595" i="1"/>
  <c r="J1460" i="1"/>
  <c r="J935" i="1"/>
  <c r="J1823" i="1"/>
</calcChain>
</file>

<file path=xl/sharedStrings.xml><?xml version="1.0" encoding="utf-8"?>
<sst xmlns="http://schemas.openxmlformats.org/spreadsheetml/2006/main" count="9051" uniqueCount="952">
  <si>
    <t>Раздел</t>
  </si>
  <si>
    <t>Подраздел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</si>
  <si>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</si>
  <si>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</si>
  <si>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</si>
  <si>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</si>
  <si>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9300000000</t>
  </si>
  <si>
    <t>Непрограммные расходы местных администраций муниципального образования</t>
  </si>
  <si>
    <t>9310000000</t>
  </si>
  <si>
    <t>Администрация города Норильска в рамках непрограммных расходов местных администраций муниципального образования</t>
  </si>
  <si>
    <t>9310000100</t>
  </si>
  <si>
    <t>Глава города Норильска в рамках непрограммных расходов местных администраций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</si>
  <si>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</si>
  <si>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</si>
  <si>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</si>
  <si>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</si>
  <si>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</si>
  <si>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</si>
  <si>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8700000000</t>
  </si>
  <si>
    <t>Непрограммные расходы представительного органа муниципального образования</t>
  </si>
  <si>
    <t>8710000000</t>
  </si>
  <si>
    <t>Председатель представительного органа муниципального образования</t>
  </si>
  <si>
    <t>8710000110</t>
  </si>
  <si>
    <t>Руководство и управление представительного органа муниципального образования город Норильск</t>
  </si>
  <si>
    <t>8720000000</t>
  </si>
  <si>
    <t>Депутаты представительного органа муниципального образования</t>
  </si>
  <si>
    <t>8720000110</t>
  </si>
  <si>
    <t>8730000000</t>
  </si>
  <si>
    <t>Центральный аппарат</t>
  </si>
  <si>
    <t>8730000110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</si>
  <si>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</si>
  <si>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</si>
  <si>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</si>
  <si>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</si>
  <si>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</si>
  <si>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</si>
  <si>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</si>
  <si>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</si>
  <si>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</si>
  <si>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</si>
  <si>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1500000000</t>
  </si>
  <si>
    <t>Муниципальная программа "Поддержание сохранности действующих и строительство новых объектов социальной инфраструктуры"</t>
  </si>
  <si>
    <t>1500700000</t>
  </si>
  <si>
    <t>Основное мероприятие 6. " Проведение строительно-монтажных и ремонтно-восстановительных работ на объектах недвижимого имущества, находящихся в муниципальной собственности"</t>
  </si>
  <si>
    <t>1500700200</t>
  </si>
  <si>
    <t>Мероприятие 6.2. "Капитальный ремонт"</t>
  </si>
  <si>
    <t>1500700300</t>
  </si>
  <si>
    <t>Мероприятие 6.3. "Текущий ремонт"</t>
  </si>
  <si>
    <t>1500700700</t>
  </si>
  <si>
    <t>Мероприятие 6.7. "Ремонтно-восстановительные работы объектов недвижимого имущества"</t>
  </si>
  <si>
    <t>1500800000</t>
  </si>
  <si>
    <t>Основное мероприятие 7. "Приведение объектов муниципальной собственности муниципального образования город Норильск в полное соответствие с требованиями действующего законодательства по обеспечению пожарной безопасности "</t>
  </si>
  <si>
    <t>1500800100</t>
  </si>
  <si>
    <t>Мероприятие 7.1. "Обеспечение беспрепятственного движения людей по эвакуационным путям и через эвакуационные выходы муниципальных учреждений при возникновении пожароопасной ситуации, обеспечение удаления продуктов горения при пожаре системой приточно-вытяжной вентиляции непосредственно из помещения пожара, обеспечение безопасности работы электрооборудования"</t>
  </si>
  <si>
    <t>1800000000</t>
  </si>
  <si>
    <t>Муниципальная программа "Управление муниципальными финансами"</t>
  </si>
  <si>
    <t>1830000000</t>
  </si>
  <si>
    <t>Подпрограмма 3: "Осуществление контроля в финансово-бюджетной сфере"</t>
  </si>
  <si>
    <t>1830000110</t>
  </si>
  <si>
    <t>Подпрограмма 3 "Осуществление контроля в финансово-бюджетной сфере"</t>
  </si>
  <si>
    <t>9100000000</t>
  </si>
  <si>
    <t>Непрограммные расходы местных администраций по осуществлению выполнения государственных полномочий</t>
  </si>
  <si>
    <t>9170075140</t>
  </si>
  <si>
    <t>Выполнение государственных полномочий по созданию и обеспечению деятельности административных комиссий</t>
  </si>
  <si>
    <t>9170076040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</si>
  <si>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</t>
  </si>
  <si>
    <t>9200000000</t>
  </si>
  <si>
    <t>Непрограммные расходы в рамках мероприятий, реализуемых Администрацией муниципального образования город Норильск</t>
  </si>
  <si>
    <t>9210000200</t>
  </si>
  <si>
    <t>Организация и проведение мероприятий, посвященных 70-летию города Норильска</t>
  </si>
  <si>
    <t>9310000200</t>
  </si>
  <si>
    <t>Центральный аппарат в рамках непрограммных расходов местных администраций муниципального образования</t>
  </si>
  <si>
    <t>350</t>
  </si>
  <si>
    <t>Премии и гранты</t>
  </si>
  <si>
    <t>800</t>
  </si>
  <si>
    <t>Иные бюджетные ассигнования</t>
  </si>
  <si>
    <t>850</t>
  </si>
  <si>
    <t>Уплата налогов, сборов и иных платежей</t>
  </si>
  <si>
    <t>9320000000</t>
  </si>
  <si>
    <t>Талнахское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</si>
  <si>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9320000110</t>
  </si>
  <si>
    <t>Руководство и управление в сфере установленных функций органов местного самоуправления</t>
  </si>
  <si>
    <t>9330000000</t>
  </si>
  <si>
    <t>Кайерканское территориальное управление Администрации города Норильска в рамках непрограммных расходов местных администрации муниципального образования</t>
  </si>
  <si>
    <t>9330000110</t>
  </si>
  <si>
    <t>9340000000</t>
  </si>
  <si>
    <t>Снежногорское территориальное управление Администрации города Норильска в рамках непрограммных расходов местных администраций муниципального образования</t>
  </si>
  <si>
    <t>9340000110</t>
  </si>
  <si>
    <t>9500000000</t>
  </si>
  <si>
    <t>Непрограммные расходы муниципального учреждения "Финансовое управление Администрации города Норильска"</t>
  </si>
  <si>
    <t>9510000000</t>
  </si>
  <si>
    <t>Резервный фонд Администрации города Норильска в рамках непрограммных расходов</t>
  </si>
  <si>
    <t>9510000200</t>
  </si>
  <si>
    <t>Финансовое обеспечение мероприятий, носящих единовременный характер и не предусмотренных в бюджете города</t>
  </si>
  <si>
    <t>360</t>
  </si>
  <si>
    <t>Иные выплаты населению</t>
  </si>
  <si>
    <t>05</t>
  </si>
  <si>
    <t>Судебная система</t>
  </si>
  <si>
    <t>9170051200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</si>
  <si>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</si>
  <si>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</si>
  <si>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</si>
  <si>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1500700400</t>
  </si>
  <si>
    <t>Мероприятие 6.4. "Организационные мероприятия по обеспечению ввода объектов в эксплуатацию, непредвиденные работы при выполнении ремонтов"</t>
  </si>
  <si>
    <t>1810000000</t>
  </si>
  <si>
    <t>Подпрограмма 1: "Организация бюджетного процесса"</t>
  </si>
  <si>
    <t>1810000110</t>
  </si>
  <si>
    <t>Подпрограмма 1 "Организация бюджетного процесса"</t>
  </si>
  <si>
    <t>8800000000</t>
  </si>
  <si>
    <t>Непрограммные расходы Контрольно-счетной палаты города Норильска</t>
  </si>
  <si>
    <t>8810000000</t>
  </si>
  <si>
    <t>Руководитель Контрольно-счетной палаты города Норильска и его заместители</t>
  </si>
  <si>
    <t>8810000110</t>
  </si>
  <si>
    <t>Руководство и управление контрольно-счетной палаты города Норильска</t>
  </si>
  <si>
    <t>8820000000</t>
  </si>
  <si>
    <t>Центральный аппарат в рамках непрограммных расходов Контрольно-счетной палаты города Норильска</t>
  </si>
  <si>
    <t>8820000110</t>
  </si>
  <si>
    <t>07</t>
  </si>
  <si>
    <t>Обеспечение проведения выборов и референдумов</t>
  </si>
  <si>
    <t>9310000400</t>
  </si>
  <si>
    <t>Расходные обязательства на обеспечение проведения выборов и референдумов в рамках непрограммных расходов</t>
  </si>
  <si>
    <t>880</t>
  </si>
  <si>
    <t>Специальные расходы</t>
  </si>
  <si>
    <t>11</t>
  </si>
  <si>
    <t>Резервные фонды</t>
  </si>
  <si>
    <t>9510000120</t>
  </si>
  <si>
    <t>Резервный фонд Администрации города Норильска</t>
  </si>
  <si>
    <t>870</t>
  </si>
  <si>
    <t>Резервные средства</t>
  </si>
  <si>
    <t>13</t>
  </si>
  <si>
    <t>Другие общегосударственные вопросы</t>
  </si>
  <si>
    <t>0100000000</t>
  </si>
  <si>
    <t>Муниципальная программа "Управление муниципальным имуществом"</t>
  </si>
  <si>
    <t>0100000500</t>
  </si>
  <si>
    <t>Основное мероприятие: 3 "Предоставление возмещения за изымаемое имущество в связи с изъятием земельного участка для муниципальных нужд"</t>
  </si>
  <si>
    <t>0100000510</t>
  </si>
  <si>
    <t>Мероприятие: 3.1 "Предоставление возмещения за изымаемое имущество в связи с изъятием земельного участка для муниципальных нужд"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</si>
  <si>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</si>
  <si>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</si>
  <si>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0440000000</t>
  </si>
  <si>
    <t>Подпрограмма 3: "Энергоэффективность и развитие энергетики"</t>
  </si>
  <si>
    <t>0440000100</t>
  </si>
  <si>
    <t>Основное мероприятие 3.1.: "Создание условий для обеспечения энергосбережения и повышения энергетической эффективности в бюджетном секторе"</t>
  </si>
  <si>
    <t>0440000140</t>
  </si>
  <si>
    <t>Мероприятие 3.1.3. Замена неэффективного осветительного оборудования внутреннего/наружного освещения на современное светодиодное</t>
  </si>
  <si>
    <t>0800000000</t>
  </si>
  <si>
    <t>Муниципальная программа "Развитие культуры"</t>
  </si>
  <si>
    <t>0810000000</t>
  </si>
  <si>
    <t>Подпрограмма 1: "Культурное наследие"</t>
  </si>
  <si>
    <t>0810000300</t>
  </si>
  <si>
    <t>Основное мероприятие 1.5.: "Развитие архивного дела"</t>
  </si>
  <si>
    <t>110</t>
  </si>
  <si>
    <t>Расходы на выплаты персоналу казенных учреждений</t>
  </si>
  <si>
    <t>0810075190</t>
  </si>
  <si>
    <t>Мероприятие 1.5. Осуществление государственных полномочий в области архивного дела за счет средств краевого бюджета</t>
  </si>
  <si>
    <t>0850000000</t>
  </si>
  <si>
    <t>Подпрограмма 4: "Обеспечение условий реализации программы и прочие мероприятия"</t>
  </si>
  <si>
    <t>0850000600</t>
  </si>
  <si>
    <t>Основное мероприятие 4.4.: "Соблюдение гарантий и компенсаций, связанных с переездом и оплатой стоимости проезда и провоза багажа к месту использования отпуска и обратно"</t>
  </si>
  <si>
    <t>0850075190</t>
  </si>
  <si>
    <t>Мероприятие 4.4. Осуществление государственных полномочий в области архивного дела за счет средств краевого бюджета</t>
  </si>
  <si>
    <t>1100000000</t>
  </si>
  <si>
    <t>Муниципальная программа "Развитие потребительского рынка, поддержка малого и среднего предпринимательства"</t>
  </si>
  <si>
    <t>1100000500</t>
  </si>
  <si>
    <t>Основное мероприятие 5. "Обеспечение эффективного управления отраслью"</t>
  </si>
  <si>
    <t>1100000510</t>
  </si>
  <si>
    <t>Мероприятие 5.1. "Обеспечение выполнения функций органами местного самоуправления в части решения вопросов местного значения"</t>
  </si>
  <si>
    <t>1100000520</t>
  </si>
  <si>
    <t>Мероприятие 5.2. "Совершенствование материально-технической базы (приобретение основных средств и расходных материалов)"</t>
  </si>
  <si>
    <t>1200000000</t>
  </si>
  <si>
    <t>Муниципальная программа "Развитие транспортной системы"</t>
  </si>
  <si>
    <t>1210000000</t>
  </si>
  <si>
    <t>Подпрограмма 1: "Дорожное хозяйство"</t>
  </si>
  <si>
    <t>1210000300</t>
  </si>
  <si>
    <t>Основное мероприятие 1.4.: Выполнение проектных работ</t>
  </si>
  <si>
    <t>1210000600</t>
  </si>
  <si>
    <t>Основное мероприятие 1.7.: Иные направления расходования средств, в том числе средств дорожного фонда</t>
  </si>
  <si>
    <t>1220000000</t>
  </si>
  <si>
    <t>Подпрограмма 3: "Создание условий для развития воздушного и автомобильного пассажирского транспорта"</t>
  </si>
  <si>
    <t>1220000400</t>
  </si>
  <si>
    <t>Мероприятие 3.3.: Организация мониторинга за работой общественного автомобильного транспорта</t>
  </si>
  <si>
    <t>1220000800</t>
  </si>
  <si>
    <t>Мероприятие 3.5.: Актуализация и приведение в соответствие программы комплексного развития транспортной инфраструктуры городского округа Норильск</t>
  </si>
  <si>
    <t>1220000900</t>
  </si>
  <si>
    <t>Мероприятие 3.6 Увеличение уставного фонда МУП «НПОПАТ» путем приобретения автобусов</t>
  </si>
  <si>
    <t>1220000910</t>
  </si>
  <si>
    <t>Мероприятие 3.7 Увеличение уставного фонда МУП «НПОПАТ» путем приобретения электробусов с необходимой инфраструктурой</t>
  </si>
  <si>
    <t>1220001000</t>
  </si>
  <si>
    <t>Мероприятие 3.9. "Совершенствование транспортного обслуживания населения муниципального образования город Норильск, в том числе приобретение товаров и услуг"</t>
  </si>
  <si>
    <t>1230000000</t>
  </si>
  <si>
    <t>Подпрограмма 4: "Обслуживание муниципального транспорта"</t>
  </si>
  <si>
    <t>1230000100</t>
  </si>
  <si>
    <t>Основное мероприятие 4.1. Организация и осуществление транспортного обслуживания должностных лиц, государственных органов и государственных учреждений, органов местного самоуправления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</si>
  <si>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</si>
  <si>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</si>
  <si>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</si>
  <si>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</si>
  <si>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1230000200</t>
  </si>
  <si>
    <t>Основное мероприятие 4.2.: Уборка территории и аналогичная деятельность</t>
  </si>
  <si>
    <t>1230000300</t>
  </si>
  <si>
    <t>Основное мероприятие 4.3.:Приобретение основных средств</t>
  </si>
  <si>
    <t>1400000000</t>
  </si>
  <si>
    <t>Муниципальная программа "Развитие туризма"</t>
  </si>
  <si>
    <t>1440000000</t>
  </si>
  <si>
    <t>Основное мероприятие 3. "Продвижение туристского потенциала территории"</t>
  </si>
  <si>
    <t>1440000110</t>
  </si>
  <si>
    <t>Мероприятие 3.2. "Популяризация туристского потенциала территории"</t>
  </si>
  <si>
    <t>620</t>
  </si>
  <si>
    <t>Субсидии автономным учреждениям</t>
  </si>
  <si>
    <t>1440000130</t>
  </si>
  <si>
    <t>Мероприятие 3.3. "Реализация проектов в сфере туризма, получивших поддержку в виде грантов и субсидий"</t>
  </si>
  <si>
    <t>1440000140</t>
  </si>
  <si>
    <t>Мероприятие 3.1. "Обеспечение деятельности учреждения по содействию развития туризма на территории города"</t>
  </si>
  <si>
    <t>1450000000</t>
  </si>
  <si>
    <t>Основное мероприятие 5. "Профессиональное развитие субъектов туристской индустрии"</t>
  </si>
  <si>
    <t>1450000110</t>
  </si>
  <si>
    <t>1500600000</t>
  </si>
  <si>
    <t>Основное мероприятие 5. "Проведение строительно-монтажных работ на объектах социальной, жилищной и коммунальной инфраструктуры"</t>
  </si>
  <si>
    <t>1500600100</t>
  </si>
  <si>
    <t>Мероприятие 5.1. "Разработка проектов на строительство и реконструкцию объектов социальной, жилищной и коммунальной инфраструктуры"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</si>
  <si>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</si>
  <si>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</si>
  <si>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</si>
  <si>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</si>
  <si>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1500700100</t>
  </si>
  <si>
    <t>Мероприятие 6.1. "Строительство и реконструкция объектов"</t>
  </si>
  <si>
    <t>1500700600</t>
  </si>
  <si>
    <t>Мероприятие 6.6. "Асфальтирование территорий объектов и иные мероприятия по приведению их в удовлетворительное состояние"</t>
  </si>
  <si>
    <t>1500800200</t>
  </si>
  <si>
    <t>Мероприятие 7.2. "Монтаж противопожарной сигнализации и систем оповещения управлением эвакуации, проведение работ по установке систем пожаротушения на объектах муниципальной собственности"</t>
  </si>
  <si>
    <t>1500900000</t>
  </si>
  <si>
    <t>Основное мероприятие 8. "Оформление муниципального образования город Норильск к праздничным датам, дням воинской славы и памятным датам России, другим значимым мероприятиям"</t>
  </si>
  <si>
    <t>1500900140</t>
  </si>
  <si>
    <t>Основное мероприятие 8. "Подготовка города к праздничным датам, дням воинской славы и памятным датам России, другим значимым мероприятиям"</t>
  </si>
  <si>
    <t>1501000000</t>
  </si>
  <si>
    <t>Основное мероприятие 9. "Обеспечение выполнения функций заказчика-застройщика при осуществлении строительства, реконструкции, капитального и текущего ремонтов объектов муниципальной собственности"</t>
  </si>
  <si>
    <t>1501000110</t>
  </si>
  <si>
    <t>Основное мероприятие 9. "Руководство и управление в сфере установленных функций органов местного самоуправления"</t>
  </si>
  <si>
    <t>1700000000</t>
  </si>
  <si>
    <t>Муниципальная программа "Содействие занятости населения"</t>
  </si>
  <si>
    <t>1700000100</t>
  </si>
  <si>
    <t>Основное мероприятие 1.: "Организация временного трудоустройства несовершеннолетних граждан в возрасте от 14 до 18 лет в свободное от учебы время"</t>
  </si>
  <si>
    <t>1700000110</t>
  </si>
  <si>
    <t>Мероприятие 1.1. "Возмещение затрат работодателей на временное трудоустройство несовершеннолетних граждан в городские организации"</t>
  </si>
  <si>
    <t>1700000200</t>
  </si>
  <si>
    <t>Основное мероприятие 2.: "Организация временного трудоустройства безработных и ищущих работу граждан"</t>
  </si>
  <si>
    <t>1890000000</t>
  </si>
  <si>
    <t>Отдельное мероприятие: «Организация предоставления дополнительных компенсационных выплат работникам учреждений, расположенных на территории муниципального образования город Норильск в соответствии с Решением Норильского городского Совета депутатов от 17.02.2009 № 17-403 «Об утверждении Положения о дополнительных компенсационных выплатах лицам, работающим и проживающим в локальной природно-климатической зоне Крайнего Севера в муниципальном образовании город Норильск»</t>
  </si>
  <si>
    <t>1890000100</t>
  </si>
  <si>
    <t>Мероприятие 4.1. Дополнительные компенсационные выплаты лицам, работающим и проживающим в локальной природно-климатической зоне Крайнего Севера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</si>
  <si>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</si>
  <si>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</si>
  <si>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1890000200</t>
  </si>
  <si>
    <t>2000000000</t>
  </si>
  <si>
    <t>Муниципальная программа "Профилактика правонарушений и укрепление межнационального и межконфессионального согласия"</t>
  </si>
  <si>
    <t>2010000000</t>
  </si>
  <si>
    <t>Подпрограмма 1: "Профилактика правонарушений, обеспечение общественного порядка и противодействие преступности"</t>
  </si>
  <si>
    <t>2014000100</t>
  </si>
  <si>
    <t>Основное мероприятие 1.6. "Повышение эффективности деятельности правоохранительных органов по обеспечению безопасности граждан на территории муниципального образования город Норильск"</t>
  </si>
  <si>
    <t>2100000000</t>
  </si>
  <si>
    <t>Муниципальная программа "Комплексное социально-экономическое развитие города Норильска"</t>
  </si>
  <si>
    <t>2110000000</t>
  </si>
  <si>
    <t>Подпрограмма 1: "Реновация жилищного фонда муниципального образования город Норильск"</t>
  </si>
  <si>
    <t>2110000400</t>
  </si>
  <si>
    <t>Основное мероприятие 1.4 "Строительство (реконструкция) малоэтажных, среднеэтажных жилых домов в Центральном районе и районе Талнах"</t>
  </si>
  <si>
    <t>2110000600</t>
  </si>
  <si>
    <t>Основное мероприятие 1.6 "Затраты на осуществление услуг технического заказчика"</t>
  </si>
  <si>
    <t>2110000700</t>
  </si>
  <si>
    <t>Основное мероприятие 1.7 "Организационные мероприятия по обеспечению реновации жилищного фонда"</t>
  </si>
  <si>
    <t>21100L4340</t>
  </si>
  <si>
    <t>Основное мероприятие 1.4 "Мероприятие по содействию развития инфраструктуры в рамках подпрограммы " 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</t>
  </si>
  <si>
    <t>2140000000</t>
  </si>
  <si>
    <t>Отдельное мероприятие 1. "Обеспечение выполнения функций органами местного самоуправления в части вопросов местного значения"</t>
  </si>
  <si>
    <t>2140000100</t>
  </si>
  <si>
    <t>9110074290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</si>
  <si>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</si>
  <si>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9210000100</t>
  </si>
  <si>
    <t>Проведение международной выставки "100 арктических промыслов и товаров"</t>
  </si>
  <si>
    <t>9360000000</t>
  </si>
  <si>
    <t>Расходы на финансовое обеспечение мероприятий, связанных с ликвидацией некоммерческой организации</t>
  </si>
  <si>
    <t>9360000100</t>
  </si>
  <si>
    <t>Расходы на финансовое обеспечение мероприятий, связанных с ликвидацией некоммерческой организации «Норильский городской фонд поддержки предпринимательства»</t>
  </si>
  <si>
    <t>9400000000</t>
  </si>
  <si>
    <t>Непрограммные расходы отдельных органов исполнительной власти муниципального образования</t>
  </si>
  <si>
    <t>9420000000</t>
  </si>
  <si>
    <t>Функционирование муниципального казенного учреждения "Управление муниципальных закупок Администрации города Норильска"</t>
  </si>
  <si>
    <t>9420000120</t>
  </si>
  <si>
    <t>Руководство и управление в сфере организации муниципального заказа</t>
  </si>
  <si>
    <t>9480000000</t>
  </si>
  <si>
    <t>Функционирование муниципального учреждения "Управление городского хозяйства Администрации города Норильска"</t>
  </si>
  <si>
    <t>9480000120</t>
  </si>
  <si>
    <t>Руководство и управление в сфере городского хозяйства</t>
  </si>
  <si>
    <t>9540000000</t>
  </si>
  <si>
    <t>Исполнение судебных актов по обращению взыскания на средства бюджета муниципального образования в рамках непрограммных расходов</t>
  </si>
  <si>
    <t>9540000120</t>
  </si>
  <si>
    <t>Исполнение судебных актов по обращению взыскания на средства бюджета муниципального образования</t>
  </si>
  <si>
    <t>830</t>
  </si>
  <si>
    <t>Исполнение судебных актов</t>
  </si>
  <si>
    <t>НАЦИОНАЛЬНАЯ БЕЗОПАСНОСТЬ И ПРАВООХРАНИТЕЛЬНАЯ ДЕЯТЕЛЬНОСТЬ</t>
  </si>
  <si>
    <t>09</t>
  </si>
  <si>
    <t>Гражданская оборона</t>
  </si>
  <si>
    <t>0500000000</t>
  </si>
  <si>
    <t>Муниципальная программа "Защита населения и территории от чрезвычайных ситуаций"</t>
  </si>
  <si>
    <t>0510000100</t>
  </si>
  <si>
    <t>Основное мероприятие 1.1.: "Предупреждение чрезвычайных ситуаций, развитие гражданской обороны, защита населения и территорий города от чрезвычайных ситуаций природного и техногенного характера, обеспечение безопасности людей на водных объектах"</t>
  </si>
  <si>
    <t>0510000110</t>
  </si>
  <si>
    <t>Мероприятие 1.1.1.: "Обеспечение выполнения функций органами местного самоуправления в части решения вопросов местного значения"</t>
  </si>
  <si>
    <t>0510000130</t>
  </si>
  <si>
    <t>Мероприятие 1.1.3.: "Обеспечение мер по поддержанию в постоянной готовности сил и средств для участия в предупреждении и ликвидации последствий чрезвычайных ситуаций"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</si>
  <si>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</si>
  <si>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</si>
  <si>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0510074130</t>
  </si>
  <si>
    <t>Мероприятие 1.1.3.1.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</si>
  <si>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93400S4120</t>
  </si>
  <si>
    <t>Мероприятия по обеспечению первичных мер пожарной безопасности</t>
  </si>
  <si>
    <t>14</t>
  </si>
  <si>
    <t>Другие вопросы в области национальной безопасности и правоохранительной деятельности</t>
  </si>
  <si>
    <t>2012000100</t>
  </si>
  <si>
    <t>Основное мероприятие 1.2. "Обеспечение общественного порядка и безопасности"</t>
  </si>
  <si>
    <t>2013000100</t>
  </si>
  <si>
    <t>Основное мероприятие 1.4. "Изготовление и распространение на территории муниципального образования город Норильск информационных материалов, направленных на профилактику правонарушений и преступлений"</t>
  </si>
  <si>
    <t>2020000000</t>
  </si>
  <si>
    <t>Подпрограмма 2: "Развитие межнационального согласия на территории муниципального образования город Норильск"</t>
  </si>
  <si>
    <t>2021000100</t>
  </si>
  <si>
    <t>Основное мероприятие 2.1. "Организация и проведение мероприятий, направленных на развитие межнационального согласия на территории муниципального образования город Норильск"</t>
  </si>
  <si>
    <t>НАЦИОНАЛЬНАЯ ЭКОНОМИКА</t>
  </si>
  <si>
    <t>08</t>
  </si>
  <si>
    <t>Транспорт</t>
  </si>
  <si>
    <t>1220000100</t>
  </si>
  <si>
    <t>Мероприятие 3.1. Организация воздушных пассажирских перевозок по маршруту Норильск-Снежногорск-Норильск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</si>
  <si>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</si>
  <si>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</si>
  <si>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1220000200</t>
  </si>
  <si>
    <t>Мероприятие 3.2. 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</t>
  </si>
  <si>
    <t>1220000210</t>
  </si>
  <si>
    <t>1220000300</t>
  </si>
  <si>
    <t>Мероприятие 3.8. "Организация заказных пассажирских перевозок автомобильным транспортом в особых метеорологических условиях"</t>
  </si>
  <si>
    <t>1220000700</t>
  </si>
  <si>
    <t>Мероприятие 3.4.: Выполнение работ связанных с осуществлением регулярных пассажирских перевозок по регулируемым тарифам по муниципальным маршрутам регулярных перевозок на территории муниципального образования город Норильск</t>
  </si>
  <si>
    <t>Дорожное хозяйство (дорожные фонды)</t>
  </si>
  <si>
    <t>1210000100</t>
  </si>
  <si>
    <t>Основное мероприятие 1.1.: Содержание дорожного хозяйства</t>
  </si>
  <si>
    <t>1210000110</t>
  </si>
  <si>
    <t>Мероприятие 1.1.3. Содержание системы видеонаблюдения</t>
  </si>
  <si>
    <t>1210000120</t>
  </si>
  <si>
    <t>Мероприятие 1.1.1. Содержание автомобильных дорог</t>
  </si>
  <si>
    <t>1210000130</t>
  </si>
  <si>
    <t>Мероприятие 1.1.2. Содержание автомобильных дорог посёлка Снежногорск</t>
  </si>
  <si>
    <t>1210000140</t>
  </si>
  <si>
    <t>Мероприятие 1.1.9. "Установка дорожных ограждений на участках автомобильных дорог"</t>
  </si>
  <si>
    <t>1210000160</t>
  </si>
  <si>
    <t>Мероприятие 1.1.10. "Обустройство автобусных остановок"</t>
  </si>
  <si>
    <t>1210000170</t>
  </si>
  <si>
    <t>Мероприятие 1.1.5. Плата за расход электроэнергии на освещение автомобильных дорог</t>
  </si>
  <si>
    <t>1210000180</t>
  </si>
  <si>
    <t>Мероприятие 1.1.4. Содержание линий наружного освещения автомобильных дорог</t>
  </si>
  <si>
    <t>1210000190</t>
  </si>
  <si>
    <t>Мероприятие 1.1.6. Прочие работы по содержанию автомобильных дорог</t>
  </si>
  <si>
    <t>1210000200</t>
  </si>
  <si>
    <t>Основное мероприятие 1.2.: Ремонтные работы дорожного хозяйства</t>
  </si>
  <si>
    <t>1210000500</t>
  </si>
  <si>
    <t>Основное мероприятие 1.6.: Обеспечение эффективного управления отраслью</t>
  </si>
  <si>
    <t>1210000510</t>
  </si>
  <si>
    <t>Мероприятие 1.6.1. Обеспечение выполнения функций органами местного самоуправления в части решения вопросов местного значения</t>
  </si>
  <si>
    <t>1210000700</t>
  </si>
  <si>
    <t>Основное мероприятие 1.3.: Строительство, реконструкция, капитальный ремонт дорожного хозяйства (капитальные вложения)</t>
  </si>
  <si>
    <t>1240000000</t>
  </si>
  <si>
    <t>Подпрограмма 2: "Повышение безопасности дорожного движения на автомобильных дорогах общего пользования муниципального образования город Норильск"</t>
  </si>
  <si>
    <t>1240000500</t>
  </si>
  <si>
    <t>Основное мероприятие 2.1.: Средства на работы по предписаниям контрольных (надзорных) органов</t>
  </si>
  <si>
    <t>1240000800</t>
  </si>
  <si>
    <t>Основное мероприятие 2.3: Приведение средств организации дорожного движения требованиям ГОСТ</t>
  </si>
  <si>
    <t>1300000000</t>
  </si>
  <si>
    <t>Муниципальная программа "Формирование современной городской среды"</t>
  </si>
  <si>
    <t>1310000000</t>
  </si>
  <si>
    <t>Основное мероприятие 1. "Благоустройство дворовых территорий многоквартирных домов "</t>
  </si>
  <si>
    <t>131F255550</t>
  </si>
  <si>
    <t>Основное мероприятие 1. "Реализация мероприятий по благоустройству, направленных на формирование современной городской среды (благоустройство дворовых территорий многоквартирных домов)"</t>
  </si>
  <si>
    <t>12</t>
  </si>
  <si>
    <t>Другие вопросы в области национальной экономики</t>
  </si>
  <si>
    <t>0100000100</t>
  </si>
  <si>
    <t>Основное мероприятие: 1 "Обеспечение выполнения функций органами местного самоуправления в части решения вопросов местного значения"</t>
  </si>
  <si>
    <t>0100000130</t>
  </si>
  <si>
    <t>Мероприятие: 1.3. "Мероприятия по землеустройству и землепользованию"</t>
  </si>
  <si>
    <t>1100000100</t>
  </si>
  <si>
    <t>Основное мероприятие 1. "Финансовая поддержка субъектов малого и среднего предпринимательства"</t>
  </si>
  <si>
    <t>1100000120</t>
  </si>
  <si>
    <t>Мероприятие 1.2. "Предоставление субсидий вновь созданным субъектам предпринимательства на возмещение части расходов, связанных с приобретением и созданием основных средств и началом коммерческой деятельности"</t>
  </si>
  <si>
    <t>1100000150</t>
  </si>
  <si>
    <t>Мероприятие 1.5. "Предоставление субсидий субъектам предпринимательства на возмещение части затрат на приобретение, доставку, сборку (установку) специальной техники, перерабатывающего (обрабатывающего) оборудования, агрегатов и комплексов, в целях создания и (или) развития, и (или) модернизации производства товаров народного потребления и продукции сельского хозяйства".</t>
  </si>
  <si>
    <t>1100000170</t>
  </si>
  <si>
    <t>Мероприятие 1.7. "Возмещение части расходов за потребленную электрическую энергию"</t>
  </si>
  <si>
    <t>1100000180</t>
  </si>
  <si>
    <t>Мероприятие 1.8. "Возмещение части затрат, необходимых для осуществления деятельности в области народных, художественных промыслов, ремесел, туризма"</t>
  </si>
  <si>
    <t>1100000190</t>
  </si>
  <si>
    <t>Мероприятие 1.9. "Предоставление субсидий субъектам малого и (или) среднего предпринимательства на возмещение авансового лизингового платежа, уплачиваемого лизинговым компаниям, на приобретение оборудования в целях создания и(или) развития, либо модернизации производства товаров (работ, услуг)"</t>
  </si>
  <si>
    <t>1100000112</t>
  </si>
  <si>
    <t>Мероприятие 1.12. "Предоставление грантов поддержки на начало ведения предпринимательской деятельности субъектам малого и среднего предпринимательства"</t>
  </si>
  <si>
    <t>11000S6680</t>
  </si>
  <si>
    <t>Субсидии бюджетам муниципальных образований края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</si>
  <si>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1100000200</t>
  </si>
  <si>
    <t>Основное мероприятие 2. "Оказание информационной и консультационной поддержки субъектам малого и среднего предпринимательства, а также гражданам по вопросам организации бизнеса"</t>
  </si>
  <si>
    <t>1100000210</t>
  </si>
  <si>
    <t>Мероприятие 2.1. "Издание информационной газеты "Деловой Норильск" и иных информационно-справочных, методических и презентационных материалов, посвященных вопросам предпринимательской деятельности"</t>
  </si>
  <si>
    <t>1100000300</t>
  </si>
  <si>
    <t>Основное мероприятие 3. "Поддержка в области повышения квалификации работников субъектов малого и среднего предпринимательства"</t>
  </si>
  <si>
    <t>1100000320</t>
  </si>
  <si>
    <t>Мероприятие 3.2. "Организация обучения граждан и субъектов малого и среднего предпринимательства на курсах по вопросам организации предпринимательской деятельности"</t>
  </si>
  <si>
    <t>1100000400</t>
  </si>
  <si>
    <t>Основное мероприятие 4. "Обеспечение эффективной работы действующей инфраструктуры поддержки субъектов малого и среднего предпринимательства (Некоммерческой организации "Норильский городской Фонд поддержки предпринимательства")"</t>
  </si>
  <si>
    <t>1100000410</t>
  </si>
  <si>
    <t>Мероприятие 4.1. "Обеспечение деятельности организаций, образующих инфраструктуру поддержки субъектов малого и среднего предпринимательства в форме оказания финансовой и имущественной поддержки (Некоммерческой организации "Норильский городской Фонд поддержки предпринимательства")"</t>
  </si>
  <si>
    <t>ЖИЛИЩНО-КОММУНАЛЬНОЕ ХОЗЯЙСТВО</t>
  </si>
  <si>
    <t>Жилищное хозяйство</t>
  </si>
  <si>
    <t>0100000300</t>
  </si>
  <si>
    <t>Основное мероприятие: 2 "Содержание и обслуживание муниципального имущества"</t>
  </si>
  <si>
    <t>0100000310</t>
  </si>
  <si>
    <t>Мероприятие: 2.1 "Содержание муниципальных пустующих жилых и нежилых помещений"</t>
  </si>
  <si>
    <t>0100000320</t>
  </si>
  <si>
    <t>Мероприятие: 2.2 "Компенсация безнадежной к взысканию задолженности"</t>
  </si>
  <si>
    <t>0100000330</t>
  </si>
  <si>
    <t>Мероприятие: 2.3 "Проведение санитарно-дезинфекционных работ высвободившихся муниципальных жилых помещений многоквартирных домов для последующего заселения"</t>
  </si>
  <si>
    <t>0420000000</t>
  </si>
  <si>
    <t>Подпрограмма 2: "Организация проведения ремонта многоквартирных домов"</t>
  </si>
  <si>
    <t>0420010000</t>
  </si>
  <si>
    <t>Основное мероприятие 2.1. "Капитальный ремонт общего имущества многоквартирных домов "</t>
  </si>
  <si>
    <t>0420010100</t>
  </si>
  <si>
    <t>Мероприятие 2.1.1. Ремонт и окраска фасадов</t>
  </si>
  <si>
    <t>0420010200</t>
  </si>
  <si>
    <t>Мероприятие 2.1.2. Замена междуэтажных, цокольных, чердачных деревянных перекрытий</t>
  </si>
  <si>
    <t>0420010300</t>
  </si>
  <si>
    <t>Мероприятие 2.1.12. "Работы по установке системы автоматизации теплового пункта"</t>
  </si>
  <si>
    <t>0420010400</t>
  </si>
  <si>
    <t>Мероприятие 2.1.6. Восстановление аварийных участков наружных стен МКД</t>
  </si>
  <si>
    <t>0420010500</t>
  </si>
  <si>
    <t>Мероприятие 2.1.4. Ремонт мягкой кровли</t>
  </si>
  <si>
    <t>0420010600</t>
  </si>
  <si>
    <t>Мероприятие 2.1.3. Ремонт металлической кровли</t>
  </si>
  <si>
    <t>0420010800</t>
  </si>
  <si>
    <t>Мероприятие 2.1.9. Ремонт систем теплоснабжения и водоснабжения</t>
  </si>
  <si>
    <t>0420011100</t>
  </si>
  <si>
    <t>Мероприятие 2.1.8. Проектные работы</t>
  </si>
  <si>
    <t>0420011200</t>
  </si>
  <si>
    <t>Мероприятие 2.1.10. "Работы по установке пластинчатых теплообменников"</t>
  </si>
  <si>
    <t>0420011400</t>
  </si>
  <si>
    <t>Мероприятие 2.1.13. Ремонт лестниц (наружных)</t>
  </si>
  <si>
    <t>0420020000</t>
  </si>
  <si>
    <t>Основное мероприятие 2.5. "Взносы на капитальный ремонт общего имущества МКД за муниципальные помещения в МКД (в рамках фонда РЕГИОНАЛЬНОГО ОПЕРАТОРА)"</t>
  </si>
  <si>
    <t>0420030000</t>
  </si>
  <si>
    <t>Мероприятие 2.2. "Ремонт квартир в многоквартирных домах"</t>
  </si>
  <si>
    <t>0420030100</t>
  </si>
  <si>
    <t>Мероприятие 2.2.1. Ремонт муниципальных квартир</t>
  </si>
  <si>
    <t>0420040000</t>
  </si>
  <si>
    <t>Основное мероприятие 2.3. "Снос аварийных и ветхих строений"</t>
  </si>
  <si>
    <t>0420040300</t>
  </si>
  <si>
    <t>Мероприятие 2.3.1. Снос аварийных и ветхих строений</t>
  </si>
  <si>
    <t>0450000000</t>
  </si>
  <si>
    <t>Подпрограмма 4: "Ремонт, модернизация и/или строительство объектов жилищно-коммунального хозяйства муниципального образования город Норильск в рамках Мирового соглашения от 23.04.2021"</t>
  </si>
  <si>
    <t>0450010000</t>
  </si>
  <si>
    <t>Основное мероприятие 4.1. "Ремонт общего имущества многоквартирных домов управляющими организациями"</t>
  </si>
  <si>
    <t>0450010100</t>
  </si>
  <si>
    <t>Мероприятие 4.1.1. "Проектные работы"</t>
  </si>
  <si>
    <t>0450010200</t>
  </si>
  <si>
    <t>Мероприятие 4.1.2. "Сохранение устойчивости зданий жилищного фонда"</t>
  </si>
  <si>
    <t>0450010300</t>
  </si>
  <si>
    <t>Мероприятие 4.1.3. "Работы по установке пластинчатых теплообменников"</t>
  </si>
  <si>
    <t>0450010400</t>
  </si>
  <si>
    <t>Мероприятие 4.1.4. "Устройство системы пожарной сигнализации и системы оповещения"</t>
  </si>
  <si>
    <t>0450010500</t>
  </si>
  <si>
    <t>Мероприятие 4.1.5 "Работы по установке систем автоматизации теплового пункта"</t>
  </si>
  <si>
    <t>0460000200</t>
  </si>
  <si>
    <t>Отдельное мероприятие 4. "Поддержание консервации выселенных аварийных многоквартирных домов, отдельных выселенных аварийных подъездов в многоквартирных домах, отдельных помещений, обеспечение сохранности муниципальных пустующих помещений в выселяемых многоквартирных домах, признанных в установленном порядке аварийными, установка баннеров на фасады выселенных многоквартирных домов"</t>
  </si>
  <si>
    <t>1600000000</t>
  </si>
  <si>
    <t>Муниципальная программа "Обеспечение доступным и комфортным жильем жителей муниципального образования город Норильск"</t>
  </si>
  <si>
    <t>1620000000</t>
  </si>
  <si>
    <t>Подпрограмма 1 "Содействие обеспечению доступным жильем"</t>
  </si>
  <si>
    <t>1620000100</t>
  </si>
  <si>
    <t>Основное мероприятие 1.1. Предоставление возмещения за изымаемое жилое помещение</t>
  </si>
  <si>
    <t>1620000120</t>
  </si>
  <si>
    <t>Мероприятие 1.1.1. Возмещения за изымаемое жилое помещение; возмещение убытков, которые несет собственник в связи с переездом, оформлением сделки; расходы, связанные с услугами оценщика, оформлением договоров мены</t>
  </si>
  <si>
    <t>21100L1133</t>
  </si>
  <si>
    <t>Основное мероприятие 1.4 "Мероприятие по содействию развития инфраструктуры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граждан""</t>
  </si>
  <si>
    <t>2130000000</t>
  </si>
  <si>
    <t>Подпрограмма 3: "Модернизация жилищно-коммунального хозяйства, восстановление его инженерной и коммунальной инфраструктуры "</t>
  </si>
  <si>
    <t>2130000100</t>
  </si>
  <si>
    <t>Основное мероприятие 3.1 "Термостабилизация грунтов под многоквартирными домами и социальными объектами (бурение температурных скважин, ПСД и мероприятия по термостабилизации)"</t>
  </si>
  <si>
    <t>21300L1131</t>
  </si>
  <si>
    <t>Коммунальное хозяйство</t>
  </si>
  <si>
    <t>0100000340</t>
  </si>
  <si>
    <t>Мероприятие: 2.4 "Исполнение обязательства муниципального образования город Норильск перед исполнителями коммунальных услуг по внесению платы за коммунальные услуги в части платы, сформированной в связи с применением повышающих коэффициентов по муниципальным жилым помещениям, в которых имеется техническая возможность, но не установлены индивидуальные приборы учета коммунальных ресурсов"</t>
  </si>
  <si>
    <t>0300000000</t>
  </si>
  <si>
    <t>Муниципальная программа "Социальная поддержка жителей муниципального образования город Норильск"</t>
  </si>
  <si>
    <t>0380000000</t>
  </si>
  <si>
    <t>Подпрограмма 3: "Повышение социальной защищенности и уровня жизни жителей муниципального образования город Норильск и прочие мероприятия"</t>
  </si>
  <si>
    <t>0380006000</t>
  </si>
  <si>
    <t>Основное мероприятие 3.6." Субсидии организациям, предоставляющим населению услуги в сфере похоронного дела"</t>
  </si>
  <si>
    <t>0490075700</t>
  </si>
  <si>
    <t>Отдельное мероприятие 2. Реализация отдельных мер по обеспечению ограничения платы граждан за коммунальные услуги за счет средств краевого бюджета</t>
  </si>
  <si>
    <t>2130000200</t>
  </si>
  <si>
    <t>Основное мероприятие 3.2 "Реконструкция, капитальный ремонт (модернизация) коллекторного хозяйства"</t>
  </si>
  <si>
    <t>21300L1132</t>
  </si>
  <si>
    <t>Благоустройство</t>
  </si>
  <si>
    <t>0700000000</t>
  </si>
  <si>
    <t>Муниципальная программа "Благоустройство территории"</t>
  </si>
  <si>
    <t>0700000100</t>
  </si>
  <si>
    <t>Основное мероприятие 1. "Содержание объектов благоустройства"</t>
  </si>
  <si>
    <t>0700000110</t>
  </si>
  <si>
    <t>Мероприятие 1.1. "Содержание объектов благоустройства района Центральный"</t>
  </si>
  <si>
    <t>0700000120</t>
  </si>
  <si>
    <t>Мероприятие 1.2. "Содержание объектов благоустройства района Талнах"</t>
  </si>
  <si>
    <t>0700000130</t>
  </si>
  <si>
    <t>Мероприятие 1.3. "Содержание объектов благоустройства района Кайеркан"</t>
  </si>
  <si>
    <t>0700000140</t>
  </si>
  <si>
    <t>Мероприятие 1.4. "Содержание объектов благоустройства пос. Снежногорск"</t>
  </si>
  <si>
    <t>0700000200</t>
  </si>
  <si>
    <t>Основное мероприятие 2. "Обустройство территорий общего пользования"</t>
  </si>
  <si>
    <t>0700000210</t>
  </si>
  <si>
    <t>Мероприятие 2.1. "Обустройство территорий общего пользования района Центральный"</t>
  </si>
  <si>
    <t>0700000220</t>
  </si>
  <si>
    <t>Мероприятие 2.2. "Обустройство территорий общего пользования района Талнах"</t>
  </si>
  <si>
    <t>0700000230</t>
  </si>
  <si>
    <t>Мероприятие 2.3. "Обустройство территорий общего пользования района Кайеркан"</t>
  </si>
  <si>
    <t>0700000240</t>
  </si>
  <si>
    <t>Мероприятие 2.4. "Обустройство территорий общего пользования пос. Снежногорск"</t>
  </si>
  <si>
    <t>0700000300</t>
  </si>
  <si>
    <t>Основное мероприятие 3. "Обеспечение безопасности дорожного движения"</t>
  </si>
  <si>
    <t>0700000310</t>
  </si>
  <si>
    <t>Мероприятие 3.1. "Обеспечение безопасности дорожного движения на территории муниципального образования город Норильск"</t>
  </si>
  <si>
    <t>1210000400</t>
  </si>
  <si>
    <t>Основное мероприятие 1.5.: Архитектурно-художественное оформление улично-дорожной сети</t>
  </si>
  <si>
    <t>1310001000</t>
  </si>
  <si>
    <t>Основное мероприятие 1. Обеспечение финансового участия при выполнении работ по благоустройству дворовой территории за муниципальные помещения в МКД</t>
  </si>
  <si>
    <t>1320000000</t>
  </si>
  <si>
    <t>Основное мероприятие 2. "Благоустройство общественных территорий"</t>
  </si>
  <si>
    <t>132F255550</t>
  </si>
  <si>
    <t>Основное мероприятие 2. "Реализация мероприятий по благоустройству, направленных на формирование современной городской среды (благоустройство общественных территорий)"</t>
  </si>
  <si>
    <t>1500600200</t>
  </si>
  <si>
    <t>Мероприятие 5.2. "Строительство и реконструкция объектов социальной, жилищной и коммунальной инфраструктуры"</t>
  </si>
  <si>
    <t>1900000000</t>
  </si>
  <si>
    <t>Муниципальная программа "Экология и охрана окружающей среды"</t>
  </si>
  <si>
    <t>1920000000</t>
  </si>
  <si>
    <t>Основное мероприятие 2: "Создание условий, направленных на удовлетворение потребности населения муниципального образования город Норильск в природных ресурсах, охрану окружающей среды"</t>
  </si>
  <si>
    <t>1920000100</t>
  </si>
  <si>
    <t>Другие вопросы в области жилищно-коммунального хозяйства</t>
  </si>
  <si>
    <t>0100000110</t>
  </si>
  <si>
    <t>Мероприятие: 1.1. "Обеспечение выполнения функций органами местного самоуправления в части решения вопросов местного значения"</t>
  </si>
  <si>
    <t>0100000140</t>
  </si>
  <si>
    <t>Мероприятие: 1.4. "Мероприятия по проведению технической инвентаризации"</t>
  </si>
  <si>
    <t>0440000110</t>
  </si>
  <si>
    <t>Отдельное мероприятие 5. Разработка и последующая актуализация схем теплоснабжения, водоснабжения и водоотведения муниципального образования город Норильск</t>
  </si>
  <si>
    <t>0440000200</t>
  </si>
  <si>
    <t>Основное мероприятие 3.2. "Создание условий для обеспечения энергосбережения и повышения энергетической эффективности в жилищном фонде"</t>
  </si>
  <si>
    <t>0440000210</t>
  </si>
  <si>
    <t>Мероприятие 3.2.1. Возмещение затрат нанимателям муниципального жилищного фонда за самостоятельно установленные приборы учета электрической энергии, горячего и холодного водоснабжения в многоквартирных домах</t>
  </si>
  <si>
    <t>0440000220</t>
  </si>
  <si>
    <t>Мероприятие 3.2.2. Установка индивидуальных приборов учёта электрической энергии, холодной, горячей воды нанимателям муниципального жилищного фонда в многоквартирных домах</t>
  </si>
  <si>
    <t>0440000230</t>
  </si>
  <si>
    <t>Мероприятие 3.2.3. Возмещение затрат, связанных с установкой общедомовых приборов учёта тепловой энергии и холодного водоснабжения в многоквартирных домах</t>
  </si>
  <si>
    <t>0490000100</t>
  </si>
  <si>
    <t>Отдельное мероприятие 1. "Обеспечение выполнения функций органов местного самоуправления в области жилищно-коммунального хозяйства"</t>
  </si>
  <si>
    <t>1620000300</t>
  </si>
  <si>
    <t>Основное мероприятие 1.3. Обеспечение эффективного управления отраслью</t>
  </si>
  <si>
    <t>1620000310</t>
  </si>
  <si>
    <t>Мероприятие 1.3.1. Обеспечение выполнения функций органами местного самоуправления в части вопросов местного значения</t>
  </si>
  <si>
    <t>1620070000</t>
  </si>
  <si>
    <t>Мероприятие 1.3.2. Обеспечение деятельности специалистов, осуществляющих переданные государственные полномочия</t>
  </si>
  <si>
    <t>1620074670</t>
  </si>
  <si>
    <t>Мероприятие 1.3.2.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</t>
  </si>
  <si>
    <t>1620078460</t>
  </si>
  <si>
    <t>Мероприятие 1.3.2.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</si>
  <si>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ОХРАНА ОКРУЖАЮЩЕЙ СРЕДЫ</t>
  </si>
  <si>
    <t>Сбор, удаление отходов и очистка сточных вод</t>
  </si>
  <si>
    <t>1910000000</t>
  </si>
  <si>
    <t>Основное мероприятие 1: "Организация деятельности по обращению с отходами"</t>
  </si>
  <si>
    <t>1910000100</t>
  </si>
  <si>
    <t>Охрана объектов растительного и животного мира и среды их обитания</t>
  </si>
  <si>
    <t>1930000000</t>
  </si>
  <si>
    <t>Основное мероприятие 3: "Организация обращения с животными без владельцев"</t>
  </si>
  <si>
    <t>1930000100</t>
  </si>
  <si>
    <t>1930075180</t>
  </si>
  <si>
    <t>"Выполнение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</si>
  <si>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Другие вопросы в области охраны окружающей среды</t>
  </si>
  <si>
    <t>1940000000</t>
  </si>
  <si>
    <t>Основное мероприятие 4: "Обеспечение выполнения функций органами местного самоуправления в части вопросов местного значения"</t>
  </si>
  <si>
    <t>1940000400</t>
  </si>
  <si>
    <t>Мероприятие 4.1."Обеспечение выполнения функций органами местного самоуправления в части вопросов местного значения"</t>
  </si>
  <si>
    <t>ОБРАЗОВАНИЕ</t>
  </si>
  <si>
    <t>Дошкольное образование</t>
  </si>
  <si>
    <t>0200000000</t>
  </si>
  <si>
    <t>Муниципальная программа "Развитие образования"</t>
  </si>
  <si>
    <t>0210000000</t>
  </si>
  <si>
    <t>Подпрограмма 1: Развитие дошкольного, общего образования и дополнительного образования детей</t>
  </si>
  <si>
    <t>0210100000</t>
  </si>
  <si>
    <t>Основное мероприятие: 1.1. "Развитие дошкольного образования"</t>
  </si>
  <si>
    <t>0210101110</t>
  </si>
  <si>
    <t>Мероприятие 1.1.1 Организация предоставления общедоступного и бесплатного дошкольного образования, создание условий для осуществления присмотра и ухода за детьми</t>
  </si>
  <si>
    <t>0210108530</t>
  </si>
  <si>
    <t>Мероприятие 1.1.1.4.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</t>
  </si>
  <si>
    <t>0210174080</t>
  </si>
  <si>
    <t>Мероприятие 1.1.1.1 Осуществление переданных полномочий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</si>
  <si>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0210175880</t>
  </si>
  <si>
    <t>Мероприятие 1.1.1.3 Осуществление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</si>
  <si>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0210500000</t>
  </si>
  <si>
    <t>Основное мероприятие 1.5. "Реализация национальных, федеральных, региональных проектов"</t>
  </si>
  <si>
    <t>021R373980</t>
  </si>
  <si>
    <t>Мероприятие 1.5.1 Обеспечение безопасного участия детей в дорожном движении</t>
  </si>
  <si>
    <t>1500100000</t>
  </si>
  <si>
    <t>Основное мероприятие 1: "Проведение строительно-монтажных и ремонтно-восстановительных работ на объектах отрасли "Образование"</t>
  </si>
  <si>
    <t>1500100200</t>
  </si>
  <si>
    <t>Мероприятие 1.2. "Капитальный ремонт"</t>
  </si>
  <si>
    <t>1500100300</t>
  </si>
  <si>
    <t>Мероприятие 1.3. "Текущий ремонт"</t>
  </si>
  <si>
    <t>1500100400</t>
  </si>
  <si>
    <t>Мероприятие 1.4. "Обеспечение приведения в соответствие с требованиями СанПиН систем вентиляции образовательных учреждений"</t>
  </si>
  <si>
    <t>1500100500</t>
  </si>
  <si>
    <t>Мероприятие 1.5. "Асфальтирование территорий объектов и иные мероприятия по приведению их в удовлетворительное состояние"</t>
  </si>
  <si>
    <t>1500100700</t>
  </si>
  <si>
    <t>Мероприятие 1.7. "Ремонтно-восстановительные работы объектов недвижимого имущества"</t>
  </si>
  <si>
    <t>2011000100</t>
  </si>
  <si>
    <t>Основное мероприятие 1.1. "Обеспечение охраны общественного порядка в учреждениях социальной инфраструктуры"</t>
  </si>
  <si>
    <t>Общее образование</t>
  </si>
  <si>
    <t>0210200000</t>
  </si>
  <si>
    <t>Основное мероприятие: 1.2 "Развитие общего образования"</t>
  </si>
  <si>
    <t>0210201210</t>
  </si>
  <si>
    <t>Мероприятие 1.2.1 Организация предоставления общедоступного и бесплатного начального общего, основного общего, среднего общего образования, создание условий для осуществления присмотра и ухода за детьми в группах продленного дня, содержания детей в структурном подразделении Интернат</t>
  </si>
  <si>
    <t>0210253030</t>
  </si>
  <si>
    <t>Мероприятие 1.2.1.2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</si>
  <si>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0210274090</t>
  </si>
  <si>
    <t>Мероприятие 1.2.1.3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</si>
  <si>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0210275640</t>
  </si>
  <si>
    <t>Мероприятие 1.2.1.4 Осуществление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</si>
  <si>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021E452100</t>
  </si>
  <si>
    <t>Мероприятие 1.5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</si>
  <si>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15008S5630</t>
  </si>
  <si>
    <t>Мероприятия направленные на развитие инфраструктуры общеобразовательных организаций, проведение работ в общеобразовательных организациях с целью приведения зданий и сооружений общеобразовательных организаций в соответствие требованиям надзорных органов</t>
  </si>
  <si>
    <t>Дополнительное образование детей</t>
  </si>
  <si>
    <t>0210300000</t>
  </si>
  <si>
    <t>Основное мероприятие 1.3 "Развитие дополнительного образования"</t>
  </si>
  <si>
    <t>0210301310</t>
  </si>
  <si>
    <t>Мероприятие 1.3.1. Организация предоставления дополнительного образования детей</t>
  </si>
  <si>
    <t>0210301330</t>
  </si>
  <si>
    <t>Мероприятие 1.3.3 Обеспечение функционирования модели персонифицированного финансирования дополнительного образования детей</t>
  </si>
  <si>
    <t>0820000000</t>
  </si>
  <si>
    <t>Подпрограмма 3: "Развитие дополнительного образования в области культуры"</t>
  </si>
  <si>
    <t>0820000100</t>
  </si>
  <si>
    <t>Основное мероприятие 3.1.: "Организация предоставления дополнительного образования в области культуры (в т. ч. реализация социокультурных проектов образовательными организациями в области культуры)"</t>
  </si>
  <si>
    <t>0850000200</t>
  </si>
  <si>
    <t>Основное мероприятие 4.3.: "Поддержка талантливых детей и молодёжи"</t>
  </si>
  <si>
    <t>085A100000</t>
  </si>
  <si>
    <t>Основное мероприятие 4.5: "Мероприятия в рамках национального проекта "Культура"</t>
  </si>
  <si>
    <t>085A155191</t>
  </si>
  <si>
    <t>Мероприятие 4.5.1. Оснащение образовательных учреждений в сфере культуры музыкальными инструментами, оборудованием и учебными материалами</t>
  </si>
  <si>
    <t>0900000000</t>
  </si>
  <si>
    <t>Муниципальная программа "Развитие физической культуры и спорта"</t>
  </si>
  <si>
    <t>0920000000</t>
  </si>
  <si>
    <t>Подпрограмма 3: "Обеспечение условий реализации муниципальной программы и прочие мероприятия"</t>
  </si>
  <si>
    <t>0920001000</t>
  </si>
  <si>
    <t>Основное мероприятие 3.1. Развитие дополнительного образования по безопасности дорожного движения и профессиональной подготовки обучающихся по направлению "Водитель автотранспортных средств"</t>
  </si>
  <si>
    <t>0920001130</t>
  </si>
  <si>
    <t>Мероприятие 3.1.1. Обеспечение стабильного функционирования учреждений дополнительного образования по безопасности дорожного движения</t>
  </si>
  <si>
    <t>1500100100</t>
  </si>
  <si>
    <t>Мероприятие 1.1. "Строительство и реконструкция объектов"</t>
  </si>
  <si>
    <t>1500200000</t>
  </si>
  <si>
    <t>Основное мероприятие 2: "Проведение строительно-монтажных и ремонтно-восстановительных работ на объектах отрасли "Культура и искусство"</t>
  </si>
  <si>
    <t>1500200200</t>
  </si>
  <si>
    <t>Мероприятие 2.1. "Капитальный ремонт"</t>
  </si>
  <si>
    <t>1500200300</t>
  </si>
  <si>
    <t>Мероприятие 2.2. "Текущий ремонт"</t>
  </si>
  <si>
    <t>1500200700</t>
  </si>
  <si>
    <t>Мероприятие 2.7. "Ремонтно-восстановительные работы объектов недвижимого имущества"</t>
  </si>
  <si>
    <t>1500300000</t>
  </si>
  <si>
    <t>Основное мероприятие 3. "Проведение строительно-монтажных и ремонтно-восстановительных работ на объектах отрасли "Физическая культура и спорт"</t>
  </si>
  <si>
    <t>1500300200</t>
  </si>
  <si>
    <t>Мероприятие 3.2. "Капитальный ремонт"</t>
  </si>
  <si>
    <t>1500300300</t>
  </si>
  <si>
    <t>Мероприятие 3.3. "Текущий ремонт"</t>
  </si>
  <si>
    <t>Профессиональная подготовка, переподготовка и повышение квалификации</t>
  </si>
  <si>
    <t>0210400000</t>
  </si>
  <si>
    <t>Основное мероприятие 1.4. "Обеспечение эффективного управления отраслью"</t>
  </si>
  <si>
    <t>0210401410</t>
  </si>
  <si>
    <t>Мероприятие 1.4.1 Обеспечение выполнения функций органами местного самоуправления в части решения вопросов местного значения</t>
  </si>
  <si>
    <t>0380007000</t>
  </si>
  <si>
    <t>Основное мероприятие 3.7. "Обеспечение реализации полномочий по предоставлению мер социальной поддержки"</t>
  </si>
  <si>
    <t>0850000100</t>
  </si>
  <si>
    <t>Основное мероприятие 4.1.: Обеспечение эффективного управления в отрасли "Культура"</t>
  </si>
  <si>
    <t>0920002000</t>
  </si>
  <si>
    <t>Основное мероприятие 3.2."Обеспечение эффективного управления отраслью"</t>
  </si>
  <si>
    <t>0920002100</t>
  </si>
  <si>
    <t>Мероприятие 3.2.1. Обеспечение эффективного управления отраслью</t>
  </si>
  <si>
    <t>Молодежная политика</t>
  </si>
  <si>
    <t>0210201320</t>
  </si>
  <si>
    <t>Мероприятие 1.2.1.1 Стимулирование талантливых и одаренных детей "Развитие общего образования"</t>
  </si>
  <si>
    <t>0210301320</t>
  </si>
  <si>
    <t>Мероприятие 1.3.1.1 Стимулирование талантливых и одаренных детей "Развитие дополнительного образования"</t>
  </si>
  <si>
    <t>0210401320</t>
  </si>
  <si>
    <t>Мероприятие 1.4.1.1 Стимулирование талантливых и одаренных детей "Обеспечение эффективного управления отраслью"</t>
  </si>
  <si>
    <t>0230000000</t>
  </si>
  <si>
    <t>Подпрограмма 3: "Отдых и оздоровление детей и подростков"</t>
  </si>
  <si>
    <t>0230100000</t>
  </si>
  <si>
    <t>Основное мероприятие 3.1 Обеспечение безопасного качественного отдыха и оздоровления детей муниципального образования город Норильск</t>
  </si>
  <si>
    <t>0230103110</t>
  </si>
  <si>
    <t>Мероприятие 3.1.1 Организация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</si>
  <si>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0230103120</t>
  </si>
  <si>
    <t>Мероприятие 3.1.2 Организация отдыха и оздоровления детей МКУ "Управление социальной политики"</t>
  </si>
  <si>
    <t>0230103130</t>
  </si>
  <si>
    <t>Мероприятие 3.1.3 Организация отдыха и оздоровления детей учреждений, подведомственных Управлению по спорту Администрации города Норильска</t>
  </si>
  <si>
    <t>0230176490</t>
  </si>
  <si>
    <t>Мероприятие 3.1.1.1. Реализация государственных полномочий по обеспечению отдыха и оздоровления детей образовательных учреждений, подведомственных Управлению общего и дошкольного образования Администрации города Норильска</t>
  </si>
  <si>
    <t>02301L7800</t>
  </si>
  <si>
    <t>Мероприятие 3.1.1.2.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</si>
  <si>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0230276490</t>
  </si>
  <si>
    <t>Мероприятие 3.1.3.1. Реализация государственных полномочий по обеспечению отдыха и оздоровления детей учреждений, подведомственных Управлению по спорту Администрации города Норильска</t>
  </si>
  <si>
    <t>1000000000</t>
  </si>
  <si>
    <t>Муниципальная программа "Молодежь муниципального образования город Норильск в XXI веке"</t>
  </si>
  <si>
    <t>1010000000</t>
  </si>
  <si>
    <t>ПОДПРОГРАММА 1: "Вовлечение молодежи в социальную практику"</t>
  </si>
  <si>
    <t>1010000100</t>
  </si>
  <si>
    <t>Основное мероприятие 1.1: "Поддержка и развитие молодежных лидеров и объединений"</t>
  </si>
  <si>
    <t>1010000110</t>
  </si>
  <si>
    <t>Мероприятие 1.1.1 Организация мероприятий для поддержки молодежных проектов</t>
  </si>
  <si>
    <t>340</t>
  </si>
  <si>
    <t>Стипендии</t>
  </si>
  <si>
    <t>10100S4560</t>
  </si>
  <si>
    <t>Мероприятие 1.1.2 Осуществление совместного участия в реализации молодежных проектов</t>
  </si>
  <si>
    <t>1010000300</t>
  </si>
  <si>
    <t>Основное мероприятие 1.3: "Организация деятельности по  работе с молодежью"</t>
  </si>
  <si>
    <t>1010000310</t>
  </si>
  <si>
    <t>Мероприятие 1.3.1 Обеспечение стабильного функционирования  учреждений, осуществляющих работу с молодежью</t>
  </si>
  <si>
    <t>1020000000</t>
  </si>
  <si>
    <t>ПОДПРОГРАММА 2: "Патриотическое воспитание молодежи "</t>
  </si>
  <si>
    <t>1020000100</t>
  </si>
  <si>
    <t>Основное мероприятие: 2.1: "Проведение патриотических акций и  мероприятий в дни официальных государственных и краевых праздников"</t>
  </si>
  <si>
    <t>1020000110</t>
  </si>
  <si>
    <t>Мероприятие 2.1.1. Проведение патриотических акций</t>
  </si>
  <si>
    <t>1020000200</t>
  </si>
  <si>
    <t>Основное мероприятие: 2.2: "Реализация мероприятий по развитию волонтерства и добровольчества"</t>
  </si>
  <si>
    <t>102E876620</t>
  </si>
  <si>
    <t>Мероприятие 2.2.1. Поддержка деятельности муниципальных ресурсных центров по развитию добровольчества (волонтерства)</t>
  </si>
  <si>
    <t>1030000000</t>
  </si>
  <si>
    <t>1030000100</t>
  </si>
  <si>
    <t>Основное мероприятие: 4.1. "Гранты в форме субсидий, предоставляемые на конкурсной основе социально ориентированным некоммерческим организациям, в целях оказания поддержки для осуществления ими видов деятельности, предусмотренных статьей 31.1 ФЗ от 12.01.1996 №7-ФЗ</t>
  </si>
  <si>
    <t>1040000000</t>
  </si>
  <si>
    <t>ПОДПРОГРАММА 3: "Профилактика наркомании на территории"</t>
  </si>
  <si>
    <t>1040000110</t>
  </si>
  <si>
    <t>Мероприятие: 3.1. Реализация проекта "Телефон доверия"</t>
  </si>
  <si>
    <t>1040000500</t>
  </si>
  <si>
    <t>Мероприятие: 3.4. Проведение информационной кампании по профилактике наркомании</t>
  </si>
  <si>
    <t>1040000600</t>
  </si>
  <si>
    <t>Мероприятие: 3.5. Реализация проекта "Ровесник-ровеснику"</t>
  </si>
  <si>
    <t>1700000130</t>
  </si>
  <si>
    <t>Мероприятие 1.3. "Организация отдыха несовершеннолетних граждан в городских трудовых отрядах школьников"</t>
  </si>
  <si>
    <t>Другие вопросы в области образования</t>
  </si>
  <si>
    <t>0220000000</t>
  </si>
  <si>
    <t>Подпрограмма 2: "Питание учащихся общеобразовательных школ"</t>
  </si>
  <si>
    <t>0220400140</t>
  </si>
  <si>
    <t>Основное мероприятие 2.1 Обеспечение питанием учащихся общеобразовательных учреждений (в том числе льготной категории детей)</t>
  </si>
  <si>
    <t>0240000000</t>
  </si>
  <si>
    <t>Подпрограмма 4: "Осуществление деятельности по опеке и попечительству в отношении несовершеннолетних"</t>
  </si>
  <si>
    <t>0240200000</t>
  </si>
  <si>
    <t>Основное мероприятие 4.1. Реализация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образования». Обеспечение выполнения функций органами местного самоуправления в части решения вопросов местного значения</t>
  </si>
  <si>
    <t>0240075520</t>
  </si>
  <si>
    <t>Мероприятие 4.1.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</si>
  <si>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0240200110</t>
  </si>
  <si>
    <t>0420075510</t>
  </si>
  <si>
    <t>Мероприятие 2.2.2. Осуществление государственных полномочий по решению вопросов социальной поддержки детей-сирот и детей, оставшихся без попечения родителей</t>
  </si>
  <si>
    <t>9310002890</t>
  </si>
  <si>
    <t>Организация и осуществление деятельности по опеке и попечительству в отношении совершеннолетних граждан, а также в сфере патронажа</t>
  </si>
  <si>
    <t>КУЛЬТУРА, КИНЕМАТОГРАФИЯ</t>
  </si>
  <si>
    <t>Культура</t>
  </si>
  <si>
    <t>0810000100</t>
  </si>
  <si>
    <t>Основное мероприятие 1.1.: "Развитие библиотечного дела"</t>
  </si>
  <si>
    <t>0810000200</t>
  </si>
  <si>
    <t>Основное мероприятие 1.3.: "Организация школы компьютерной грамотности"</t>
  </si>
  <si>
    <t>0810000400</t>
  </si>
  <si>
    <t>Основное мероприятие 1.4.: "Развитие музейного дела"</t>
  </si>
  <si>
    <t>0810000600</t>
  </si>
  <si>
    <t>Основное мероприятие 1.2.: "Комплектование библиотечных фондов"</t>
  </si>
  <si>
    <t>08100L5191</t>
  </si>
  <si>
    <t>Основное мероприятие 1.2. 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</si>
  <si>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08100S4880</t>
  </si>
  <si>
    <t>Мероприятие 1.2. Расходы на комплектование книжных фондов библиотек</t>
  </si>
  <si>
    <t>0840000000</t>
  </si>
  <si>
    <t>Подпрограмма 2: "Искусство и народное творчество"</t>
  </si>
  <si>
    <t>0840000600</t>
  </si>
  <si>
    <t>Основное мероприятие 2.5.: "Сохранение и развитие народных художественных промыслов и ремесел (декоративно-прикладное творчество)"</t>
  </si>
  <si>
    <t>0840000700</t>
  </si>
  <si>
    <t>Основное мероприятие 2.6.: "Организация деятельности культурно-досуговых учреждений и кинотеатра"</t>
  </si>
  <si>
    <t>08400S4760</t>
  </si>
  <si>
    <t>Мероприятие 2.5.1.: «Приобретение специального оборудования, сырья и расходных материалов для муниципальных домов ремесел и муниципальных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и народного творчества» государственной программы Красноярского края « Развитие культуры и туризма»</t>
  </si>
  <si>
    <t>1410000000</t>
  </si>
  <si>
    <t>Основное мероприятие 1. "Организация и проведение мероприятий в области туризма"</t>
  </si>
  <si>
    <t>1410000120</t>
  </si>
  <si>
    <t>Мероприятие 1.1. "Организация и проведение событийных мероприятий"</t>
  </si>
  <si>
    <t>1500200400</t>
  </si>
  <si>
    <t>Мероприятие 2.3. "Строительство и реконструкция объектов"</t>
  </si>
  <si>
    <t>1500200500</t>
  </si>
  <si>
    <t>Мероприятие 2.4. "Асфальтирование территорий объектов и иные мероприятия по приведению их в удовлетворительное состояние"</t>
  </si>
  <si>
    <t>Другие вопросы в области культуры, кинематографии</t>
  </si>
  <si>
    <t>0850000400</t>
  </si>
  <si>
    <t>Основное мероприятие 4.6.: "Поддержка социально ориентированных некоммерческих организаций в муниципальном образовании город Норильск в сфере культуры"</t>
  </si>
  <si>
    <t>0850000500</t>
  </si>
  <si>
    <t>Основное мероприятие 4.7.: "Мероприятия по поддержке добровольчества (волонтерства) в сфере культуры</t>
  </si>
  <si>
    <t>СОЦИАЛЬНАЯ ПОЛИТИКА</t>
  </si>
  <si>
    <t>Пенсионное обеспечение</t>
  </si>
  <si>
    <t>0380002000</t>
  </si>
  <si>
    <t>Основное мероприятие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</si>
  <si>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0380002001</t>
  </si>
  <si>
    <t>Публичные нормативные обязательства по основному мероприятию 3.2. "Реализация ФЗ от 02.03.2007 № 25-ФЗ "О муниципальной службе в Российской Федерации" , доплата к пенсии "Почетным гражданам города Норильска""</t>
  </si>
  <si>
    <t>0380002010</t>
  </si>
  <si>
    <t>Мероприятие 3.2.1 Выплата пенсии за выслугу лет муниципальным служащим</t>
  </si>
  <si>
    <t>310</t>
  </si>
  <si>
    <t>Публичные нормативные социальные выплаты гражданам</t>
  </si>
  <si>
    <t>Социальное обеспечение населения</t>
  </si>
  <si>
    <t>0210175540</t>
  </si>
  <si>
    <t>Мероприятие 1.1.1.2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</si>
  <si>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0220008530</t>
  </si>
  <si>
    <t>Мероприятие 2.1.3.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</t>
  </si>
  <si>
    <t>0220075660</t>
  </si>
  <si>
    <t>Мероприятие 2.1.1.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</si>
  <si>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02200L3040</t>
  </si>
  <si>
    <t>Мероприятие 2.1.2. 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</si>
  <si>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0380003000</t>
  </si>
  <si>
    <t>Основное мероприятие 3.3. "Улучшение условий жизни и дополнительная социальная поддержка жителей муниципального образования город Норильск"</t>
  </si>
  <si>
    <t>0380003100</t>
  </si>
  <si>
    <t>Мероприятие 3.3.1. "Предоставление мер социальной поддержки и повышение качества жизни неработающим пенсионерам и отдельным категориям граждан"</t>
  </si>
  <si>
    <t>0380003101</t>
  </si>
  <si>
    <t>Публичные нормативные обязательства по мероприятию 3.3.1. "Предоставление мер социальной поддержки и повышение качества жизни неработающим пенсионерам и отдельным категориям граждан"</t>
  </si>
  <si>
    <t>0380003110</t>
  </si>
  <si>
    <t>Мероприятие 3.3.1.1. Материальная помощь в виде ежемесячной фиксированной выплаты ветеранам ВОВ, вдовам умерших (погибших) участников ВОВ, бывшим несовершеннолетним узникам фашистских концлагерей</t>
  </si>
  <si>
    <t>0380003120</t>
  </si>
  <si>
    <t>Мероприятие 3.3.1.2. Материальная помощь в виде ежемесячной фиксированной выплаты реабилитированным гражданам из числа неработающих пенсионеров</t>
  </si>
  <si>
    <t>0380003200</t>
  </si>
  <si>
    <t>Мероприятие 3.3.2. "Предоставление мер социальной поддержки гражданам, семьям с детьми, беременным женщинам, оказавшимся в трудной жизненной ситуации"</t>
  </si>
  <si>
    <t>0380003400</t>
  </si>
  <si>
    <t>Мероприятие 3.3.4. "Частичная оплата стоимости путевок на санаторно-курортный отдых (лечение) работников муниципальных учреждений и работников краевых государственных бюджетных учреждений, краевых государственных казенных учреждений (территориальное отделение) в сфере социальной поддержки и социального обслуживания граждан, краевых государственных учреждений здравоохранения, расположенных на территории муниципального образования город Норильск и членов их семей"</t>
  </si>
  <si>
    <t>0380003500</t>
  </si>
  <si>
    <t>Мероприятие 3.3.5. "Субсидия организациям транспортного комплекса на возмещение недополученных доходов, связанных с предоставлением льготного проезда на транспорте"</t>
  </si>
  <si>
    <t>0380005000</t>
  </si>
  <si>
    <t>Основное мероприятие 3.5. "Развитие доступной среды для жизнедеятельности инвалидов"</t>
  </si>
  <si>
    <t>0380005200</t>
  </si>
  <si>
    <t>Мероприятие 3.5.2. "Предоставление мер социальной поддержки инвалидам, в том числе детям -инвалидам, реализация мероприятий по профилактике инвалидности, повышение социально-культурной адаптации и качества жизни"</t>
  </si>
  <si>
    <t>0600000000</t>
  </si>
  <si>
    <t>Муниципальная программа "Приглашение специалистов, обладающих специальностями, являющимися дефицитными для муниципальных и иных учреждений муниципального образования город Норильск"</t>
  </si>
  <si>
    <t>0600000200</t>
  </si>
  <si>
    <t>Основное мероприятие 2. "Создание необходимых условий для закрепления приглашенных специалистов, а также обеспечение адаптации на территории муниципального образования город Норильск специалистов, приглашенных из других местностей"</t>
  </si>
  <si>
    <t>0600000210</t>
  </si>
  <si>
    <t>Мероприятие 2.1. "Выплата специалистам единовременной материальной помощи"</t>
  </si>
  <si>
    <t>0600000220</t>
  </si>
  <si>
    <t>Мероприятие 2.2.: "Материальное обеспечение обучающихся по образовательным программам высшего образования (специалитета и ординатуры) на период прохождения практической подготовки на территории муниципального образования город Норильск (выплата стипендий, оплата проезда к месту прохождения практической подготовки и обратно)"</t>
  </si>
  <si>
    <t>0600000230</t>
  </si>
  <si>
    <t>Мероприятие 2.3." Компенсация работникам, приглашенным в рамках муниципальной программы «Приглашение специалистов, обладающих специальностями, являющимися дефицитными для муниципальных и иных учреждений муниципального образования город Норильск», расходов на оплату найма жилых помещений, расположенных на территории муниципального образования город Норильск"</t>
  </si>
  <si>
    <t>1620000200</t>
  </si>
  <si>
    <t>Основное мероприятие 1.2. Предоставление материальной помощи на улучшение технических характеристик предоставляемых жилых помещений</t>
  </si>
  <si>
    <t>1640000000</t>
  </si>
  <si>
    <t>Подпрограмма 2 "Содействие выезду жителей муниципального образования город Норильск в благоприятные для проживания регионы Российской Федерации"</t>
  </si>
  <si>
    <t>1640000100</t>
  </si>
  <si>
    <t>Основное мероприятие 2.1. Предоставление единовременной доплаты к социальной выплате на приобретение жилых помещений</t>
  </si>
  <si>
    <t>1650000000</t>
  </si>
  <si>
    <t>Подпрограмма 3 "Обеспечение жильем молодых семей"</t>
  </si>
  <si>
    <t>1650000100</t>
  </si>
  <si>
    <t>Основное мероприятие 3.1 Улучшение жилищных условий отдельных категорий граждан, проживающих на территории Красноярского края</t>
  </si>
  <si>
    <t>16500L4970</t>
  </si>
  <si>
    <t>Основное мероприятие 3.1.1 "Реализация мероприятий по предоставлению социальных выплат молодым семьям на приобретение (строительство) жилья"</t>
  </si>
  <si>
    <t>Охрана семьи и детства</t>
  </si>
  <si>
    <t>0210175560</t>
  </si>
  <si>
    <t>Мероприятие 1.1.2 Выплата компенсации части родительской платы за присмотр и уход за детьми в муниципальных учреждениях, реализующих основную образовательную программу дошкольного образования</t>
  </si>
  <si>
    <t>0910000000</t>
  </si>
  <si>
    <t>Подпрограмма 1: "Развитие массовой физической культуры и спорта "</t>
  </si>
  <si>
    <t>0910000100</t>
  </si>
  <si>
    <t>Основное мероприятие 1.1. Обеспечение доступа к объектам спорта и развитие массовой физической культуры и спорта на территории муниципального образования город Норильск</t>
  </si>
  <si>
    <t>0910000140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</si>
  <si>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</t>
  </si>
  <si>
    <t>0930000000</t>
  </si>
  <si>
    <t>Подпрограмма 2: "Развитие детско-юношеского спорта и системы спортивной подготовки"</t>
  </si>
  <si>
    <t>0930000100</t>
  </si>
  <si>
    <t>Основное мероприятие 2.1.Реализация программ спортивной подготовки и программ подготовки спортивного резерва</t>
  </si>
  <si>
    <t>0930000130</t>
  </si>
  <si>
    <t>Мероприятие 2.1.1. Организация и обеспечение подготовки спортивного резерва</t>
  </si>
  <si>
    <t>9600000000</t>
  </si>
  <si>
    <t>Непрограммные расходы в рамках поддержки средств массовой информации</t>
  </si>
  <si>
    <t>9600000100</t>
  </si>
  <si>
    <t>Субсидия на изготовление и распространение общественно-политического издания "Заполярная правда"</t>
  </si>
  <si>
    <t>Другие вопросы в области социальной политики</t>
  </si>
  <si>
    <t>0380003300</t>
  </si>
  <si>
    <t>Мероприятие 3.3.3. "Обеспечение детскими новогодними подарками"</t>
  </si>
  <si>
    <t>1250000000</t>
  </si>
  <si>
    <t>Отдельное мероприятие 1 "Организация на территории города Норильска транспортирования тел (останков) умерших граждан в функционирующее на территории города Норильска учреждение судебно-медицинской экспертизы в соответствии с действующим законодательством, муниципальными правовыми актами города Норильска, заключаемыми в этих целях договорами. "</t>
  </si>
  <si>
    <t>1250000100</t>
  </si>
  <si>
    <t>9310000300</t>
  </si>
  <si>
    <t>Расходные обязательства на обеспечение деятельности некоммерческой организации " Норильский городской социально-просветительский фонд "Юбилейный" в рамках непрограммных расходов Администрации города Норильска</t>
  </si>
  <si>
    <t>ФИЗИЧЕСКАЯ КУЛЬТУРА И СПОРТ</t>
  </si>
  <si>
    <t>Физическая культура</t>
  </si>
  <si>
    <t>09100S4180</t>
  </si>
  <si>
    <t>Мероприятие 1.1.1.1. Иной межбюджетный трансферт на поддержку физкультурно-спортивных клубов по месту жительства</t>
  </si>
  <si>
    <t>09100S4360</t>
  </si>
  <si>
    <t>Мероприятие 1.1.1.2. Субсидия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</si>
  <si>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09100S4800</t>
  </si>
  <si>
    <t>Мероприятие 1.1.1.3. Субсидии бюджетам муниципальных образований на организацию туристско-рекреационных зон на территории Красноярского края</t>
  </si>
  <si>
    <t>0910000300</t>
  </si>
  <si>
    <t>Основное мероприятие 1.2. Реализация физкультурных и спортивных мероприятий, включенных в Единый календарный план муниципального образования город Норильск</t>
  </si>
  <si>
    <t>0910000310</t>
  </si>
  <si>
    <t>Мероприятие 1.2.1. Обеспечение участия спортивных сборных команд в официальных спортивных мероприятиях</t>
  </si>
  <si>
    <t>0910000320</t>
  </si>
  <si>
    <t>Мероприятие 1.2.2. Организация и проведение официальных спортивных, физкультурных (физкультурно-оздоровительных) мероприятий</t>
  </si>
  <si>
    <t>0910000360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</si>
  <si>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</t>
  </si>
  <si>
    <t>0910000370</t>
  </si>
  <si>
    <t>Мероприятие 1.2.6. Реализация мероприятий по развитию спорта среди лиц с ограниченными возможностями</t>
  </si>
  <si>
    <t>09300S6500</t>
  </si>
  <si>
    <t>Мероприятие 2.1.1.2. 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</si>
  <si>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09300S6540</t>
  </si>
  <si>
    <t>Мероприятие 2.1.1.1. Субсидии бюджетам муниципальных образований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</si>
  <si>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1500300100</t>
  </si>
  <si>
    <t>Мероприятие 3.1. "Строительство и реконструкция объектов"</t>
  </si>
  <si>
    <t>1500300400</t>
  </si>
  <si>
    <t>Мероприятие 3.4. "Асфальтирование территорий объектов и иные мероприятия по приведению их в удовлетворительное состояние"</t>
  </si>
  <si>
    <t>15003S4800</t>
  </si>
  <si>
    <t>Мероприятие 3.4. Софинансирование субсидии бюджетам муниципальных образований на организацию туристско-рекреационных зон на территории Красноярского края</t>
  </si>
  <si>
    <t>1500300700</t>
  </si>
  <si>
    <t>Мероприятие 3.7. "Ремонтно-восстановительные работы объектов недвижимого имущества"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</si>
  <si>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</si>
  <si>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</si>
  <si>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</si>
  <si>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</si>
  <si>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9600000200</t>
  </si>
  <si>
    <t>Субсидия на организацию телевизионного вещания муниципального телеканала "Норильск ТВ"</t>
  </si>
  <si>
    <t>Периодическая печать и издательства</t>
  </si>
  <si>
    <t>Наименование показателя</t>
  </si>
  <si>
    <t>Целевая статья</t>
  </si>
  <si>
    <t>Вид расходов</t>
  </si>
  <si>
    <t>1</t>
  </si>
  <si>
    <t>2</t>
  </si>
  <si>
    <t>3</t>
  </si>
  <si>
    <t>4</t>
  </si>
  <si>
    <t>5</t>
  </si>
  <si>
    <t>Всего</t>
  </si>
  <si>
    <t>00</t>
  </si>
  <si>
    <t>-</t>
  </si>
  <si>
    <t xml:space="preserve"> тыс. руб.</t>
  </si>
  <si>
    <t>Отклонение исполнения от уточненного плана, (+/-)</t>
  </si>
  <si>
    <t>Процент исполнения от уточненного плана</t>
  </si>
  <si>
    <t>Уточненный план на 01.01.2023</t>
  </si>
  <si>
    <t>Исполнено на 01.01.2023</t>
  </si>
  <si>
    <t>10=8-9</t>
  </si>
  <si>
    <t>11=9/8</t>
  </si>
  <si>
    <t>План, утвержденный Решением НгСд от 14.12.2021 
№ 32/5-759</t>
  </si>
  <si>
    <t>План, утвержденный Решением НгСд от 25.10.2022 
№ 2/6-26</t>
  </si>
  <si>
    <t>ПОДПРОГРАММА 4: "Поддержка социально ориентированных некоммерческих организаций в муниципальном образовании город Норильск"</t>
  </si>
  <si>
    <t>Приложение № 3 к решению</t>
  </si>
  <si>
    <t xml:space="preserve"> Норильского городского Совета депутатов</t>
  </si>
  <si>
    <t>Распределение бюджетных ассигнований по разделам и подразделам классификации расходов бюджетов в 2022 году</t>
  </si>
  <si>
    <t>от 20 июня 2023 года № 8/6-194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</si>
</sst>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2" fillId="2" borderId="2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9" fontId="3" fillId="2" borderId="0" xfId="0" applyNumberFormat="1" applyFont="1" applyFill="1" applyAlignment="1">
      <alignment vertical="center"/>
    </xf>
    <xf numFmtId="165" fontId="3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0" quotePrefix="1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6" fontId="6" fillId="2" borderId="0" xfId="0" applyNumberFormat="1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/>
    </xf>
    <xf numFmtId="165" fontId="3" fillId="2" borderId="0" xfId="0" applyNumberFormat="1" applyFont="1" applyFill="1"/>
    <xf numFmtId="49" fontId="3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1973"/>
  <sheetViews>
    <sheetView showGridLines="0" tabSelected="1" view="pageBreakPreview" zoomScale="70" zoomScaleNormal="100" zoomScaleSheetLayoutView="70" workbookViewId="0">
      <selection activeCell="K4" sqref="K4"/>
    </sheetView>
  </sheetViews>
  <sheetFormatPr defaultColWidth="9.1796875" defaultRowHeight="12.75" customHeight="1" x14ac:dyDescent="0.35"/>
  <cols>
    <col min="1" max="1" width="69.54296875" style="12" customWidth="1"/>
    <col min="2" max="2" width="8" style="13" customWidth="1"/>
    <col min="3" max="3" width="10.81640625" style="13" customWidth="1"/>
    <col min="4" max="4" width="14.1796875" style="13" customWidth="1"/>
    <col min="5" max="5" width="9.453125" style="13" customWidth="1"/>
    <col min="6" max="7" width="15.453125" style="12" customWidth="1"/>
    <col min="8" max="8" width="19.1796875" style="14" customWidth="1"/>
    <col min="9" max="9" width="19" style="14" customWidth="1"/>
    <col min="10" max="10" width="14" style="12" customWidth="1"/>
    <col min="11" max="11" width="12.54296875" style="12" customWidth="1"/>
    <col min="12" max="12" width="12" style="2" bestFit="1" customWidth="1"/>
    <col min="13" max="16384" width="9.1796875" style="2"/>
  </cols>
  <sheetData>
    <row r="1" spans="1:12" ht="17.5" x14ac:dyDescent="0.35">
      <c r="J1" s="21"/>
      <c r="K1" s="27" t="s">
        <v>948</v>
      </c>
    </row>
    <row r="2" spans="1:12" ht="17.5" x14ac:dyDescent="0.35">
      <c r="J2" s="21"/>
      <c r="K2" s="27" t="s">
        <v>949</v>
      </c>
    </row>
    <row r="3" spans="1:12" ht="17.5" x14ac:dyDescent="0.35">
      <c r="J3" s="21"/>
      <c r="K3" s="27" t="s">
        <v>951</v>
      </c>
    </row>
    <row r="4" spans="1:12" ht="15.5" x14ac:dyDescent="0.35">
      <c r="B4" s="29"/>
      <c r="C4" s="29"/>
      <c r="D4" s="29"/>
    </row>
    <row r="5" spans="1:12" ht="18.75" customHeight="1" x14ac:dyDescent="0.35">
      <c r="A5" s="30" t="s">
        <v>950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2" ht="15.5" x14ac:dyDescent="0.35">
      <c r="B6" s="15"/>
      <c r="C6" s="15"/>
      <c r="D6" s="15"/>
      <c r="E6" s="15"/>
      <c r="G6" s="16"/>
      <c r="H6" s="16"/>
      <c r="I6" s="16"/>
      <c r="L6" s="28"/>
    </row>
    <row r="7" spans="1:12" ht="15.5" x14ac:dyDescent="0.35">
      <c r="A7" s="31" t="s">
        <v>938</v>
      </c>
      <c r="B7" s="31"/>
      <c r="C7" s="31"/>
      <c r="D7" s="31"/>
      <c r="E7" s="31"/>
      <c r="F7" s="31"/>
      <c r="G7" s="31"/>
      <c r="H7" s="31"/>
      <c r="I7" s="31"/>
      <c r="J7" s="31"/>
      <c r="K7" s="31"/>
    </row>
    <row r="8" spans="1:12" s="1" customFormat="1" ht="34.5" customHeight="1" x14ac:dyDescent="0.3">
      <c r="A8" s="32" t="s">
        <v>927</v>
      </c>
      <c r="B8" s="33" t="s">
        <v>0</v>
      </c>
      <c r="C8" s="33" t="s">
        <v>1</v>
      </c>
      <c r="D8" s="33" t="s">
        <v>928</v>
      </c>
      <c r="E8" s="33" t="s">
        <v>929</v>
      </c>
      <c r="F8" s="35" t="s">
        <v>945</v>
      </c>
      <c r="G8" s="35" t="s">
        <v>946</v>
      </c>
      <c r="H8" s="36" t="s">
        <v>941</v>
      </c>
      <c r="I8" s="36" t="s">
        <v>942</v>
      </c>
      <c r="J8" s="35" t="s">
        <v>939</v>
      </c>
      <c r="K8" s="35" t="s">
        <v>940</v>
      </c>
    </row>
    <row r="9" spans="1:12" s="1" customFormat="1" ht="55.5" customHeight="1" x14ac:dyDescent="0.3">
      <c r="A9" s="32"/>
      <c r="B9" s="34" t="s">
        <v>0</v>
      </c>
      <c r="C9" s="34"/>
      <c r="D9" s="34" t="s">
        <v>928</v>
      </c>
      <c r="E9" s="34" t="s">
        <v>929</v>
      </c>
      <c r="F9" s="35"/>
      <c r="G9" s="35"/>
      <c r="H9" s="36"/>
      <c r="I9" s="36"/>
      <c r="J9" s="35"/>
      <c r="K9" s="35"/>
    </row>
    <row r="10" spans="1:12" s="1" customFormat="1" ht="18.75" customHeight="1" x14ac:dyDescent="0.3">
      <c r="A10" s="5" t="s">
        <v>930</v>
      </c>
      <c r="B10" s="5" t="s">
        <v>931</v>
      </c>
      <c r="C10" s="5" t="s">
        <v>932</v>
      </c>
      <c r="D10" s="5" t="s">
        <v>933</v>
      </c>
      <c r="E10" s="5" t="s">
        <v>934</v>
      </c>
      <c r="F10" s="5">
        <v>6</v>
      </c>
      <c r="G10" s="5">
        <v>7</v>
      </c>
      <c r="H10" s="5">
        <v>8</v>
      </c>
      <c r="I10" s="5">
        <v>9</v>
      </c>
      <c r="J10" s="11" t="s">
        <v>943</v>
      </c>
      <c r="K10" s="11" t="s">
        <v>944</v>
      </c>
    </row>
    <row r="11" spans="1:12" ht="15.5" x14ac:dyDescent="0.35">
      <c r="A11" s="7" t="s">
        <v>935</v>
      </c>
      <c r="B11" s="3"/>
      <c r="C11" s="3"/>
      <c r="D11" s="3"/>
      <c r="E11" s="3"/>
      <c r="F11" s="9">
        <v>28165046.275000006</v>
      </c>
      <c r="G11" s="9">
        <v>32618851.009999998</v>
      </c>
      <c r="H11" s="9">
        <v>32844741</v>
      </c>
      <c r="I11" s="9">
        <v>29815792.5</v>
      </c>
      <c r="J11" s="9">
        <v>3028948.45</v>
      </c>
      <c r="K11" s="20">
        <v>0.90777980516068646</v>
      </c>
    </row>
    <row r="12" spans="1:12" ht="15.5" x14ac:dyDescent="0.35">
      <c r="A12" s="7" t="s">
        <v>2</v>
      </c>
      <c r="B12" s="3" t="s">
        <v>3</v>
      </c>
      <c r="C12" s="3" t="s">
        <v>936</v>
      </c>
      <c r="D12" s="3"/>
      <c r="E12" s="3"/>
      <c r="F12" s="9">
        <f>F13+F19+F37+F117+F122+F160+F166+F172</f>
        <v>3779273.0999999996</v>
      </c>
      <c r="G12" s="9">
        <v>4293246.7029999997</v>
      </c>
      <c r="H12" s="9">
        <f t="shared" ref="H12:J12" si="0">H13+H19+H37+H117+H122+H160+H166+H172</f>
        <v>4166506.71</v>
      </c>
      <c r="I12" s="9">
        <f t="shared" si="0"/>
        <v>3094965.790000001</v>
      </c>
      <c r="J12" s="9">
        <f t="shared" si="0"/>
        <v>1071540.95</v>
      </c>
      <c r="K12" s="20">
        <f t="shared" ref="K12:K74" si="1">I12/H12</f>
        <v>0.74282030617442618</v>
      </c>
    </row>
    <row r="13" spans="1:12" ht="31" x14ac:dyDescent="0.35">
      <c r="A13" s="8" t="s">
        <v>5</v>
      </c>
      <c r="B13" s="6" t="s">
        <v>3</v>
      </c>
      <c r="C13" s="6" t="s">
        <v>4</v>
      </c>
      <c r="D13" s="6"/>
      <c r="E13" s="6"/>
      <c r="F13" s="10">
        <f>F14</f>
        <v>0</v>
      </c>
      <c r="G13" s="10">
        <v>12561.2</v>
      </c>
      <c r="H13" s="10">
        <f t="shared" ref="H13:J13" si="2">H14</f>
        <v>12561.2</v>
      </c>
      <c r="I13" s="10">
        <f t="shared" si="2"/>
        <v>12561.16</v>
      </c>
      <c r="J13" s="10">
        <f t="shared" si="2"/>
        <v>4.0000000000873115E-2</v>
      </c>
      <c r="K13" s="18">
        <f t="shared" si="1"/>
        <v>0.99999681559086706</v>
      </c>
    </row>
    <row r="14" spans="1:12" ht="31" x14ac:dyDescent="0.35">
      <c r="A14" s="8" t="s">
        <v>7</v>
      </c>
      <c r="B14" s="6" t="s">
        <v>3</v>
      </c>
      <c r="C14" s="6" t="s">
        <v>4</v>
      </c>
      <c r="D14" s="6" t="s">
        <v>6</v>
      </c>
      <c r="E14" s="6"/>
      <c r="F14" s="10">
        <f>F15</f>
        <v>0</v>
      </c>
      <c r="G14" s="10">
        <v>12561.2</v>
      </c>
      <c r="H14" s="10">
        <f t="shared" ref="H14:J14" si="3">H15</f>
        <v>12561.2</v>
      </c>
      <c r="I14" s="10">
        <f t="shared" si="3"/>
        <v>12561.16</v>
      </c>
      <c r="J14" s="10">
        <f t="shared" si="3"/>
        <v>4.0000000000873115E-2</v>
      </c>
      <c r="K14" s="18">
        <f t="shared" si="1"/>
        <v>0.99999681559086706</v>
      </c>
    </row>
    <row r="15" spans="1:12" ht="31" x14ac:dyDescent="0.35">
      <c r="A15" s="8" t="s">
        <v>9</v>
      </c>
      <c r="B15" s="6" t="s">
        <v>3</v>
      </c>
      <c r="C15" s="6" t="s">
        <v>4</v>
      </c>
      <c r="D15" s="6" t="s">
        <v>8</v>
      </c>
      <c r="E15" s="6"/>
      <c r="F15" s="10">
        <f>F16</f>
        <v>0</v>
      </c>
      <c r="G15" s="10">
        <v>12561.2</v>
      </c>
      <c r="H15" s="10">
        <f t="shared" ref="H15:J15" si="4">H16</f>
        <v>12561.2</v>
      </c>
      <c r="I15" s="10">
        <f t="shared" si="4"/>
        <v>12561.16</v>
      </c>
      <c r="J15" s="10">
        <f t="shared" si="4"/>
        <v>4.0000000000873115E-2</v>
      </c>
      <c r="K15" s="18">
        <f t="shared" si="1"/>
        <v>0.99999681559086706</v>
      </c>
    </row>
    <row r="16" spans="1:12" ht="31" x14ac:dyDescent="0.35">
      <c r="A16" s="8" t="s">
        <v>11</v>
      </c>
      <c r="B16" s="6" t="s">
        <v>3</v>
      </c>
      <c r="C16" s="6" t="s">
        <v>4</v>
      </c>
      <c r="D16" s="6" t="s">
        <v>10</v>
      </c>
      <c r="E16" s="6"/>
      <c r="F16" s="10">
        <f>F17</f>
        <v>0</v>
      </c>
      <c r="G16" s="10">
        <v>12561.2</v>
      </c>
      <c r="H16" s="10">
        <f t="shared" ref="H16:J16" si="5">H17</f>
        <v>12561.2</v>
      </c>
      <c r="I16" s="10">
        <f t="shared" si="5"/>
        <v>12561.16</v>
      </c>
      <c r="J16" s="10">
        <f t="shared" si="5"/>
        <v>4.0000000000873115E-2</v>
      </c>
      <c r="K16" s="18">
        <f t="shared" si="1"/>
        <v>0.99999681559086706</v>
      </c>
    </row>
    <row r="17" spans="1:11" ht="62" x14ac:dyDescent="0.35">
      <c r="A17" s="8" t="s">
        <v>13</v>
      </c>
      <c r="B17" s="6" t="s">
        <v>3</v>
      </c>
      <c r="C17" s="6" t="s">
        <v>4</v>
      </c>
      <c r="D17" s="6" t="s">
        <v>10</v>
      </c>
      <c r="E17" s="6" t="s">
        <v>12</v>
      </c>
      <c r="F17" s="10">
        <f>F18</f>
        <v>0</v>
      </c>
      <c r="G17" s="10">
        <v>12561.2</v>
      </c>
      <c r="H17" s="10">
        <f t="shared" ref="H17:J17" si="6">H18</f>
        <v>12561.2</v>
      </c>
      <c r="I17" s="10">
        <f t="shared" si="6"/>
        <v>12561.16</v>
      </c>
      <c r="J17" s="10">
        <f t="shared" si="6"/>
        <v>4.0000000000873115E-2</v>
      </c>
      <c r="K17" s="18">
        <f t="shared" si="1"/>
        <v>0.99999681559086706</v>
      </c>
    </row>
    <row r="18" spans="1:11" ht="31" x14ac:dyDescent="0.35">
      <c r="A18" s="8" t="s">
        <v>15</v>
      </c>
      <c r="B18" s="6" t="s">
        <v>3</v>
      </c>
      <c r="C18" s="6" t="s">
        <v>4</v>
      </c>
      <c r="D18" s="6" t="s">
        <v>10</v>
      </c>
      <c r="E18" s="6" t="s">
        <v>14</v>
      </c>
      <c r="F18" s="10">
        <v>0</v>
      </c>
      <c r="G18" s="10">
        <v>12561.2</v>
      </c>
      <c r="H18" s="10">
        <v>12561.2</v>
      </c>
      <c r="I18" s="10">
        <v>12561.16</v>
      </c>
      <c r="J18" s="10">
        <f>H18-I18</f>
        <v>4.0000000000873115E-2</v>
      </c>
      <c r="K18" s="18">
        <f t="shared" si="1"/>
        <v>0.99999681559086706</v>
      </c>
    </row>
    <row r="19" spans="1:11" ht="46.5" x14ac:dyDescent="0.35">
      <c r="A19" s="8" t="s">
        <v>17</v>
      </c>
      <c r="B19" s="6" t="s">
        <v>3</v>
      </c>
      <c r="C19" s="6" t="s">
        <v>16</v>
      </c>
      <c r="D19" s="6"/>
      <c r="E19" s="6"/>
      <c r="F19" s="10">
        <f>F20</f>
        <v>138909.19999999998</v>
      </c>
      <c r="G19" s="10">
        <v>145614.9</v>
      </c>
      <c r="H19" s="10">
        <f t="shared" ref="H19:J19" si="7">H20</f>
        <v>145614.9</v>
      </c>
      <c r="I19" s="10">
        <f t="shared" si="7"/>
        <v>135934.35</v>
      </c>
      <c r="J19" s="10">
        <f t="shared" si="7"/>
        <v>9680.549999999992</v>
      </c>
      <c r="K19" s="18">
        <f t="shared" si="1"/>
        <v>0.93351950933592653</v>
      </c>
    </row>
    <row r="20" spans="1:11" ht="31" x14ac:dyDescent="0.35">
      <c r="A20" s="8" t="s">
        <v>19</v>
      </c>
      <c r="B20" s="6" t="s">
        <v>3</v>
      </c>
      <c r="C20" s="6" t="s">
        <v>16</v>
      </c>
      <c r="D20" s="6" t="s">
        <v>18</v>
      </c>
      <c r="E20" s="6"/>
      <c r="F20" s="10">
        <f>F21+F25+F29</f>
        <v>138909.19999999998</v>
      </c>
      <c r="G20" s="10">
        <v>145614.9</v>
      </c>
      <c r="H20" s="10">
        <f t="shared" ref="H20:J20" si="8">H21+H25+H29</f>
        <v>145614.9</v>
      </c>
      <c r="I20" s="10">
        <f t="shared" si="8"/>
        <v>135934.35</v>
      </c>
      <c r="J20" s="10">
        <f t="shared" si="8"/>
        <v>9680.549999999992</v>
      </c>
      <c r="K20" s="18">
        <f t="shared" si="1"/>
        <v>0.93351950933592653</v>
      </c>
    </row>
    <row r="21" spans="1:11" ht="15.5" x14ac:dyDescent="0.35">
      <c r="A21" s="8" t="s">
        <v>21</v>
      </c>
      <c r="B21" s="6" t="s">
        <v>3</v>
      </c>
      <c r="C21" s="6" t="s">
        <v>16</v>
      </c>
      <c r="D21" s="6" t="s">
        <v>20</v>
      </c>
      <c r="E21" s="6"/>
      <c r="F21" s="10">
        <f>F22</f>
        <v>14074.2</v>
      </c>
      <c r="G21" s="10">
        <v>14694.9</v>
      </c>
      <c r="H21" s="10">
        <f t="shared" ref="H21:J21" si="9">H22</f>
        <v>14694.9</v>
      </c>
      <c r="I21" s="10">
        <f t="shared" si="9"/>
        <v>13588.87</v>
      </c>
      <c r="J21" s="10">
        <f t="shared" si="9"/>
        <v>1106.0299999999988</v>
      </c>
      <c r="K21" s="18">
        <f t="shared" si="1"/>
        <v>0.92473375116537038</v>
      </c>
    </row>
    <row r="22" spans="1:11" ht="31" x14ac:dyDescent="0.35">
      <c r="A22" s="8" t="s">
        <v>23</v>
      </c>
      <c r="B22" s="6" t="s">
        <v>3</v>
      </c>
      <c r="C22" s="6" t="s">
        <v>16</v>
      </c>
      <c r="D22" s="6" t="s">
        <v>22</v>
      </c>
      <c r="E22" s="6"/>
      <c r="F22" s="10">
        <f>F23</f>
        <v>14074.2</v>
      </c>
      <c r="G22" s="10">
        <v>14694.9</v>
      </c>
      <c r="H22" s="10">
        <f t="shared" ref="H22:J22" si="10">H23</f>
        <v>14694.9</v>
      </c>
      <c r="I22" s="10">
        <f t="shared" si="10"/>
        <v>13588.87</v>
      </c>
      <c r="J22" s="10">
        <f t="shared" si="10"/>
        <v>1106.0299999999988</v>
      </c>
      <c r="K22" s="18">
        <f t="shared" si="1"/>
        <v>0.92473375116537038</v>
      </c>
    </row>
    <row r="23" spans="1:11" ht="62" x14ac:dyDescent="0.35">
      <c r="A23" s="8" t="s">
        <v>13</v>
      </c>
      <c r="B23" s="6" t="s">
        <v>3</v>
      </c>
      <c r="C23" s="6" t="s">
        <v>16</v>
      </c>
      <c r="D23" s="6" t="s">
        <v>22</v>
      </c>
      <c r="E23" s="6" t="s">
        <v>12</v>
      </c>
      <c r="F23" s="10">
        <f>F24</f>
        <v>14074.2</v>
      </c>
      <c r="G23" s="10">
        <v>14694.9</v>
      </c>
      <c r="H23" s="10">
        <f t="shared" ref="H23:J23" si="11">H24</f>
        <v>14694.9</v>
      </c>
      <c r="I23" s="10">
        <f t="shared" si="11"/>
        <v>13588.87</v>
      </c>
      <c r="J23" s="10">
        <f t="shared" si="11"/>
        <v>1106.0299999999988</v>
      </c>
      <c r="K23" s="18">
        <f t="shared" si="1"/>
        <v>0.92473375116537038</v>
      </c>
    </row>
    <row r="24" spans="1:11" ht="31" x14ac:dyDescent="0.35">
      <c r="A24" s="8" t="s">
        <v>15</v>
      </c>
      <c r="B24" s="6" t="s">
        <v>3</v>
      </c>
      <c r="C24" s="6" t="s">
        <v>16</v>
      </c>
      <c r="D24" s="6" t="s">
        <v>22</v>
      </c>
      <c r="E24" s="6" t="s">
        <v>14</v>
      </c>
      <c r="F24" s="10">
        <v>14074.2</v>
      </c>
      <c r="G24" s="10">
        <v>14694.9</v>
      </c>
      <c r="H24" s="10">
        <v>14694.9</v>
      </c>
      <c r="I24" s="10">
        <v>13588.87</v>
      </c>
      <c r="J24" s="10">
        <f t="shared" ref="J24:J57" si="12">H24-I24</f>
        <v>1106.0299999999988</v>
      </c>
      <c r="K24" s="18">
        <f t="shared" si="1"/>
        <v>0.92473375116537038</v>
      </c>
    </row>
    <row r="25" spans="1:11" ht="15.5" x14ac:dyDescent="0.35">
      <c r="A25" s="8" t="s">
        <v>25</v>
      </c>
      <c r="B25" s="6" t="s">
        <v>3</v>
      </c>
      <c r="C25" s="6" t="s">
        <v>16</v>
      </c>
      <c r="D25" s="6" t="s">
        <v>24</v>
      </c>
      <c r="E25" s="6"/>
      <c r="F25" s="10">
        <f>F26</f>
        <v>20176.7</v>
      </c>
      <c r="G25" s="10">
        <v>21179.4</v>
      </c>
      <c r="H25" s="10">
        <f t="shared" ref="H25:J25" si="13">H26</f>
        <v>21179.4</v>
      </c>
      <c r="I25" s="10">
        <f t="shared" si="13"/>
        <v>20395.509999999998</v>
      </c>
      <c r="J25" s="10">
        <f t="shared" si="13"/>
        <v>783.89000000000306</v>
      </c>
      <c r="K25" s="18">
        <f t="shared" si="1"/>
        <v>0.96298809220280068</v>
      </c>
    </row>
    <row r="26" spans="1:11" ht="31" x14ac:dyDescent="0.35">
      <c r="A26" s="8" t="s">
        <v>23</v>
      </c>
      <c r="B26" s="6" t="s">
        <v>3</v>
      </c>
      <c r="C26" s="6" t="s">
        <v>16</v>
      </c>
      <c r="D26" s="6" t="s">
        <v>26</v>
      </c>
      <c r="E26" s="6"/>
      <c r="F26" s="10">
        <f>F27</f>
        <v>20176.7</v>
      </c>
      <c r="G26" s="10">
        <v>21179.4</v>
      </c>
      <c r="H26" s="10">
        <f t="shared" ref="H26:J26" si="14">H27</f>
        <v>21179.4</v>
      </c>
      <c r="I26" s="10">
        <f t="shared" si="14"/>
        <v>20395.509999999998</v>
      </c>
      <c r="J26" s="10">
        <f t="shared" si="14"/>
        <v>783.89000000000306</v>
      </c>
      <c r="K26" s="18">
        <f t="shared" si="1"/>
        <v>0.96298809220280068</v>
      </c>
    </row>
    <row r="27" spans="1:11" ht="62" x14ac:dyDescent="0.35">
      <c r="A27" s="8" t="s">
        <v>13</v>
      </c>
      <c r="B27" s="6" t="s">
        <v>3</v>
      </c>
      <c r="C27" s="6" t="s">
        <v>16</v>
      </c>
      <c r="D27" s="6" t="s">
        <v>26</v>
      </c>
      <c r="E27" s="6" t="s">
        <v>12</v>
      </c>
      <c r="F27" s="10">
        <f>F28</f>
        <v>20176.7</v>
      </c>
      <c r="G27" s="10">
        <v>21179.4</v>
      </c>
      <c r="H27" s="10">
        <f t="shared" ref="H27:J27" si="15">H28</f>
        <v>21179.4</v>
      </c>
      <c r="I27" s="10">
        <f t="shared" si="15"/>
        <v>20395.509999999998</v>
      </c>
      <c r="J27" s="10">
        <f t="shared" si="15"/>
        <v>783.89000000000306</v>
      </c>
      <c r="K27" s="18">
        <f t="shared" si="1"/>
        <v>0.96298809220280068</v>
      </c>
    </row>
    <row r="28" spans="1:11" ht="31" x14ac:dyDescent="0.35">
      <c r="A28" s="8" t="s">
        <v>15</v>
      </c>
      <c r="B28" s="6" t="s">
        <v>3</v>
      </c>
      <c r="C28" s="6" t="s">
        <v>16</v>
      </c>
      <c r="D28" s="6" t="s">
        <v>26</v>
      </c>
      <c r="E28" s="6" t="s">
        <v>14</v>
      </c>
      <c r="F28" s="10">
        <v>20176.7</v>
      </c>
      <c r="G28" s="10">
        <v>21179.4</v>
      </c>
      <c r="H28" s="10">
        <v>21179.4</v>
      </c>
      <c r="I28" s="10">
        <v>20395.509999999998</v>
      </c>
      <c r="J28" s="10">
        <f t="shared" si="12"/>
        <v>783.89000000000306</v>
      </c>
      <c r="K28" s="18">
        <f t="shared" si="1"/>
        <v>0.96298809220280068</v>
      </c>
    </row>
    <row r="29" spans="1:11" ht="15.5" x14ac:dyDescent="0.35">
      <c r="A29" s="8" t="s">
        <v>28</v>
      </c>
      <c r="B29" s="6" t="s">
        <v>3</v>
      </c>
      <c r="C29" s="6" t="s">
        <v>16</v>
      </c>
      <c r="D29" s="6" t="s">
        <v>27</v>
      </c>
      <c r="E29" s="6"/>
      <c r="F29" s="10">
        <f>F30</f>
        <v>104658.29999999999</v>
      </c>
      <c r="G29" s="10">
        <v>109740.59999999999</v>
      </c>
      <c r="H29" s="10">
        <f t="shared" ref="H29:J29" si="16">H30</f>
        <v>109740.59999999999</v>
      </c>
      <c r="I29" s="10">
        <f t="shared" si="16"/>
        <v>101949.97</v>
      </c>
      <c r="J29" s="10">
        <f t="shared" si="16"/>
        <v>7790.6299999999901</v>
      </c>
      <c r="K29" s="18">
        <f t="shared" si="1"/>
        <v>0.92900868047012686</v>
      </c>
    </row>
    <row r="30" spans="1:11" ht="31" x14ac:dyDescent="0.35">
      <c r="A30" s="8" t="s">
        <v>23</v>
      </c>
      <c r="B30" s="6" t="s">
        <v>3</v>
      </c>
      <c r="C30" s="6" t="s">
        <v>16</v>
      </c>
      <c r="D30" s="6" t="s">
        <v>29</v>
      </c>
      <c r="E30" s="6"/>
      <c r="F30" s="10">
        <f>F31+F33+F35</f>
        <v>104658.29999999999</v>
      </c>
      <c r="G30" s="10">
        <v>109740.59999999999</v>
      </c>
      <c r="H30" s="10">
        <f t="shared" ref="H30:J30" si="17">H31+H33+H35</f>
        <v>109740.59999999999</v>
      </c>
      <c r="I30" s="10">
        <f t="shared" si="17"/>
        <v>101949.97</v>
      </c>
      <c r="J30" s="10">
        <f t="shared" si="17"/>
        <v>7790.6299999999901</v>
      </c>
      <c r="K30" s="18">
        <f t="shared" si="1"/>
        <v>0.92900868047012686</v>
      </c>
    </row>
    <row r="31" spans="1:11" ht="62" x14ac:dyDescent="0.35">
      <c r="A31" s="8" t="s">
        <v>13</v>
      </c>
      <c r="B31" s="6" t="s">
        <v>3</v>
      </c>
      <c r="C31" s="6" t="s">
        <v>16</v>
      </c>
      <c r="D31" s="6" t="s">
        <v>29</v>
      </c>
      <c r="E31" s="6" t="s">
        <v>12</v>
      </c>
      <c r="F31" s="10">
        <f>F32</f>
        <v>90787.4</v>
      </c>
      <c r="G31" s="10">
        <v>95869.7</v>
      </c>
      <c r="H31" s="10">
        <f t="shared" ref="H31:J31" si="18">H32</f>
        <v>95869.7</v>
      </c>
      <c r="I31" s="10">
        <f t="shared" si="18"/>
        <v>93186.71</v>
      </c>
      <c r="J31" s="10">
        <f t="shared" si="18"/>
        <v>2682.9899999999907</v>
      </c>
      <c r="K31" s="18">
        <f t="shared" si="1"/>
        <v>0.97201420261041815</v>
      </c>
    </row>
    <row r="32" spans="1:11" ht="31" x14ac:dyDescent="0.35">
      <c r="A32" s="8" t="s">
        <v>15</v>
      </c>
      <c r="B32" s="6" t="s">
        <v>3</v>
      </c>
      <c r="C32" s="6" t="s">
        <v>16</v>
      </c>
      <c r="D32" s="6" t="s">
        <v>29</v>
      </c>
      <c r="E32" s="6" t="s">
        <v>14</v>
      </c>
      <c r="F32" s="10">
        <v>90787.4</v>
      </c>
      <c r="G32" s="10">
        <v>95869.7</v>
      </c>
      <c r="H32" s="10">
        <v>95869.7</v>
      </c>
      <c r="I32" s="10">
        <v>93186.71</v>
      </c>
      <c r="J32" s="10">
        <f t="shared" si="12"/>
        <v>2682.9899999999907</v>
      </c>
      <c r="K32" s="18">
        <f t="shared" si="1"/>
        <v>0.97201420261041815</v>
      </c>
    </row>
    <row r="33" spans="1:11" ht="31" x14ac:dyDescent="0.35">
      <c r="A33" s="8" t="s">
        <v>31</v>
      </c>
      <c r="B33" s="6" t="s">
        <v>3</v>
      </c>
      <c r="C33" s="6" t="s">
        <v>16</v>
      </c>
      <c r="D33" s="6" t="s">
        <v>29</v>
      </c>
      <c r="E33" s="6" t="s">
        <v>30</v>
      </c>
      <c r="F33" s="10">
        <f>F34</f>
        <v>13781.5</v>
      </c>
      <c r="G33" s="10">
        <v>13781.5</v>
      </c>
      <c r="H33" s="10">
        <f t="shared" ref="H33:J33" si="19">H34</f>
        <v>13781.5</v>
      </c>
      <c r="I33" s="10">
        <f t="shared" si="19"/>
        <v>8763.26</v>
      </c>
      <c r="J33" s="10">
        <f t="shared" si="19"/>
        <v>5018.24</v>
      </c>
      <c r="K33" s="18">
        <f t="shared" si="1"/>
        <v>0.63587127671153354</v>
      </c>
    </row>
    <row r="34" spans="1:11" ht="31" x14ac:dyDescent="0.35">
      <c r="A34" s="8" t="s">
        <v>33</v>
      </c>
      <c r="B34" s="6" t="s">
        <v>3</v>
      </c>
      <c r="C34" s="6" t="s">
        <v>16</v>
      </c>
      <c r="D34" s="6" t="s">
        <v>29</v>
      </c>
      <c r="E34" s="6" t="s">
        <v>32</v>
      </c>
      <c r="F34" s="10">
        <v>13781.5</v>
      </c>
      <c r="G34" s="10">
        <v>13781.5</v>
      </c>
      <c r="H34" s="10">
        <v>13781.5</v>
      </c>
      <c r="I34" s="10">
        <v>8763.26</v>
      </c>
      <c r="J34" s="10">
        <f t="shared" si="12"/>
        <v>5018.24</v>
      </c>
      <c r="K34" s="18">
        <f t="shared" si="1"/>
        <v>0.63587127671153354</v>
      </c>
    </row>
    <row r="35" spans="1:11" ht="15.5" x14ac:dyDescent="0.35">
      <c r="A35" s="8" t="s">
        <v>35</v>
      </c>
      <c r="B35" s="6" t="s">
        <v>3</v>
      </c>
      <c r="C35" s="6" t="s">
        <v>16</v>
      </c>
      <c r="D35" s="6" t="s">
        <v>29</v>
      </c>
      <c r="E35" s="6" t="s">
        <v>34</v>
      </c>
      <c r="F35" s="10">
        <f>F36</f>
        <v>89.4</v>
      </c>
      <c r="G35" s="10">
        <v>89.4</v>
      </c>
      <c r="H35" s="10">
        <f t="shared" ref="H35:J35" si="20">H36</f>
        <v>89.4</v>
      </c>
      <c r="I35" s="10">
        <f t="shared" si="20"/>
        <v>0</v>
      </c>
      <c r="J35" s="10">
        <f t="shared" si="20"/>
        <v>89.4</v>
      </c>
      <c r="K35" s="18">
        <f t="shared" si="1"/>
        <v>0</v>
      </c>
    </row>
    <row r="36" spans="1:11" ht="31" x14ac:dyDescent="0.35">
      <c r="A36" s="8" t="s">
        <v>37</v>
      </c>
      <c r="B36" s="6" t="s">
        <v>3</v>
      </c>
      <c r="C36" s="6" t="s">
        <v>16</v>
      </c>
      <c r="D36" s="6" t="s">
        <v>29</v>
      </c>
      <c r="E36" s="6" t="s">
        <v>36</v>
      </c>
      <c r="F36" s="10">
        <v>89.4</v>
      </c>
      <c r="G36" s="10">
        <v>89.4</v>
      </c>
      <c r="H36" s="10">
        <v>89.4</v>
      </c>
      <c r="I36" s="10">
        <v>0</v>
      </c>
      <c r="J36" s="10">
        <f t="shared" si="12"/>
        <v>89.4</v>
      </c>
      <c r="K36" s="18">
        <f t="shared" si="1"/>
        <v>0</v>
      </c>
    </row>
    <row r="37" spans="1:11" ht="46.5" x14ac:dyDescent="0.35">
      <c r="A37" s="8" t="s">
        <v>39</v>
      </c>
      <c r="B37" s="6" t="s">
        <v>3</v>
      </c>
      <c r="C37" s="6" t="s">
        <v>38</v>
      </c>
      <c r="D37" s="6"/>
      <c r="E37" s="6"/>
      <c r="F37" s="10">
        <f>F38+F53+F58+F69+F73+F112</f>
        <v>1074409</v>
      </c>
      <c r="G37" s="10">
        <v>1236919.7999999998</v>
      </c>
      <c r="H37" s="10">
        <f t="shared" ref="H37:J37" si="21">H38+H53+H58+H69+H73+H112</f>
        <v>1240482.67</v>
      </c>
      <c r="I37" s="10">
        <f t="shared" si="21"/>
        <v>1014687.7900000002</v>
      </c>
      <c r="J37" s="10">
        <f t="shared" si="21"/>
        <v>225794.90999999997</v>
      </c>
      <c r="K37" s="18">
        <f t="shared" si="1"/>
        <v>0.81797820682170452</v>
      </c>
    </row>
    <row r="38" spans="1:11" ht="31" x14ac:dyDescent="0.35">
      <c r="A38" s="8" t="s">
        <v>41</v>
      </c>
      <c r="B38" s="6" t="s">
        <v>3</v>
      </c>
      <c r="C38" s="6" t="s">
        <v>38</v>
      </c>
      <c r="D38" s="6" t="s">
        <v>40</v>
      </c>
      <c r="E38" s="6"/>
      <c r="F38" s="10">
        <f>F39+F49</f>
        <v>30582.9</v>
      </c>
      <c r="G38" s="10">
        <v>28795.4</v>
      </c>
      <c r="H38" s="10">
        <f t="shared" ref="H38:J38" si="22">H39+H49</f>
        <v>28795.4</v>
      </c>
      <c r="I38" s="10">
        <f t="shared" si="22"/>
        <v>7992.12</v>
      </c>
      <c r="J38" s="10">
        <f t="shared" si="22"/>
        <v>20803.280000000002</v>
      </c>
      <c r="K38" s="18">
        <f t="shared" si="1"/>
        <v>0.27754849732943454</v>
      </c>
    </row>
    <row r="39" spans="1:11" ht="46.5" x14ac:dyDescent="0.35">
      <c r="A39" s="8" t="s">
        <v>43</v>
      </c>
      <c r="B39" s="6" t="s">
        <v>3</v>
      </c>
      <c r="C39" s="6" t="s">
        <v>38</v>
      </c>
      <c r="D39" s="6" t="s">
        <v>42</v>
      </c>
      <c r="E39" s="6"/>
      <c r="F39" s="10">
        <f>F40+F43+F46</f>
        <v>29183.9</v>
      </c>
      <c r="G39" s="10">
        <v>27392.5</v>
      </c>
      <c r="H39" s="10">
        <f t="shared" ref="H39:J39" si="23">H40+H43+H46</f>
        <v>27392.5</v>
      </c>
      <c r="I39" s="10">
        <f t="shared" si="23"/>
        <v>7992.12</v>
      </c>
      <c r="J39" s="10">
        <f t="shared" si="23"/>
        <v>19400.38</v>
      </c>
      <c r="K39" s="18">
        <f t="shared" si="1"/>
        <v>0.29176307383407868</v>
      </c>
    </row>
    <row r="40" spans="1:11" ht="15.5" x14ac:dyDescent="0.35">
      <c r="A40" s="17" t="s">
        <v>45</v>
      </c>
      <c r="B40" s="6" t="s">
        <v>3</v>
      </c>
      <c r="C40" s="6" t="s">
        <v>38</v>
      </c>
      <c r="D40" s="6" t="s">
        <v>44</v>
      </c>
      <c r="E40" s="6"/>
      <c r="F40" s="10">
        <f>F41</f>
        <v>12036.1</v>
      </c>
      <c r="G40" s="10">
        <v>0</v>
      </c>
      <c r="H40" s="10">
        <f t="shared" ref="H40:J40" si="24">H41</f>
        <v>0</v>
      </c>
      <c r="I40" s="10">
        <f t="shared" si="24"/>
        <v>0</v>
      </c>
      <c r="J40" s="10">
        <f t="shared" si="24"/>
        <v>0</v>
      </c>
      <c r="K40" s="18" t="s">
        <v>937</v>
      </c>
    </row>
    <row r="41" spans="1:11" ht="31" x14ac:dyDescent="0.35">
      <c r="A41" s="17" t="s">
        <v>31</v>
      </c>
      <c r="B41" s="6" t="s">
        <v>3</v>
      </c>
      <c r="C41" s="6" t="s">
        <v>38</v>
      </c>
      <c r="D41" s="6" t="s">
        <v>44</v>
      </c>
      <c r="E41" s="6" t="s">
        <v>30</v>
      </c>
      <c r="F41" s="10">
        <f>F42</f>
        <v>12036.1</v>
      </c>
      <c r="G41" s="10">
        <v>0</v>
      </c>
      <c r="H41" s="10">
        <f t="shared" ref="H41:J41" si="25">H42</f>
        <v>0</v>
      </c>
      <c r="I41" s="10">
        <f t="shared" si="25"/>
        <v>0</v>
      </c>
      <c r="J41" s="10">
        <f t="shared" si="25"/>
        <v>0</v>
      </c>
      <c r="K41" s="18" t="s">
        <v>937</v>
      </c>
    </row>
    <row r="42" spans="1:11" ht="31" x14ac:dyDescent="0.35">
      <c r="A42" s="17" t="s">
        <v>33</v>
      </c>
      <c r="B42" s="6" t="s">
        <v>3</v>
      </c>
      <c r="C42" s="6" t="s">
        <v>38</v>
      </c>
      <c r="D42" s="6" t="s">
        <v>44</v>
      </c>
      <c r="E42" s="6" t="s">
        <v>32</v>
      </c>
      <c r="F42" s="10">
        <v>12036.1</v>
      </c>
      <c r="G42" s="10">
        <v>0</v>
      </c>
      <c r="H42" s="10">
        <v>0</v>
      </c>
      <c r="I42" s="10">
        <v>0</v>
      </c>
      <c r="J42" s="10">
        <f t="shared" si="12"/>
        <v>0</v>
      </c>
      <c r="K42" s="18" t="s">
        <v>937</v>
      </c>
    </row>
    <row r="43" spans="1:11" ht="15.5" x14ac:dyDescent="0.35">
      <c r="A43" s="17" t="s">
        <v>47</v>
      </c>
      <c r="B43" s="6" t="s">
        <v>3</v>
      </c>
      <c r="C43" s="6" t="s">
        <v>38</v>
      </c>
      <c r="D43" s="6" t="s">
        <v>46</v>
      </c>
      <c r="E43" s="6"/>
      <c r="F43" s="10">
        <f>F44</f>
        <v>17147.8</v>
      </c>
      <c r="G43" s="10">
        <v>0</v>
      </c>
      <c r="H43" s="10">
        <f t="shared" ref="H43:J43" si="26">H44</f>
        <v>0</v>
      </c>
      <c r="I43" s="10">
        <f t="shared" si="26"/>
        <v>0</v>
      </c>
      <c r="J43" s="10">
        <f t="shared" si="26"/>
        <v>0</v>
      </c>
      <c r="K43" s="18" t="s">
        <v>937</v>
      </c>
    </row>
    <row r="44" spans="1:11" ht="31" x14ac:dyDescent="0.35">
      <c r="A44" s="17" t="s">
        <v>31</v>
      </c>
      <c r="B44" s="6" t="s">
        <v>3</v>
      </c>
      <c r="C44" s="6" t="s">
        <v>38</v>
      </c>
      <c r="D44" s="6" t="s">
        <v>46</v>
      </c>
      <c r="E44" s="6" t="s">
        <v>30</v>
      </c>
      <c r="F44" s="10">
        <f>F45</f>
        <v>17147.8</v>
      </c>
      <c r="G44" s="10">
        <v>0</v>
      </c>
      <c r="H44" s="10">
        <f t="shared" ref="H44:J44" si="27">H45</f>
        <v>0</v>
      </c>
      <c r="I44" s="10">
        <f t="shared" si="27"/>
        <v>0</v>
      </c>
      <c r="J44" s="10">
        <f t="shared" si="27"/>
        <v>0</v>
      </c>
      <c r="K44" s="18" t="s">
        <v>937</v>
      </c>
    </row>
    <row r="45" spans="1:11" ht="31" x14ac:dyDescent="0.35">
      <c r="A45" s="17" t="s">
        <v>33</v>
      </c>
      <c r="B45" s="6" t="s">
        <v>3</v>
      </c>
      <c r="C45" s="6" t="s">
        <v>38</v>
      </c>
      <c r="D45" s="6" t="s">
        <v>46</v>
      </c>
      <c r="E45" s="6" t="s">
        <v>32</v>
      </c>
      <c r="F45" s="10">
        <v>17147.8</v>
      </c>
      <c r="G45" s="10">
        <v>0</v>
      </c>
      <c r="H45" s="10">
        <v>0</v>
      </c>
      <c r="I45" s="10">
        <v>0</v>
      </c>
      <c r="J45" s="10">
        <f t="shared" si="12"/>
        <v>0</v>
      </c>
      <c r="K45" s="18" t="s">
        <v>937</v>
      </c>
    </row>
    <row r="46" spans="1:11" ht="31" x14ac:dyDescent="0.35">
      <c r="A46" s="8" t="s">
        <v>49</v>
      </c>
      <c r="B46" s="6" t="s">
        <v>3</v>
      </c>
      <c r="C46" s="6" t="s">
        <v>38</v>
      </c>
      <c r="D46" s="6" t="s">
        <v>48</v>
      </c>
      <c r="E46" s="6"/>
      <c r="F46" s="10">
        <f>F47</f>
        <v>0</v>
      </c>
      <c r="G46" s="10">
        <v>27392.5</v>
      </c>
      <c r="H46" s="10">
        <f t="shared" ref="H46:J46" si="28">H47</f>
        <v>27392.5</v>
      </c>
      <c r="I46" s="10">
        <f t="shared" si="28"/>
        <v>7992.12</v>
      </c>
      <c r="J46" s="10">
        <f t="shared" si="28"/>
        <v>19400.38</v>
      </c>
      <c r="K46" s="18">
        <f t="shared" si="1"/>
        <v>0.29176307383407868</v>
      </c>
    </row>
    <row r="47" spans="1:11" ht="31" x14ac:dyDescent="0.35">
      <c r="A47" s="8" t="s">
        <v>31</v>
      </c>
      <c r="B47" s="6" t="s">
        <v>3</v>
      </c>
      <c r="C47" s="6" t="s">
        <v>38</v>
      </c>
      <c r="D47" s="6" t="s">
        <v>48</v>
      </c>
      <c r="E47" s="6" t="s">
        <v>30</v>
      </c>
      <c r="F47" s="10">
        <f>F48</f>
        <v>0</v>
      </c>
      <c r="G47" s="10">
        <v>27392.5</v>
      </c>
      <c r="H47" s="10">
        <f t="shared" ref="H47:J47" si="29">H48</f>
        <v>27392.5</v>
      </c>
      <c r="I47" s="10">
        <f t="shared" si="29"/>
        <v>7992.12</v>
      </c>
      <c r="J47" s="10">
        <f t="shared" si="29"/>
        <v>19400.38</v>
      </c>
      <c r="K47" s="18">
        <f t="shared" si="1"/>
        <v>0.29176307383407868</v>
      </c>
    </row>
    <row r="48" spans="1:11" ht="31" x14ac:dyDescent="0.35">
      <c r="A48" s="8" t="s">
        <v>33</v>
      </c>
      <c r="B48" s="6" t="s">
        <v>3</v>
      </c>
      <c r="C48" s="6" t="s">
        <v>38</v>
      </c>
      <c r="D48" s="6" t="s">
        <v>48</v>
      </c>
      <c r="E48" s="6" t="s">
        <v>32</v>
      </c>
      <c r="F48" s="10">
        <v>0</v>
      </c>
      <c r="G48" s="10">
        <v>27392.5</v>
      </c>
      <c r="H48" s="10">
        <v>27392.5</v>
      </c>
      <c r="I48" s="10">
        <v>7992.12</v>
      </c>
      <c r="J48" s="10">
        <f t="shared" si="12"/>
        <v>19400.38</v>
      </c>
      <c r="K48" s="18">
        <f t="shared" si="1"/>
        <v>0.29176307383407868</v>
      </c>
    </row>
    <row r="49" spans="1:11" ht="62" x14ac:dyDescent="0.35">
      <c r="A49" s="8" t="s">
        <v>51</v>
      </c>
      <c r="B49" s="6" t="s">
        <v>3</v>
      </c>
      <c r="C49" s="6" t="s">
        <v>38</v>
      </c>
      <c r="D49" s="6" t="s">
        <v>50</v>
      </c>
      <c r="E49" s="6"/>
      <c r="F49" s="10">
        <f>F50</f>
        <v>1399</v>
      </c>
      <c r="G49" s="10">
        <v>1402.9</v>
      </c>
      <c r="H49" s="10">
        <f t="shared" ref="H49:J49" si="30">H50</f>
        <v>1402.9</v>
      </c>
      <c r="I49" s="10">
        <f t="shared" si="30"/>
        <v>0</v>
      </c>
      <c r="J49" s="10">
        <f t="shared" si="30"/>
        <v>1402.9</v>
      </c>
      <c r="K49" s="18">
        <f t="shared" si="1"/>
        <v>0</v>
      </c>
    </row>
    <row r="50" spans="1:11" ht="108.5" x14ac:dyDescent="0.35">
      <c r="A50" s="8" t="s">
        <v>53</v>
      </c>
      <c r="B50" s="6" t="s">
        <v>3</v>
      </c>
      <c r="C50" s="6" t="s">
        <v>38</v>
      </c>
      <c r="D50" s="6" t="s">
        <v>52</v>
      </c>
      <c r="E50" s="6"/>
      <c r="F50" s="10">
        <f>F51</f>
        <v>1399</v>
      </c>
      <c r="G50" s="10">
        <v>1402.9</v>
      </c>
      <c r="H50" s="10">
        <f t="shared" ref="H50:J50" si="31">H51</f>
        <v>1402.9</v>
      </c>
      <c r="I50" s="10">
        <f t="shared" si="31"/>
        <v>0</v>
      </c>
      <c r="J50" s="10">
        <f t="shared" si="31"/>
        <v>1402.9</v>
      </c>
      <c r="K50" s="18">
        <f t="shared" si="1"/>
        <v>0</v>
      </c>
    </row>
    <row r="51" spans="1:11" ht="31" x14ac:dyDescent="0.35">
      <c r="A51" s="8" t="s">
        <v>31</v>
      </c>
      <c r="B51" s="6" t="s">
        <v>3</v>
      </c>
      <c r="C51" s="6" t="s">
        <v>38</v>
      </c>
      <c r="D51" s="6" t="s">
        <v>52</v>
      </c>
      <c r="E51" s="6" t="s">
        <v>30</v>
      </c>
      <c r="F51" s="10">
        <f>F52</f>
        <v>1399</v>
      </c>
      <c r="G51" s="10">
        <v>1402.9</v>
      </c>
      <c r="H51" s="10">
        <f t="shared" ref="H51:J51" si="32">H52</f>
        <v>1402.9</v>
      </c>
      <c r="I51" s="10">
        <f t="shared" si="32"/>
        <v>0</v>
      </c>
      <c r="J51" s="10">
        <f t="shared" si="32"/>
        <v>1402.9</v>
      </c>
      <c r="K51" s="18">
        <f t="shared" si="1"/>
        <v>0</v>
      </c>
    </row>
    <row r="52" spans="1:11" ht="31" x14ac:dyDescent="0.35">
      <c r="A52" s="8" t="s">
        <v>33</v>
      </c>
      <c r="B52" s="6" t="s">
        <v>3</v>
      </c>
      <c r="C52" s="6" t="s">
        <v>38</v>
      </c>
      <c r="D52" s="6" t="s">
        <v>52</v>
      </c>
      <c r="E52" s="6" t="s">
        <v>32</v>
      </c>
      <c r="F52" s="10">
        <v>1399</v>
      </c>
      <c r="G52" s="10">
        <v>1402.9</v>
      </c>
      <c r="H52" s="10">
        <v>1402.9</v>
      </c>
      <c r="I52" s="10">
        <v>0</v>
      </c>
      <c r="J52" s="10">
        <f t="shared" si="12"/>
        <v>1402.9</v>
      </c>
      <c r="K52" s="18">
        <f t="shared" si="1"/>
        <v>0</v>
      </c>
    </row>
    <row r="53" spans="1:11" ht="31" x14ac:dyDescent="0.35">
      <c r="A53" s="8" t="s">
        <v>55</v>
      </c>
      <c r="B53" s="6" t="s">
        <v>3</v>
      </c>
      <c r="C53" s="6" t="s">
        <v>38</v>
      </c>
      <c r="D53" s="6" t="s">
        <v>54</v>
      </c>
      <c r="E53" s="6"/>
      <c r="F53" s="10">
        <f>F54</f>
        <v>21295.7</v>
      </c>
      <c r="G53" s="10">
        <v>15914.9</v>
      </c>
      <c r="H53" s="10">
        <f t="shared" ref="H53:J53" si="33">H54</f>
        <v>15914.9</v>
      </c>
      <c r="I53" s="10">
        <f t="shared" si="33"/>
        <v>15322.07</v>
      </c>
      <c r="J53" s="10">
        <f t="shared" si="33"/>
        <v>592.82999999999993</v>
      </c>
      <c r="K53" s="18">
        <f t="shared" si="1"/>
        <v>0.962750001570855</v>
      </c>
    </row>
    <row r="54" spans="1:11" ht="31" x14ac:dyDescent="0.35">
      <c r="A54" s="8" t="s">
        <v>57</v>
      </c>
      <c r="B54" s="6" t="s">
        <v>3</v>
      </c>
      <c r="C54" s="6" t="s">
        <v>38</v>
      </c>
      <c r="D54" s="6" t="s">
        <v>56</v>
      </c>
      <c r="E54" s="6"/>
      <c r="F54" s="10">
        <f>F55</f>
        <v>21295.7</v>
      </c>
      <c r="G54" s="10">
        <v>15914.9</v>
      </c>
      <c r="H54" s="10">
        <f t="shared" ref="H54:J54" si="34">H55</f>
        <v>15914.9</v>
      </c>
      <c r="I54" s="10">
        <f t="shared" si="34"/>
        <v>15322.07</v>
      </c>
      <c r="J54" s="10">
        <f t="shared" si="34"/>
        <v>592.82999999999993</v>
      </c>
      <c r="K54" s="18">
        <f t="shared" si="1"/>
        <v>0.962750001570855</v>
      </c>
    </row>
    <row r="55" spans="1:11" ht="31" x14ac:dyDescent="0.35">
      <c r="A55" s="8" t="s">
        <v>59</v>
      </c>
      <c r="B55" s="6" t="s">
        <v>3</v>
      </c>
      <c r="C55" s="6" t="s">
        <v>38</v>
      </c>
      <c r="D55" s="6" t="s">
        <v>58</v>
      </c>
      <c r="E55" s="6"/>
      <c r="F55" s="10">
        <f>F56</f>
        <v>21295.7</v>
      </c>
      <c r="G55" s="10">
        <v>15914.9</v>
      </c>
      <c r="H55" s="10">
        <f t="shared" ref="H55:J55" si="35">H56</f>
        <v>15914.9</v>
      </c>
      <c r="I55" s="10">
        <f t="shared" si="35"/>
        <v>15322.07</v>
      </c>
      <c r="J55" s="10">
        <f t="shared" si="35"/>
        <v>592.82999999999993</v>
      </c>
      <c r="K55" s="18">
        <f t="shared" si="1"/>
        <v>0.962750001570855</v>
      </c>
    </row>
    <row r="56" spans="1:11" ht="62" x14ac:dyDescent="0.35">
      <c r="A56" s="8" t="s">
        <v>13</v>
      </c>
      <c r="B56" s="6" t="s">
        <v>3</v>
      </c>
      <c r="C56" s="6" t="s">
        <v>38</v>
      </c>
      <c r="D56" s="6" t="s">
        <v>58</v>
      </c>
      <c r="E56" s="6" t="s">
        <v>12</v>
      </c>
      <c r="F56" s="10">
        <f>F57</f>
        <v>21295.7</v>
      </c>
      <c r="G56" s="10">
        <v>15914.9</v>
      </c>
      <c r="H56" s="10">
        <f t="shared" ref="H56:J56" si="36">H57</f>
        <v>15914.9</v>
      </c>
      <c r="I56" s="10">
        <f t="shared" si="36"/>
        <v>15322.07</v>
      </c>
      <c r="J56" s="10">
        <f t="shared" si="36"/>
        <v>592.82999999999993</v>
      </c>
      <c r="K56" s="18">
        <f t="shared" si="1"/>
        <v>0.962750001570855</v>
      </c>
    </row>
    <row r="57" spans="1:11" ht="31" x14ac:dyDescent="0.35">
      <c r="A57" s="8" t="s">
        <v>15</v>
      </c>
      <c r="B57" s="6" t="s">
        <v>3</v>
      </c>
      <c r="C57" s="6" t="s">
        <v>38</v>
      </c>
      <c r="D57" s="6" t="s">
        <v>58</v>
      </c>
      <c r="E57" s="6" t="s">
        <v>14</v>
      </c>
      <c r="F57" s="10">
        <v>21295.7</v>
      </c>
      <c r="G57" s="10">
        <v>15914.9</v>
      </c>
      <c r="H57" s="10">
        <v>15914.9</v>
      </c>
      <c r="I57" s="10">
        <v>15322.07</v>
      </c>
      <c r="J57" s="10">
        <f t="shared" si="12"/>
        <v>592.82999999999993</v>
      </c>
      <c r="K57" s="18">
        <f t="shared" si="1"/>
        <v>0.962750001570855</v>
      </c>
    </row>
    <row r="58" spans="1:11" ht="31" x14ac:dyDescent="0.35">
      <c r="A58" s="8" t="s">
        <v>61</v>
      </c>
      <c r="B58" s="6" t="s">
        <v>3</v>
      </c>
      <c r="C58" s="6" t="s">
        <v>38</v>
      </c>
      <c r="D58" s="6" t="s">
        <v>60</v>
      </c>
      <c r="E58" s="6"/>
      <c r="F58" s="10">
        <f>F59+F64</f>
        <v>23093.800000000003</v>
      </c>
      <c r="G58" s="10">
        <v>27658.5</v>
      </c>
      <c r="H58" s="10">
        <f t="shared" ref="H58:J58" si="37">H59+H64</f>
        <v>26380.3</v>
      </c>
      <c r="I58" s="10">
        <f t="shared" si="37"/>
        <v>26379.769999999997</v>
      </c>
      <c r="J58" s="10">
        <f t="shared" si="37"/>
        <v>0.53000000000218961</v>
      </c>
      <c r="K58" s="18">
        <f t="shared" si="1"/>
        <v>0.99997990925046332</v>
      </c>
    </row>
    <row r="59" spans="1:11" ht="31" x14ac:dyDescent="0.35">
      <c r="A59" s="8" t="s">
        <v>63</v>
      </c>
      <c r="B59" s="6" t="s">
        <v>3</v>
      </c>
      <c r="C59" s="6" t="s">
        <v>38</v>
      </c>
      <c r="D59" s="6" t="s">
        <v>62</v>
      </c>
      <c r="E59" s="6"/>
      <c r="F59" s="10">
        <f>F60+F62</f>
        <v>6569.1</v>
      </c>
      <c r="G59" s="10">
        <v>8010.9000000000005</v>
      </c>
      <c r="H59" s="10">
        <f t="shared" ref="H59:J59" si="38">H60+H62</f>
        <v>7481.3</v>
      </c>
      <c r="I59" s="10">
        <f t="shared" si="38"/>
        <v>7481.09</v>
      </c>
      <c r="J59" s="10">
        <f t="shared" si="38"/>
        <v>0.20999999999986585</v>
      </c>
      <c r="K59" s="18">
        <f t="shared" si="1"/>
        <v>0.99997193001216367</v>
      </c>
    </row>
    <row r="60" spans="1:11" ht="62" x14ac:dyDescent="0.35">
      <c r="A60" s="8" t="s">
        <v>13</v>
      </c>
      <c r="B60" s="6" t="s">
        <v>3</v>
      </c>
      <c r="C60" s="6" t="s">
        <v>38</v>
      </c>
      <c r="D60" s="6" t="s">
        <v>62</v>
      </c>
      <c r="E60" s="6" t="s">
        <v>12</v>
      </c>
      <c r="F60" s="10">
        <f>F61</f>
        <v>6094.5</v>
      </c>
      <c r="G60" s="10">
        <v>7536.3</v>
      </c>
      <c r="H60" s="10">
        <f t="shared" ref="H60:J60" si="39">H61</f>
        <v>7258.3</v>
      </c>
      <c r="I60" s="10">
        <f t="shared" si="39"/>
        <v>7258.14</v>
      </c>
      <c r="J60" s="10">
        <f t="shared" si="39"/>
        <v>0.15999999999985448</v>
      </c>
      <c r="K60" s="18">
        <f t="shared" si="1"/>
        <v>0.99997795627075214</v>
      </c>
    </row>
    <row r="61" spans="1:11" ht="31" x14ac:dyDescent="0.35">
      <c r="A61" s="8" t="s">
        <v>15</v>
      </c>
      <c r="B61" s="6" t="s">
        <v>3</v>
      </c>
      <c r="C61" s="6" t="s">
        <v>38</v>
      </c>
      <c r="D61" s="6" t="s">
        <v>62</v>
      </c>
      <c r="E61" s="6" t="s">
        <v>14</v>
      </c>
      <c r="F61" s="10">
        <v>6094.5</v>
      </c>
      <c r="G61" s="10">
        <v>7536.3</v>
      </c>
      <c r="H61" s="10">
        <v>7258.3</v>
      </c>
      <c r="I61" s="10">
        <v>7258.14</v>
      </c>
      <c r="J61" s="10">
        <f t="shared" ref="J61:J93" si="40">H61-I61</f>
        <v>0.15999999999985448</v>
      </c>
      <c r="K61" s="18">
        <f t="shared" si="1"/>
        <v>0.99997795627075214</v>
      </c>
    </row>
    <row r="62" spans="1:11" ht="31" x14ac:dyDescent="0.35">
      <c r="A62" s="8" t="s">
        <v>31</v>
      </c>
      <c r="B62" s="6" t="s">
        <v>3</v>
      </c>
      <c r="C62" s="6" t="s">
        <v>38</v>
      </c>
      <c r="D62" s="6" t="s">
        <v>62</v>
      </c>
      <c r="E62" s="6" t="s">
        <v>30</v>
      </c>
      <c r="F62" s="10">
        <f>F63</f>
        <v>474.6</v>
      </c>
      <c r="G62" s="10">
        <v>474.6</v>
      </c>
      <c r="H62" s="10">
        <f t="shared" ref="H62:J62" si="41">H63</f>
        <v>223</v>
      </c>
      <c r="I62" s="10">
        <f t="shared" si="41"/>
        <v>222.95</v>
      </c>
      <c r="J62" s="10">
        <f t="shared" si="41"/>
        <v>5.0000000000011369E-2</v>
      </c>
      <c r="K62" s="18">
        <f t="shared" si="1"/>
        <v>0.99977578475336315</v>
      </c>
    </row>
    <row r="63" spans="1:11" ht="31" x14ac:dyDescent="0.35">
      <c r="A63" s="8" t="s">
        <v>33</v>
      </c>
      <c r="B63" s="6" t="s">
        <v>3</v>
      </c>
      <c r="C63" s="6" t="s">
        <v>38</v>
      </c>
      <c r="D63" s="6" t="s">
        <v>62</v>
      </c>
      <c r="E63" s="6" t="s">
        <v>32</v>
      </c>
      <c r="F63" s="10">
        <v>474.6</v>
      </c>
      <c r="G63" s="10">
        <v>474.6</v>
      </c>
      <c r="H63" s="10">
        <v>223</v>
      </c>
      <c r="I63" s="10">
        <v>222.95</v>
      </c>
      <c r="J63" s="10">
        <f t="shared" si="40"/>
        <v>5.0000000000011369E-2</v>
      </c>
      <c r="K63" s="18">
        <f t="shared" si="1"/>
        <v>0.99977578475336315</v>
      </c>
    </row>
    <row r="64" spans="1:11" ht="46.5" x14ac:dyDescent="0.35">
      <c r="A64" s="8" t="s">
        <v>65</v>
      </c>
      <c r="B64" s="6" t="s">
        <v>3</v>
      </c>
      <c r="C64" s="6" t="s">
        <v>38</v>
      </c>
      <c r="D64" s="6" t="s">
        <v>64</v>
      </c>
      <c r="E64" s="6"/>
      <c r="F64" s="10">
        <f>F65+F67</f>
        <v>16524.7</v>
      </c>
      <c r="G64" s="10">
        <v>19647.599999999999</v>
      </c>
      <c r="H64" s="10">
        <f t="shared" ref="H64:J64" si="42">H65+H67</f>
        <v>18899</v>
      </c>
      <c r="I64" s="10">
        <f t="shared" si="42"/>
        <v>18898.679999999997</v>
      </c>
      <c r="J64" s="10">
        <f t="shared" si="42"/>
        <v>0.32000000000232376</v>
      </c>
      <c r="K64" s="18">
        <f t="shared" si="1"/>
        <v>0.9999830678871896</v>
      </c>
    </row>
    <row r="65" spans="1:11" ht="62" x14ac:dyDescent="0.35">
      <c r="A65" s="8" t="s">
        <v>13</v>
      </c>
      <c r="B65" s="6" t="s">
        <v>3</v>
      </c>
      <c r="C65" s="6" t="s">
        <v>38</v>
      </c>
      <c r="D65" s="6" t="s">
        <v>64</v>
      </c>
      <c r="E65" s="6" t="s">
        <v>12</v>
      </c>
      <c r="F65" s="10">
        <f>F66</f>
        <v>15788.3</v>
      </c>
      <c r="G65" s="10">
        <v>18939.3</v>
      </c>
      <c r="H65" s="10">
        <f t="shared" ref="H65:J65" si="43">H66</f>
        <v>18638.2</v>
      </c>
      <c r="I65" s="10">
        <f t="shared" si="43"/>
        <v>18638.009999999998</v>
      </c>
      <c r="J65" s="10">
        <f t="shared" si="43"/>
        <v>0.19000000000232831</v>
      </c>
      <c r="K65" s="18">
        <f t="shared" si="1"/>
        <v>0.99998980588254216</v>
      </c>
    </row>
    <row r="66" spans="1:11" ht="31" x14ac:dyDescent="0.35">
      <c r="A66" s="8" t="s">
        <v>15</v>
      </c>
      <c r="B66" s="6" t="s">
        <v>3</v>
      </c>
      <c r="C66" s="6" t="s">
        <v>38</v>
      </c>
      <c r="D66" s="6" t="s">
        <v>64</v>
      </c>
      <c r="E66" s="6" t="s">
        <v>14</v>
      </c>
      <c r="F66" s="10">
        <v>15788.3</v>
      </c>
      <c r="G66" s="10">
        <v>18939.3</v>
      </c>
      <c r="H66" s="10">
        <v>18638.2</v>
      </c>
      <c r="I66" s="10">
        <v>18638.009999999998</v>
      </c>
      <c r="J66" s="10">
        <f t="shared" si="40"/>
        <v>0.19000000000232831</v>
      </c>
      <c r="K66" s="18">
        <f t="shared" si="1"/>
        <v>0.99998980588254216</v>
      </c>
    </row>
    <row r="67" spans="1:11" ht="31" x14ac:dyDescent="0.35">
      <c r="A67" s="8" t="s">
        <v>31</v>
      </c>
      <c r="B67" s="6" t="s">
        <v>3</v>
      </c>
      <c r="C67" s="6" t="s">
        <v>38</v>
      </c>
      <c r="D67" s="6" t="s">
        <v>64</v>
      </c>
      <c r="E67" s="6" t="s">
        <v>30</v>
      </c>
      <c r="F67" s="10">
        <f>F68</f>
        <v>736.4</v>
      </c>
      <c r="G67" s="10">
        <v>708.3</v>
      </c>
      <c r="H67" s="10">
        <f t="shared" ref="H67:J67" si="44">H68</f>
        <v>260.8</v>
      </c>
      <c r="I67" s="10">
        <f t="shared" si="44"/>
        <v>260.67</v>
      </c>
      <c r="J67" s="10">
        <f t="shared" si="44"/>
        <v>0.12999999999999545</v>
      </c>
      <c r="K67" s="18">
        <f t="shared" si="1"/>
        <v>0.99950153374233131</v>
      </c>
    </row>
    <row r="68" spans="1:11" ht="31" x14ac:dyDescent="0.35">
      <c r="A68" s="8" t="s">
        <v>33</v>
      </c>
      <c r="B68" s="6" t="s">
        <v>3</v>
      </c>
      <c r="C68" s="6" t="s">
        <v>38</v>
      </c>
      <c r="D68" s="6" t="s">
        <v>64</v>
      </c>
      <c r="E68" s="6" t="s">
        <v>32</v>
      </c>
      <c r="F68" s="10">
        <v>736.4</v>
      </c>
      <c r="G68" s="10">
        <v>708.3</v>
      </c>
      <c r="H68" s="10">
        <v>260.8</v>
      </c>
      <c r="I68" s="10">
        <v>260.67</v>
      </c>
      <c r="J68" s="10">
        <f t="shared" si="40"/>
        <v>0.12999999999999545</v>
      </c>
      <c r="K68" s="18">
        <f t="shared" si="1"/>
        <v>0.99950153374233131</v>
      </c>
    </row>
    <row r="69" spans="1:11" ht="31" x14ac:dyDescent="0.35">
      <c r="A69" s="8" t="s">
        <v>67</v>
      </c>
      <c r="B69" s="6" t="s">
        <v>3</v>
      </c>
      <c r="C69" s="6" t="s">
        <v>38</v>
      </c>
      <c r="D69" s="6" t="s">
        <v>66</v>
      </c>
      <c r="E69" s="6"/>
      <c r="F69" s="10">
        <f>F70</f>
        <v>0</v>
      </c>
      <c r="G69" s="10">
        <v>18472.900000000001</v>
      </c>
      <c r="H69" s="10">
        <f t="shared" ref="H69:J69" si="45">H70</f>
        <v>18472.900000000001</v>
      </c>
      <c r="I69" s="10">
        <f t="shared" si="45"/>
        <v>5348.55</v>
      </c>
      <c r="J69" s="10">
        <f t="shared" si="45"/>
        <v>13124.350000000002</v>
      </c>
      <c r="K69" s="18">
        <f t="shared" si="1"/>
        <v>0.28953494037211264</v>
      </c>
    </row>
    <row r="70" spans="1:11" ht="31" x14ac:dyDescent="0.35">
      <c r="A70" s="8" t="s">
        <v>69</v>
      </c>
      <c r="B70" s="6" t="s">
        <v>3</v>
      </c>
      <c r="C70" s="6" t="s">
        <v>38</v>
      </c>
      <c r="D70" s="6" t="s">
        <v>68</v>
      </c>
      <c r="E70" s="6"/>
      <c r="F70" s="10">
        <f>F71</f>
        <v>0</v>
      </c>
      <c r="G70" s="10">
        <v>18472.900000000001</v>
      </c>
      <c r="H70" s="10">
        <f t="shared" ref="H70:J70" si="46">H71</f>
        <v>18472.900000000001</v>
      </c>
      <c r="I70" s="10">
        <f t="shared" si="46"/>
        <v>5348.55</v>
      </c>
      <c r="J70" s="10">
        <f t="shared" si="46"/>
        <v>13124.350000000002</v>
      </c>
      <c r="K70" s="18">
        <f t="shared" si="1"/>
        <v>0.28953494037211264</v>
      </c>
    </row>
    <row r="71" spans="1:11" ht="31" x14ac:dyDescent="0.35">
      <c r="A71" s="8" t="s">
        <v>31</v>
      </c>
      <c r="B71" s="6" t="s">
        <v>3</v>
      </c>
      <c r="C71" s="6" t="s">
        <v>38</v>
      </c>
      <c r="D71" s="6" t="s">
        <v>68</v>
      </c>
      <c r="E71" s="6" t="s">
        <v>30</v>
      </c>
      <c r="F71" s="10">
        <f>F72</f>
        <v>0</v>
      </c>
      <c r="G71" s="10">
        <v>18472.900000000001</v>
      </c>
      <c r="H71" s="10">
        <f t="shared" ref="H71:J71" si="47">H72</f>
        <v>18472.900000000001</v>
      </c>
      <c r="I71" s="10">
        <f t="shared" si="47"/>
        <v>5348.55</v>
      </c>
      <c r="J71" s="10">
        <f t="shared" si="47"/>
        <v>13124.350000000002</v>
      </c>
      <c r="K71" s="18">
        <f t="shared" si="1"/>
        <v>0.28953494037211264</v>
      </c>
    </row>
    <row r="72" spans="1:11" ht="31" x14ac:dyDescent="0.35">
      <c r="A72" s="8" t="s">
        <v>33</v>
      </c>
      <c r="B72" s="6" t="s">
        <v>3</v>
      </c>
      <c r="C72" s="6" t="s">
        <v>38</v>
      </c>
      <c r="D72" s="6" t="s">
        <v>68</v>
      </c>
      <c r="E72" s="6" t="s">
        <v>32</v>
      </c>
      <c r="F72" s="10">
        <v>0</v>
      </c>
      <c r="G72" s="10">
        <v>18472.900000000001</v>
      </c>
      <c r="H72" s="10">
        <v>18472.900000000001</v>
      </c>
      <c r="I72" s="10">
        <v>5348.55</v>
      </c>
      <c r="J72" s="10">
        <f t="shared" si="40"/>
        <v>13124.350000000002</v>
      </c>
      <c r="K72" s="18">
        <f t="shared" si="1"/>
        <v>0.28953494037211264</v>
      </c>
    </row>
    <row r="73" spans="1:11" ht="31" x14ac:dyDescent="0.35">
      <c r="A73" s="8" t="s">
        <v>7</v>
      </c>
      <c r="B73" s="6" t="s">
        <v>3</v>
      </c>
      <c r="C73" s="6" t="s">
        <v>38</v>
      </c>
      <c r="D73" s="6" t="s">
        <v>6</v>
      </c>
      <c r="E73" s="6"/>
      <c r="F73" s="10">
        <f>F74+F88+F96+F104</f>
        <v>999436.6</v>
      </c>
      <c r="G73" s="10">
        <v>1146078.0999999999</v>
      </c>
      <c r="H73" s="10">
        <f t="shared" ref="H73:J73" si="48">H74+H88+H96+H104</f>
        <v>1148474.7</v>
      </c>
      <c r="I73" s="10">
        <f t="shared" si="48"/>
        <v>957200.81000000017</v>
      </c>
      <c r="J73" s="10">
        <f t="shared" si="48"/>
        <v>191273.91999999995</v>
      </c>
      <c r="K73" s="18">
        <f t="shared" si="1"/>
        <v>0.83345398030971007</v>
      </c>
    </row>
    <row r="74" spans="1:11" ht="31" x14ac:dyDescent="0.35">
      <c r="A74" s="8" t="s">
        <v>9</v>
      </c>
      <c r="B74" s="6" t="s">
        <v>3</v>
      </c>
      <c r="C74" s="6" t="s">
        <v>38</v>
      </c>
      <c r="D74" s="6" t="s">
        <v>8</v>
      </c>
      <c r="E74" s="6"/>
      <c r="F74" s="10">
        <f>F75+F78</f>
        <v>842744.1</v>
      </c>
      <c r="G74" s="10">
        <v>972375.99999999988</v>
      </c>
      <c r="H74" s="10">
        <f t="shared" ref="H74:J74" si="49">H75+H78</f>
        <v>974839.2</v>
      </c>
      <c r="I74" s="10">
        <f t="shared" si="49"/>
        <v>789227.3</v>
      </c>
      <c r="J74" s="10">
        <f t="shared" si="49"/>
        <v>185611.92999999996</v>
      </c>
      <c r="K74" s="18">
        <f t="shared" si="1"/>
        <v>0.80959741873326396</v>
      </c>
    </row>
    <row r="75" spans="1:11" ht="31" x14ac:dyDescent="0.35">
      <c r="A75" s="17" t="s">
        <v>11</v>
      </c>
      <c r="B75" s="6" t="s">
        <v>3</v>
      </c>
      <c r="C75" s="6" t="s">
        <v>38</v>
      </c>
      <c r="D75" s="6" t="s">
        <v>10</v>
      </c>
      <c r="E75" s="6"/>
      <c r="F75" s="10">
        <f>F76</f>
        <v>12045.2</v>
      </c>
      <c r="G75" s="10">
        <v>0</v>
      </c>
      <c r="H75" s="10">
        <f t="shared" ref="H75:J75" si="50">H76</f>
        <v>0</v>
      </c>
      <c r="I75" s="10">
        <f t="shared" si="50"/>
        <v>0</v>
      </c>
      <c r="J75" s="10">
        <f t="shared" si="50"/>
        <v>0</v>
      </c>
      <c r="K75" s="18" t="s">
        <v>937</v>
      </c>
    </row>
    <row r="76" spans="1:11" ht="62" x14ac:dyDescent="0.35">
      <c r="A76" s="17" t="s">
        <v>13</v>
      </c>
      <c r="B76" s="6" t="s">
        <v>3</v>
      </c>
      <c r="C76" s="6" t="s">
        <v>38</v>
      </c>
      <c r="D76" s="6" t="s">
        <v>10</v>
      </c>
      <c r="E76" s="6" t="s">
        <v>12</v>
      </c>
      <c r="F76" s="10">
        <f>F77</f>
        <v>12045.2</v>
      </c>
      <c r="G76" s="10">
        <v>0</v>
      </c>
      <c r="H76" s="10">
        <f t="shared" ref="H76:J76" si="51">H77</f>
        <v>0</v>
      </c>
      <c r="I76" s="10">
        <f t="shared" si="51"/>
        <v>0</v>
      </c>
      <c r="J76" s="10">
        <f t="shared" si="51"/>
        <v>0</v>
      </c>
      <c r="K76" s="18" t="s">
        <v>937</v>
      </c>
    </row>
    <row r="77" spans="1:11" ht="31" x14ac:dyDescent="0.35">
      <c r="A77" s="17" t="s">
        <v>15</v>
      </c>
      <c r="B77" s="6" t="s">
        <v>3</v>
      </c>
      <c r="C77" s="6" t="s">
        <v>38</v>
      </c>
      <c r="D77" s="6" t="s">
        <v>10</v>
      </c>
      <c r="E77" s="6" t="s">
        <v>14</v>
      </c>
      <c r="F77" s="10">
        <v>12045.2</v>
      </c>
      <c r="G77" s="10">
        <v>0</v>
      </c>
      <c r="H77" s="10">
        <v>0</v>
      </c>
      <c r="I77" s="10">
        <v>0</v>
      </c>
      <c r="J77" s="10">
        <f t="shared" si="40"/>
        <v>0</v>
      </c>
      <c r="K77" s="18" t="s">
        <v>937</v>
      </c>
    </row>
    <row r="78" spans="1:11" ht="31" x14ac:dyDescent="0.35">
      <c r="A78" s="8" t="s">
        <v>71</v>
      </c>
      <c r="B78" s="6" t="s">
        <v>3</v>
      </c>
      <c r="C78" s="6" t="s">
        <v>38</v>
      </c>
      <c r="D78" s="6" t="s">
        <v>70</v>
      </c>
      <c r="E78" s="6"/>
      <c r="F78" s="10">
        <f>F79+F81+F86+F83</f>
        <v>830698.9</v>
      </c>
      <c r="G78" s="10">
        <v>972375.99999999988</v>
      </c>
      <c r="H78" s="10">
        <f t="shared" ref="H78:J78" si="52">H79+H81+H86+H83</f>
        <v>974839.2</v>
      </c>
      <c r="I78" s="10">
        <f t="shared" si="52"/>
        <v>789227.3</v>
      </c>
      <c r="J78" s="10">
        <f t="shared" si="52"/>
        <v>185611.92999999996</v>
      </c>
      <c r="K78" s="18">
        <f t="shared" ref="K78:K137" si="53">I78/H78</f>
        <v>0.80959741873326396</v>
      </c>
    </row>
    <row r="79" spans="1:11" ht="62" x14ac:dyDescent="0.35">
      <c r="A79" s="8" t="s">
        <v>13</v>
      </c>
      <c r="B79" s="6" t="s">
        <v>3</v>
      </c>
      <c r="C79" s="6" t="s">
        <v>38</v>
      </c>
      <c r="D79" s="6" t="s">
        <v>70</v>
      </c>
      <c r="E79" s="6" t="s">
        <v>12</v>
      </c>
      <c r="F79" s="10">
        <f>F80</f>
        <v>700755.5</v>
      </c>
      <c r="G79" s="10">
        <v>825512.5</v>
      </c>
      <c r="H79" s="10">
        <f t="shared" ref="H79:J79" si="54">H80</f>
        <v>826859.4</v>
      </c>
      <c r="I79" s="10">
        <f t="shared" si="54"/>
        <v>700644.92</v>
      </c>
      <c r="J79" s="10">
        <f t="shared" si="54"/>
        <v>126214.50999999998</v>
      </c>
      <c r="K79" s="18">
        <f t="shared" si="53"/>
        <v>0.84735678157616645</v>
      </c>
    </row>
    <row r="80" spans="1:11" ht="31" x14ac:dyDescent="0.35">
      <c r="A80" s="8" t="s">
        <v>15</v>
      </c>
      <c r="B80" s="6" t="s">
        <v>3</v>
      </c>
      <c r="C80" s="6" t="s">
        <v>38</v>
      </c>
      <c r="D80" s="6" t="s">
        <v>70</v>
      </c>
      <c r="E80" s="6" t="s">
        <v>14</v>
      </c>
      <c r="F80" s="10">
        <v>700755.5</v>
      </c>
      <c r="G80" s="10">
        <v>825512.5</v>
      </c>
      <c r="H80" s="10">
        <v>826859.4</v>
      </c>
      <c r="I80" s="10">
        <v>700644.92</v>
      </c>
      <c r="J80" s="10">
        <f>H80-I80+0.03</f>
        <v>126214.50999999998</v>
      </c>
      <c r="K80" s="18">
        <f t="shared" si="53"/>
        <v>0.84735678157616645</v>
      </c>
    </row>
    <row r="81" spans="1:11" ht="31" x14ac:dyDescent="0.35">
      <c r="A81" s="8" t="s">
        <v>31</v>
      </c>
      <c r="B81" s="6" t="s">
        <v>3</v>
      </c>
      <c r="C81" s="6" t="s">
        <v>38</v>
      </c>
      <c r="D81" s="6" t="s">
        <v>70</v>
      </c>
      <c r="E81" s="6" t="s">
        <v>30</v>
      </c>
      <c r="F81" s="10">
        <f>F82</f>
        <v>127035.5</v>
      </c>
      <c r="G81" s="10">
        <v>143252.70000000001</v>
      </c>
      <c r="H81" s="10">
        <f t="shared" ref="H81:J81" si="55">H82</f>
        <v>143308.4</v>
      </c>
      <c r="I81" s="10">
        <f t="shared" si="55"/>
        <v>84641.1</v>
      </c>
      <c r="J81" s="10">
        <f t="shared" si="55"/>
        <v>58667.299999999988</v>
      </c>
      <c r="K81" s="18">
        <f t="shared" si="53"/>
        <v>0.59062204309028643</v>
      </c>
    </row>
    <row r="82" spans="1:11" ht="31" x14ac:dyDescent="0.35">
      <c r="A82" s="8" t="s">
        <v>33</v>
      </c>
      <c r="B82" s="6" t="s">
        <v>3</v>
      </c>
      <c r="C82" s="6" t="s">
        <v>38</v>
      </c>
      <c r="D82" s="6" t="s">
        <v>70</v>
      </c>
      <c r="E82" s="6" t="s">
        <v>32</v>
      </c>
      <c r="F82" s="10">
        <v>127035.5</v>
      </c>
      <c r="G82" s="10">
        <v>143252.70000000001</v>
      </c>
      <c r="H82" s="10">
        <v>143308.4</v>
      </c>
      <c r="I82" s="10">
        <v>84641.1</v>
      </c>
      <c r="J82" s="10">
        <f t="shared" si="40"/>
        <v>58667.299999999988</v>
      </c>
      <c r="K82" s="18">
        <f t="shared" si="53"/>
        <v>0.59062204309028643</v>
      </c>
    </row>
    <row r="83" spans="1:11" ht="15.5" x14ac:dyDescent="0.35">
      <c r="A83" s="8" t="s">
        <v>35</v>
      </c>
      <c r="B83" s="6" t="s">
        <v>3</v>
      </c>
      <c r="C83" s="6" t="s">
        <v>38</v>
      </c>
      <c r="D83" s="6" t="s">
        <v>70</v>
      </c>
      <c r="E83" s="6" t="s">
        <v>34</v>
      </c>
      <c r="F83" s="10">
        <f>F84+F85</f>
        <v>1262.0999999999999</v>
      </c>
      <c r="G83" s="10">
        <v>1574.1</v>
      </c>
      <c r="H83" s="10">
        <f t="shared" ref="H83:J83" si="56">H84+H85</f>
        <v>1634.7</v>
      </c>
      <c r="I83" s="10">
        <f t="shared" si="56"/>
        <v>904.67</v>
      </c>
      <c r="J83" s="10">
        <f t="shared" si="56"/>
        <v>730.03000000000009</v>
      </c>
      <c r="K83" s="18">
        <f t="shared" si="53"/>
        <v>0.55341652902673266</v>
      </c>
    </row>
    <row r="84" spans="1:11" ht="31" x14ac:dyDescent="0.35">
      <c r="A84" s="8" t="s">
        <v>37</v>
      </c>
      <c r="B84" s="6" t="s">
        <v>3</v>
      </c>
      <c r="C84" s="6" t="s">
        <v>38</v>
      </c>
      <c r="D84" s="6" t="s">
        <v>70</v>
      </c>
      <c r="E84" s="6" t="s">
        <v>36</v>
      </c>
      <c r="F84" s="10">
        <v>312.10000000000002</v>
      </c>
      <c r="G84" s="10">
        <v>624.1</v>
      </c>
      <c r="H84" s="10">
        <v>684.7</v>
      </c>
      <c r="I84" s="10">
        <v>684.67</v>
      </c>
      <c r="J84" s="10">
        <f t="shared" si="40"/>
        <v>3.0000000000086402E-2</v>
      </c>
      <c r="K84" s="18">
        <f t="shared" si="53"/>
        <v>0.99995618519059426</v>
      </c>
    </row>
    <row r="85" spans="1:11" ht="15.5" x14ac:dyDescent="0.35">
      <c r="A85" s="8" t="s">
        <v>73</v>
      </c>
      <c r="B85" s="6" t="s">
        <v>3</v>
      </c>
      <c r="C85" s="6" t="s">
        <v>38</v>
      </c>
      <c r="D85" s="6" t="s">
        <v>70</v>
      </c>
      <c r="E85" s="6" t="s">
        <v>72</v>
      </c>
      <c r="F85" s="10">
        <v>950</v>
      </c>
      <c r="G85" s="10">
        <v>950</v>
      </c>
      <c r="H85" s="10">
        <v>950</v>
      </c>
      <c r="I85" s="10">
        <v>220</v>
      </c>
      <c r="J85" s="10">
        <f t="shared" si="40"/>
        <v>730</v>
      </c>
      <c r="K85" s="18">
        <f t="shared" si="53"/>
        <v>0.23157894736842105</v>
      </c>
    </row>
    <row r="86" spans="1:11" ht="15.5" x14ac:dyDescent="0.35">
      <c r="A86" s="8" t="s">
        <v>75</v>
      </c>
      <c r="B86" s="6" t="s">
        <v>3</v>
      </c>
      <c r="C86" s="6" t="s">
        <v>38</v>
      </c>
      <c r="D86" s="6" t="s">
        <v>70</v>
      </c>
      <c r="E86" s="6" t="s">
        <v>74</v>
      </c>
      <c r="F86" s="10">
        <f>F87</f>
        <v>1645.8</v>
      </c>
      <c r="G86" s="10">
        <v>2036.7</v>
      </c>
      <c r="H86" s="10">
        <f t="shared" ref="H86:J86" si="57">H87</f>
        <v>3036.7</v>
      </c>
      <c r="I86" s="10">
        <f t="shared" si="57"/>
        <v>3036.61</v>
      </c>
      <c r="J86" s="10">
        <f t="shared" si="57"/>
        <v>8.9999999999690772E-2</v>
      </c>
      <c r="K86" s="18">
        <f t="shared" si="53"/>
        <v>0.99997036256462613</v>
      </c>
    </row>
    <row r="87" spans="1:11" ht="15.5" x14ac:dyDescent="0.35">
      <c r="A87" s="8" t="s">
        <v>77</v>
      </c>
      <c r="B87" s="6" t="s">
        <v>3</v>
      </c>
      <c r="C87" s="6" t="s">
        <v>38</v>
      </c>
      <c r="D87" s="6" t="s">
        <v>70</v>
      </c>
      <c r="E87" s="6" t="s">
        <v>76</v>
      </c>
      <c r="F87" s="10">
        <v>1645.8</v>
      </c>
      <c r="G87" s="10">
        <v>2036.7</v>
      </c>
      <c r="H87" s="10">
        <v>3036.7</v>
      </c>
      <c r="I87" s="10">
        <v>3036.61</v>
      </c>
      <c r="J87" s="10">
        <f t="shared" si="40"/>
        <v>8.9999999999690772E-2</v>
      </c>
      <c r="K87" s="18">
        <f t="shared" si="53"/>
        <v>0.99997036256462613</v>
      </c>
    </row>
    <row r="88" spans="1:11" ht="46.5" x14ac:dyDescent="0.35">
      <c r="A88" s="8" t="s">
        <v>79</v>
      </c>
      <c r="B88" s="6" t="s">
        <v>3</v>
      </c>
      <c r="C88" s="6" t="s">
        <v>38</v>
      </c>
      <c r="D88" s="6" t="s">
        <v>78</v>
      </c>
      <c r="E88" s="6"/>
      <c r="F88" s="10">
        <f>F89</f>
        <v>65968.399999999994</v>
      </c>
      <c r="G88" s="10">
        <v>73012.2</v>
      </c>
      <c r="H88" s="10">
        <f t="shared" ref="H88:J88" si="58">H89</f>
        <v>72986.600000000006</v>
      </c>
      <c r="I88" s="10">
        <f t="shared" si="58"/>
        <v>72288.320000000007</v>
      </c>
      <c r="J88" s="10">
        <f t="shared" si="58"/>
        <v>698.27999999999679</v>
      </c>
      <c r="K88" s="18">
        <f t="shared" si="53"/>
        <v>0.99043276437044614</v>
      </c>
    </row>
    <row r="89" spans="1:11" ht="31" x14ac:dyDescent="0.35">
      <c r="A89" s="8" t="s">
        <v>81</v>
      </c>
      <c r="B89" s="6" t="s">
        <v>3</v>
      </c>
      <c r="C89" s="6" t="s">
        <v>38</v>
      </c>
      <c r="D89" s="6" t="s">
        <v>80</v>
      </c>
      <c r="E89" s="6"/>
      <c r="F89" s="10">
        <f>F90+F92+F94</f>
        <v>65968.399999999994</v>
      </c>
      <c r="G89" s="10">
        <v>73012.2</v>
      </c>
      <c r="H89" s="10">
        <f t="shared" ref="H89:J89" si="59">H90+H92+H94</f>
        <v>72986.600000000006</v>
      </c>
      <c r="I89" s="10">
        <f t="shared" si="59"/>
        <v>72288.320000000007</v>
      </c>
      <c r="J89" s="10">
        <f t="shared" si="59"/>
        <v>698.27999999999679</v>
      </c>
      <c r="K89" s="18">
        <f t="shared" si="53"/>
        <v>0.99043276437044614</v>
      </c>
    </row>
    <row r="90" spans="1:11" ht="62" x14ac:dyDescent="0.35">
      <c r="A90" s="8" t="s">
        <v>13</v>
      </c>
      <c r="B90" s="6" t="s">
        <v>3</v>
      </c>
      <c r="C90" s="6" t="s">
        <v>38</v>
      </c>
      <c r="D90" s="6" t="s">
        <v>80</v>
      </c>
      <c r="E90" s="6" t="s">
        <v>12</v>
      </c>
      <c r="F90" s="10">
        <f>F91</f>
        <v>58426.2</v>
      </c>
      <c r="G90" s="10">
        <v>65111.9</v>
      </c>
      <c r="H90" s="10">
        <f t="shared" ref="H90:J90" si="60">H91</f>
        <v>65094.5</v>
      </c>
      <c r="I90" s="10">
        <f t="shared" si="60"/>
        <v>64417.8</v>
      </c>
      <c r="J90" s="10">
        <f t="shared" si="60"/>
        <v>676.69999999999709</v>
      </c>
      <c r="K90" s="18">
        <f t="shared" si="53"/>
        <v>0.98960434445306444</v>
      </c>
    </row>
    <row r="91" spans="1:11" ht="31" x14ac:dyDescent="0.35">
      <c r="A91" s="8" t="s">
        <v>15</v>
      </c>
      <c r="B91" s="6" t="s">
        <v>3</v>
      </c>
      <c r="C91" s="6" t="s">
        <v>38</v>
      </c>
      <c r="D91" s="6" t="s">
        <v>80</v>
      </c>
      <c r="E91" s="6" t="s">
        <v>14</v>
      </c>
      <c r="F91" s="10">
        <v>58426.2</v>
      </c>
      <c r="G91" s="10">
        <v>65111.9</v>
      </c>
      <c r="H91" s="10">
        <v>65094.5</v>
      </c>
      <c r="I91" s="10">
        <v>64417.8</v>
      </c>
      <c r="J91" s="10">
        <f t="shared" si="40"/>
        <v>676.69999999999709</v>
      </c>
      <c r="K91" s="18">
        <f t="shared" si="53"/>
        <v>0.98960434445306444</v>
      </c>
    </row>
    <row r="92" spans="1:11" ht="31" x14ac:dyDescent="0.35">
      <c r="A92" s="8" t="s">
        <v>31</v>
      </c>
      <c r="B92" s="6" t="s">
        <v>3</v>
      </c>
      <c r="C92" s="6" t="s">
        <v>38</v>
      </c>
      <c r="D92" s="6" t="s">
        <v>80</v>
      </c>
      <c r="E92" s="6" t="s">
        <v>30</v>
      </c>
      <c r="F92" s="10">
        <f>F93</f>
        <v>7542.2</v>
      </c>
      <c r="G92" s="10">
        <v>7810.4</v>
      </c>
      <c r="H92" s="10">
        <f t="shared" ref="H92:J92" si="61">H93</f>
        <v>7779.5</v>
      </c>
      <c r="I92" s="10">
        <f t="shared" si="61"/>
        <v>7757.97</v>
      </c>
      <c r="J92" s="10">
        <f t="shared" si="61"/>
        <v>21.529999999999745</v>
      </c>
      <c r="K92" s="18">
        <f t="shared" si="53"/>
        <v>0.9972324699530819</v>
      </c>
    </row>
    <row r="93" spans="1:11" ht="31" x14ac:dyDescent="0.35">
      <c r="A93" s="8" t="s">
        <v>33</v>
      </c>
      <c r="B93" s="6" t="s">
        <v>3</v>
      </c>
      <c r="C93" s="6" t="s">
        <v>38</v>
      </c>
      <c r="D93" s="6" t="s">
        <v>80</v>
      </c>
      <c r="E93" s="6" t="s">
        <v>32</v>
      </c>
      <c r="F93" s="10">
        <v>7542.2</v>
      </c>
      <c r="G93" s="10">
        <v>7810.4</v>
      </c>
      <c r="H93" s="10">
        <v>7779.5</v>
      </c>
      <c r="I93" s="10">
        <v>7757.97</v>
      </c>
      <c r="J93" s="10">
        <f t="shared" si="40"/>
        <v>21.529999999999745</v>
      </c>
      <c r="K93" s="18">
        <f t="shared" si="53"/>
        <v>0.9972324699530819</v>
      </c>
    </row>
    <row r="94" spans="1:11" ht="15.5" x14ac:dyDescent="0.35">
      <c r="A94" s="8" t="s">
        <v>35</v>
      </c>
      <c r="B94" s="6" t="s">
        <v>3</v>
      </c>
      <c r="C94" s="6" t="s">
        <v>38</v>
      </c>
      <c r="D94" s="6" t="s">
        <v>80</v>
      </c>
      <c r="E94" s="6" t="s">
        <v>34</v>
      </c>
      <c r="F94" s="10">
        <f>F95</f>
        <v>0</v>
      </c>
      <c r="G94" s="10">
        <v>89.9</v>
      </c>
      <c r="H94" s="10">
        <f t="shared" ref="H94:J94" si="62">H95</f>
        <v>112.6</v>
      </c>
      <c r="I94" s="10">
        <f t="shared" si="62"/>
        <v>112.55</v>
      </c>
      <c r="J94" s="10">
        <f t="shared" si="62"/>
        <v>4.9999999999997158E-2</v>
      </c>
      <c r="K94" s="18">
        <f t="shared" si="53"/>
        <v>0.99955595026642985</v>
      </c>
    </row>
    <row r="95" spans="1:11" ht="31" x14ac:dyDescent="0.35">
      <c r="A95" s="8" t="s">
        <v>37</v>
      </c>
      <c r="B95" s="6" t="s">
        <v>3</v>
      </c>
      <c r="C95" s="6" t="s">
        <v>38</v>
      </c>
      <c r="D95" s="6" t="s">
        <v>80</v>
      </c>
      <c r="E95" s="6" t="s">
        <v>36</v>
      </c>
      <c r="F95" s="10">
        <v>0</v>
      </c>
      <c r="G95" s="10">
        <v>89.9</v>
      </c>
      <c r="H95" s="10">
        <v>112.6</v>
      </c>
      <c r="I95" s="10">
        <v>112.55</v>
      </c>
      <c r="J95" s="10">
        <f t="shared" ref="J95:J137" si="63">H95-I95</f>
        <v>4.9999999999997158E-2</v>
      </c>
      <c r="K95" s="18">
        <f t="shared" si="53"/>
        <v>0.99955595026642985</v>
      </c>
    </row>
    <row r="96" spans="1:11" ht="46.5" x14ac:dyDescent="0.35">
      <c r="A96" s="8" t="s">
        <v>83</v>
      </c>
      <c r="B96" s="6" t="s">
        <v>3</v>
      </c>
      <c r="C96" s="6" t="s">
        <v>38</v>
      </c>
      <c r="D96" s="6" t="s">
        <v>82</v>
      </c>
      <c r="E96" s="6"/>
      <c r="F96" s="10">
        <f>F97</f>
        <v>56558.1</v>
      </c>
      <c r="G96" s="10">
        <v>63926.2</v>
      </c>
      <c r="H96" s="10">
        <f t="shared" ref="H96:J96" si="64">H97</f>
        <v>63885.2</v>
      </c>
      <c r="I96" s="10">
        <f t="shared" si="64"/>
        <v>62281.43</v>
      </c>
      <c r="J96" s="10">
        <f t="shared" si="64"/>
        <v>1603.769999999997</v>
      </c>
      <c r="K96" s="18">
        <f t="shared" si="53"/>
        <v>0.97489606356401803</v>
      </c>
    </row>
    <row r="97" spans="1:11" ht="31" x14ac:dyDescent="0.35">
      <c r="A97" s="8" t="s">
        <v>81</v>
      </c>
      <c r="B97" s="6" t="s">
        <v>3</v>
      </c>
      <c r="C97" s="6" t="s">
        <v>38</v>
      </c>
      <c r="D97" s="6" t="s">
        <v>84</v>
      </c>
      <c r="E97" s="6"/>
      <c r="F97" s="10">
        <f>F98+F100+F102</f>
        <v>56558.1</v>
      </c>
      <c r="G97" s="10">
        <v>63926.2</v>
      </c>
      <c r="H97" s="10">
        <f t="shared" ref="H97:J97" si="65">H98+H100+H102</f>
        <v>63885.2</v>
      </c>
      <c r="I97" s="10">
        <f t="shared" si="65"/>
        <v>62281.43</v>
      </c>
      <c r="J97" s="10">
        <f t="shared" si="65"/>
        <v>1603.769999999997</v>
      </c>
      <c r="K97" s="18">
        <f t="shared" si="53"/>
        <v>0.97489606356401803</v>
      </c>
    </row>
    <row r="98" spans="1:11" ht="62" x14ac:dyDescent="0.35">
      <c r="A98" s="8" t="s">
        <v>13</v>
      </c>
      <c r="B98" s="6" t="s">
        <v>3</v>
      </c>
      <c r="C98" s="6" t="s">
        <v>38</v>
      </c>
      <c r="D98" s="6" t="s">
        <v>84</v>
      </c>
      <c r="E98" s="6" t="s">
        <v>12</v>
      </c>
      <c r="F98" s="10">
        <f>F99</f>
        <v>49575.1</v>
      </c>
      <c r="G98" s="10">
        <v>56261.2</v>
      </c>
      <c r="H98" s="10">
        <f t="shared" ref="H98:J98" si="66">H99</f>
        <v>56333.1</v>
      </c>
      <c r="I98" s="10">
        <f t="shared" si="66"/>
        <v>55439.76</v>
      </c>
      <c r="J98" s="10">
        <f t="shared" si="66"/>
        <v>893.33999999999651</v>
      </c>
      <c r="K98" s="18">
        <f t="shared" si="53"/>
        <v>0.98414182780638737</v>
      </c>
    </row>
    <row r="99" spans="1:11" ht="31" x14ac:dyDescent="0.35">
      <c r="A99" s="8" t="s">
        <v>15</v>
      </c>
      <c r="B99" s="6" t="s">
        <v>3</v>
      </c>
      <c r="C99" s="6" t="s">
        <v>38</v>
      </c>
      <c r="D99" s="6" t="s">
        <v>84</v>
      </c>
      <c r="E99" s="6" t="s">
        <v>14</v>
      </c>
      <c r="F99" s="10">
        <v>49575.1</v>
      </c>
      <c r="G99" s="10">
        <v>56261.2</v>
      </c>
      <c r="H99" s="10">
        <v>56333.1</v>
      </c>
      <c r="I99" s="10">
        <v>55439.76</v>
      </c>
      <c r="J99" s="10">
        <f t="shared" si="63"/>
        <v>893.33999999999651</v>
      </c>
      <c r="K99" s="18">
        <f t="shared" si="53"/>
        <v>0.98414182780638737</v>
      </c>
    </row>
    <row r="100" spans="1:11" ht="31" x14ac:dyDescent="0.35">
      <c r="A100" s="8" t="s">
        <v>31</v>
      </c>
      <c r="B100" s="6" t="s">
        <v>3</v>
      </c>
      <c r="C100" s="6" t="s">
        <v>38</v>
      </c>
      <c r="D100" s="6" t="s">
        <v>84</v>
      </c>
      <c r="E100" s="6" t="s">
        <v>30</v>
      </c>
      <c r="F100" s="10">
        <f>F101</f>
        <v>6880</v>
      </c>
      <c r="G100" s="10">
        <v>7562</v>
      </c>
      <c r="H100" s="10">
        <f t="shared" ref="H100:J100" si="67">H101</f>
        <v>7449.1</v>
      </c>
      <c r="I100" s="10">
        <f t="shared" si="67"/>
        <v>6742.91</v>
      </c>
      <c r="J100" s="10">
        <f t="shared" si="67"/>
        <v>706.19000000000051</v>
      </c>
      <c r="K100" s="18">
        <f t="shared" si="53"/>
        <v>0.9051979433757098</v>
      </c>
    </row>
    <row r="101" spans="1:11" ht="31" x14ac:dyDescent="0.35">
      <c r="A101" s="8" t="s">
        <v>33</v>
      </c>
      <c r="B101" s="6" t="s">
        <v>3</v>
      </c>
      <c r="C101" s="6" t="s">
        <v>38</v>
      </c>
      <c r="D101" s="6" t="s">
        <v>84</v>
      </c>
      <c r="E101" s="6" t="s">
        <v>32</v>
      </c>
      <c r="F101" s="10">
        <v>6880</v>
      </c>
      <c r="G101" s="10">
        <v>7562</v>
      </c>
      <c r="H101" s="10">
        <v>7449.1</v>
      </c>
      <c r="I101" s="10">
        <v>6742.91</v>
      </c>
      <c r="J101" s="10">
        <f t="shared" si="63"/>
        <v>706.19000000000051</v>
      </c>
      <c r="K101" s="18">
        <f t="shared" si="53"/>
        <v>0.9051979433757098</v>
      </c>
    </row>
    <row r="102" spans="1:11" ht="15.5" x14ac:dyDescent="0.35">
      <c r="A102" s="8" t="s">
        <v>35</v>
      </c>
      <c r="B102" s="6" t="s">
        <v>3</v>
      </c>
      <c r="C102" s="6" t="s">
        <v>38</v>
      </c>
      <c r="D102" s="6" t="s">
        <v>84</v>
      </c>
      <c r="E102" s="6" t="s">
        <v>34</v>
      </c>
      <c r="F102" s="10">
        <f>F103</f>
        <v>103</v>
      </c>
      <c r="G102" s="10">
        <v>103</v>
      </c>
      <c r="H102" s="10">
        <f t="shared" ref="H102:J102" si="68">H103</f>
        <v>103</v>
      </c>
      <c r="I102" s="10">
        <f t="shared" si="68"/>
        <v>98.76</v>
      </c>
      <c r="J102" s="10">
        <f t="shared" si="68"/>
        <v>4.2399999999999949</v>
      </c>
      <c r="K102" s="18">
        <f t="shared" si="53"/>
        <v>0.9588349514563107</v>
      </c>
    </row>
    <row r="103" spans="1:11" ht="31" x14ac:dyDescent="0.35">
      <c r="A103" s="8" t="s">
        <v>37</v>
      </c>
      <c r="B103" s="6" t="s">
        <v>3</v>
      </c>
      <c r="C103" s="6" t="s">
        <v>38</v>
      </c>
      <c r="D103" s="6" t="s">
        <v>84</v>
      </c>
      <c r="E103" s="6" t="s">
        <v>36</v>
      </c>
      <c r="F103" s="10">
        <v>103</v>
      </c>
      <c r="G103" s="10">
        <v>103</v>
      </c>
      <c r="H103" s="10">
        <v>103</v>
      </c>
      <c r="I103" s="10">
        <v>98.76</v>
      </c>
      <c r="J103" s="10">
        <f t="shared" si="63"/>
        <v>4.2399999999999949</v>
      </c>
      <c r="K103" s="18">
        <f t="shared" si="53"/>
        <v>0.9588349514563107</v>
      </c>
    </row>
    <row r="104" spans="1:11" ht="46.5" x14ac:dyDescent="0.35">
      <c r="A104" s="8" t="s">
        <v>86</v>
      </c>
      <c r="B104" s="6" t="s">
        <v>3</v>
      </c>
      <c r="C104" s="6" t="s">
        <v>38</v>
      </c>
      <c r="D104" s="6" t="s">
        <v>85</v>
      </c>
      <c r="E104" s="6"/>
      <c r="F104" s="10">
        <f>F105</f>
        <v>34166</v>
      </c>
      <c r="G104" s="10">
        <v>36763.700000000004</v>
      </c>
      <c r="H104" s="10">
        <f t="shared" ref="H104:J104" si="69">H105</f>
        <v>36763.700000000004</v>
      </c>
      <c r="I104" s="10">
        <f t="shared" si="69"/>
        <v>33403.760000000002</v>
      </c>
      <c r="J104" s="10">
        <f t="shared" si="69"/>
        <v>3359.9400000000014</v>
      </c>
      <c r="K104" s="18">
        <f t="shared" si="53"/>
        <v>0.90860713149111749</v>
      </c>
    </row>
    <row r="105" spans="1:11" ht="31" x14ac:dyDescent="0.35">
      <c r="A105" s="8" t="s">
        <v>81</v>
      </c>
      <c r="B105" s="6" t="s">
        <v>3</v>
      </c>
      <c r="C105" s="6" t="s">
        <v>38</v>
      </c>
      <c r="D105" s="6" t="s">
        <v>87</v>
      </c>
      <c r="E105" s="6"/>
      <c r="F105" s="10">
        <f>F106+F108+F110</f>
        <v>34166</v>
      </c>
      <c r="G105" s="10">
        <v>36763.700000000004</v>
      </c>
      <c r="H105" s="10">
        <f t="shared" ref="H105:J105" si="70">H106+H108+H110</f>
        <v>36763.700000000004</v>
      </c>
      <c r="I105" s="10">
        <f t="shared" si="70"/>
        <v>33403.760000000002</v>
      </c>
      <c r="J105" s="10">
        <f t="shared" si="70"/>
        <v>3359.9400000000014</v>
      </c>
      <c r="K105" s="18">
        <f t="shared" si="53"/>
        <v>0.90860713149111749</v>
      </c>
    </row>
    <row r="106" spans="1:11" ht="62" x14ac:dyDescent="0.35">
      <c r="A106" s="8" t="s">
        <v>13</v>
      </c>
      <c r="B106" s="6" t="s">
        <v>3</v>
      </c>
      <c r="C106" s="6" t="s">
        <v>38</v>
      </c>
      <c r="D106" s="6" t="s">
        <v>87</v>
      </c>
      <c r="E106" s="6" t="s">
        <v>12</v>
      </c>
      <c r="F106" s="10">
        <f>F107</f>
        <v>28817.200000000001</v>
      </c>
      <c r="G106" s="10">
        <v>31428.9</v>
      </c>
      <c r="H106" s="10">
        <f t="shared" ref="H106:J106" si="71">H107</f>
        <v>31428.9</v>
      </c>
      <c r="I106" s="10">
        <f t="shared" si="71"/>
        <v>29197</v>
      </c>
      <c r="J106" s="10">
        <f t="shared" si="71"/>
        <v>2231.9000000000015</v>
      </c>
      <c r="K106" s="18">
        <f t="shared" si="53"/>
        <v>0.92898574242178378</v>
      </c>
    </row>
    <row r="107" spans="1:11" ht="31" x14ac:dyDescent="0.35">
      <c r="A107" s="8" t="s">
        <v>15</v>
      </c>
      <c r="B107" s="6" t="s">
        <v>3</v>
      </c>
      <c r="C107" s="6" t="s">
        <v>38</v>
      </c>
      <c r="D107" s="6" t="s">
        <v>87</v>
      </c>
      <c r="E107" s="6" t="s">
        <v>14</v>
      </c>
      <c r="F107" s="10">
        <v>28817.200000000001</v>
      </c>
      <c r="G107" s="10">
        <v>31428.9</v>
      </c>
      <c r="H107" s="10">
        <v>31428.9</v>
      </c>
      <c r="I107" s="10">
        <v>29197</v>
      </c>
      <c r="J107" s="10">
        <f t="shared" si="63"/>
        <v>2231.9000000000015</v>
      </c>
      <c r="K107" s="18">
        <f t="shared" si="53"/>
        <v>0.92898574242178378</v>
      </c>
    </row>
    <row r="108" spans="1:11" ht="31" x14ac:dyDescent="0.35">
      <c r="A108" s="8" t="s">
        <v>31</v>
      </c>
      <c r="B108" s="6" t="s">
        <v>3</v>
      </c>
      <c r="C108" s="6" t="s">
        <v>38</v>
      </c>
      <c r="D108" s="6" t="s">
        <v>87</v>
      </c>
      <c r="E108" s="6" t="s">
        <v>30</v>
      </c>
      <c r="F108" s="10">
        <f>F109</f>
        <v>5262.3</v>
      </c>
      <c r="G108" s="10">
        <v>5248.3</v>
      </c>
      <c r="H108" s="10">
        <f t="shared" ref="H108:J108" si="72">H109</f>
        <v>5248.3</v>
      </c>
      <c r="I108" s="10">
        <f t="shared" si="72"/>
        <v>4131.68</v>
      </c>
      <c r="J108" s="10">
        <f t="shared" si="72"/>
        <v>1116.6199999999999</v>
      </c>
      <c r="K108" s="18">
        <f t="shared" si="53"/>
        <v>0.78724158298877733</v>
      </c>
    </row>
    <row r="109" spans="1:11" ht="31" x14ac:dyDescent="0.35">
      <c r="A109" s="8" t="s">
        <v>33</v>
      </c>
      <c r="B109" s="6" t="s">
        <v>3</v>
      </c>
      <c r="C109" s="6" t="s">
        <v>38</v>
      </c>
      <c r="D109" s="6" t="s">
        <v>87</v>
      </c>
      <c r="E109" s="6" t="s">
        <v>32</v>
      </c>
      <c r="F109" s="10">
        <v>5262.3</v>
      </c>
      <c r="G109" s="10">
        <v>5248.3</v>
      </c>
      <c r="H109" s="10">
        <v>5248.3</v>
      </c>
      <c r="I109" s="10">
        <v>4131.68</v>
      </c>
      <c r="J109" s="10">
        <f t="shared" si="63"/>
        <v>1116.6199999999999</v>
      </c>
      <c r="K109" s="18">
        <f t="shared" si="53"/>
        <v>0.78724158298877733</v>
      </c>
    </row>
    <row r="110" spans="1:11" ht="15.5" x14ac:dyDescent="0.35">
      <c r="A110" s="8" t="s">
        <v>35</v>
      </c>
      <c r="B110" s="6" t="s">
        <v>3</v>
      </c>
      <c r="C110" s="6" t="s">
        <v>38</v>
      </c>
      <c r="D110" s="6" t="s">
        <v>87</v>
      </c>
      <c r="E110" s="6" t="s">
        <v>34</v>
      </c>
      <c r="F110" s="10">
        <f>F111</f>
        <v>86.5</v>
      </c>
      <c r="G110" s="10">
        <v>86.5</v>
      </c>
      <c r="H110" s="10">
        <f t="shared" ref="H110:J110" si="73">H111</f>
        <v>86.5</v>
      </c>
      <c r="I110" s="10">
        <f t="shared" si="73"/>
        <v>75.08</v>
      </c>
      <c r="J110" s="10">
        <f t="shared" si="73"/>
        <v>11.420000000000002</v>
      </c>
      <c r="K110" s="18">
        <f t="shared" si="53"/>
        <v>0.86797687861271677</v>
      </c>
    </row>
    <row r="111" spans="1:11" ht="31" x14ac:dyDescent="0.35">
      <c r="A111" s="8" t="s">
        <v>37</v>
      </c>
      <c r="B111" s="6" t="s">
        <v>3</v>
      </c>
      <c r="C111" s="6" t="s">
        <v>38</v>
      </c>
      <c r="D111" s="6" t="s">
        <v>87</v>
      </c>
      <c r="E111" s="6" t="s">
        <v>36</v>
      </c>
      <c r="F111" s="10">
        <v>86.5</v>
      </c>
      <c r="G111" s="10">
        <v>86.5</v>
      </c>
      <c r="H111" s="10">
        <v>86.5</v>
      </c>
      <c r="I111" s="10">
        <v>75.08</v>
      </c>
      <c r="J111" s="10">
        <f t="shared" si="63"/>
        <v>11.420000000000002</v>
      </c>
      <c r="K111" s="18">
        <f t="shared" si="53"/>
        <v>0.86797687861271677</v>
      </c>
    </row>
    <row r="112" spans="1:11" ht="31" x14ac:dyDescent="0.35">
      <c r="A112" s="8" t="s">
        <v>89</v>
      </c>
      <c r="B112" s="6" t="s">
        <v>3</v>
      </c>
      <c r="C112" s="6" t="s">
        <v>38</v>
      </c>
      <c r="D112" s="6" t="s">
        <v>88</v>
      </c>
      <c r="E112" s="6"/>
      <c r="F112" s="10">
        <f>F113</f>
        <v>0</v>
      </c>
      <c r="G112" s="10">
        <v>0</v>
      </c>
      <c r="H112" s="10">
        <f t="shared" ref="H112:J112" si="74">H113</f>
        <v>2444.4699999999998</v>
      </c>
      <c r="I112" s="10">
        <f t="shared" si="74"/>
        <v>2444.4699999999998</v>
      </c>
      <c r="J112" s="10">
        <f t="shared" si="74"/>
        <v>0</v>
      </c>
      <c r="K112" s="18">
        <f t="shared" si="53"/>
        <v>1</v>
      </c>
    </row>
    <row r="113" spans="1:11" ht="31" x14ac:dyDescent="0.35">
      <c r="A113" s="8" t="s">
        <v>91</v>
      </c>
      <c r="B113" s="6" t="s">
        <v>3</v>
      </c>
      <c r="C113" s="6" t="s">
        <v>38</v>
      </c>
      <c r="D113" s="6" t="s">
        <v>90</v>
      </c>
      <c r="E113" s="6"/>
      <c r="F113" s="10">
        <f>F114</f>
        <v>0</v>
      </c>
      <c r="G113" s="10">
        <v>0</v>
      </c>
      <c r="H113" s="10">
        <f t="shared" ref="H113:J113" si="75">H114</f>
        <v>2444.4699999999998</v>
      </c>
      <c r="I113" s="10">
        <f t="shared" si="75"/>
        <v>2444.4699999999998</v>
      </c>
      <c r="J113" s="10">
        <f t="shared" si="75"/>
        <v>0</v>
      </c>
      <c r="K113" s="18">
        <f t="shared" si="53"/>
        <v>1</v>
      </c>
    </row>
    <row r="114" spans="1:11" ht="31" x14ac:dyDescent="0.35">
      <c r="A114" s="8" t="s">
        <v>93</v>
      </c>
      <c r="B114" s="6" t="s">
        <v>3</v>
      </c>
      <c r="C114" s="6" t="s">
        <v>38</v>
      </c>
      <c r="D114" s="6" t="s">
        <v>92</v>
      </c>
      <c r="E114" s="6"/>
      <c r="F114" s="10">
        <f>F115</f>
        <v>0</v>
      </c>
      <c r="G114" s="10">
        <v>0</v>
      </c>
      <c r="H114" s="10">
        <f t="shared" ref="H114:J114" si="76">H115</f>
        <v>2444.4699999999998</v>
      </c>
      <c r="I114" s="10">
        <f t="shared" si="76"/>
        <v>2444.4699999999998</v>
      </c>
      <c r="J114" s="10">
        <f t="shared" si="76"/>
        <v>0</v>
      </c>
      <c r="K114" s="18">
        <f t="shared" si="53"/>
        <v>1</v>
      </c>
    </row>
    <row r="115" spans="1:11" ht="15.5" x14ac:dyDescent="0.35">
      <c r="A115" s="8" t="s">
        <v>35</v>
      </c>
      <c r="B115" s="6" t="s">
        <v>3</v>
      </c>
      <c r="C115" s="6" t="s">
        <v>38</v>
      </c>
      <c r="D115" s="6" t="s">
        <v>92</v>
      </c>
      <c r="E115" s="6" t="s">
        <v>34</v>
      </c>
      <c r="F115" s="10">
        <f>F116</f>
        <v>0</v>
      </c>
      <c r="G115" s="10">
        <v>0</v>
      </c>
      <c r="H115" s="10">
        <f t="shared" ref="H115:J115" si="77">H116</f>
        <v>2444.4699999999998</v>
      </c>
      <c r="I115" s="10">
        <f t="shared" si="77"/>
        <v>2444.4699999999998</v>
      </c>
      <c r="J115" s="10">
        <f t="shared" si="77"/>
        <v>0</v>
      </c>
      <c r="K115" s="18">
        <f t="shared" si="53"/>
        <v>1</v>
      </c>
    </row>
    <row r="116" spans="1:11" ht="15.5" x14ac:dyDescent="0.35">
      <c r="A116" s="8" t="s">
        <v>95</v>
      </c>
      <c r="B116" s="6" t="s">
        <v>3</v>
      </c>
      <c r="C116" s="6" t="s">
        <v>38</v>
      </c>
      <c r="D116" s="6" t="s">
        <v>92</v>
      </c>
      <c r="E116" s="6" t="s">
        <v>94</v>
      </c>
      <c r="F116" s="10">
        <v>0</v>
      </c>
      <c r="G116" s="10">
        <v>0</v>
      </c>
      <c r="H116" s="10">
        <v>2444.4699999999998</v>
      </c>
      <c r="I116" s="10">
        <v>2444.4699999999998</v>
      </c>
      <c r="J116" s="10">
        <f t="shared" si="63"/>
        <v>0</v>
      </c>
      <c r="K116" s="18">
        <f t="shared" si="53"/>
        <v>1</v>
      </c>
    </row>
    <row r="117" spans="1:11" ht="15.5" x14ac:dyDescent="0.35">
      <c r="A117" s="8" t="s">
        <v>97</v>
      </c>
      <c r="B117" s="6" t="s">
        <v>3</v>
      </c>
      <c r="C117" s="6" t="s">
        <v>96</v>
      </c>
      <c r="D117" s="6"/>
      <c r="E117" s="6"/>
      <c r="F117" s="10">
        <f>F118</f>
        <v>412.2</v>
      </c>
      <c r="G117" s="10">
        <v>401.1</v>
      </c>
      <c r="H117" s="10">
        <f t="shared" ref="H117:J117" si="78">H118</f>
        <v>401.1</v>
      </c>
      <c r="I117" s="10">
        <f t="shared" si="78"/>
        <v>401.08</v>
      </c>
      <c r="J117" s="10">
        <f t="shared" si="78"/>
        <v>2.0000000000038654E-2</v>
      </c>
      <c r="K117" s="18">
        <f t="shared" si="53"/>
        <v>0.99995013712291192</v>
      </c>
    </row>
    <row r="118" spans="1:11" ht="31" x14ac:dyDescent="0.35">
      <c r="A118" s="8" t="s">
        <v>61</v>
      </c>
      <c r="B118" s="6" t="s">
        <v>3</v>
      </c>
      <c r="C118" s="6" t="s">
        <v>96</v>
      </c>
      <c r="D118" s="6" t="s">
        <v>60</v>
      </c>
      <c r="E118" s="6"/>
      <c r="F118" s="10">
        <f>F119</f>
        <v>412.2</v>
      </c>
      <c r="G118" s="10">
        <v>401.1</v>
      </c>
      <c r="H118" s="10">
        <f t="shared" ref="H118:J118" si="79">H119</f>
        <v>401.1</v>
      </c>
      <c r="I118" s="10">
        <f t="shared" si="79"/>
        <v>401.08</v>
      </c>
      <c r="J118" s="10">
        <f t="shared" si="79"/>
        <v>2.0000000000038654E-2</v>
      </c>
      <c r="K118" s="18">
        <f t="shared" si="53"/>
        <v>0.99995013712291192</v>
      </c>
    </row>
    <row r="119" spans="1:11" ht="46.5" x14ac:dyDescent="0.35">
      <c r="A119" s="8" t="s">
        <v>99</v>
      </c>
      <c r="B119" s="6" t="s">
        <v>3</v>
      </c>
      <c r="C119" s="6" t="s">
        <v>96</v>
      </c>
      <c r="D119" s="6" t="s">
        <v>98</v>
      </c>
      <c r="E119" s="6"/>
      <c r="F119" s="10">
        <f>F120</f>
        <v>412.2</v>
      </c>
      <c r="G119" s="10">
        <v>401.1</v>
      </c>
      <c r="H119" s="10">
        <f t="shared" ref="H119:J119" si="80">H120</f>
        <v>401.1</v>
      </c>
      <c r="I119" s="10">
        <f t="shared" si="80"/>
        <v>401.08</v>
      </c>
      <c r="J119" s="10">
        <f t="shared" si="80"/>
        <v>2.0000000000038654E-2</v>
      </c>
      <c r="K119" s="18">
        <f t="shared" si="53"/>
        <v>0.99995013712291192</v>
      </c>
    </row>
    <row r="120" spans="1:11" ht="31" x14ac:dyDescent="0.35">
      <c r="A120" s="8" t="s">
        <v>31</v>
      </c>
      <c r="B120" s="6" t="s">
        <v>3</v>
      </c>
      <c r="C120" s="6" t="s">
        <v>96</v>
      </c>
      <c r="D120" s="6" t="s">
        <v>98</v>
      </c>
      <c r="E120" s="6" t="s">
        <v>30</v>
      </c>
      <c r="F120" s="10">
        <f>F121</f>
        <v>412.2</v>
      </c>
      <c r="G120" s="10">
        <v>401.1</v>
      </c>
      <c r="H120" s="10">
        <f t="shared" ref="H120:J120" si="81">H121</f>
        <v>401.1</v>
      </c>
      <c r="I120" s="10">
        <f t="shared" si="81"/>
        <v>401.08</v>
      </c>
      <c r="J120" s="10">
        <f t="shared" si="81"/>
        <v>2.0000000000038654E-2</v>
      </c>
      <c r="K120" s="18">
        <f t="shared" si="53"/>
        <v>0.99995013712291192</v>
      </c>
    </row>
    <row r="121" spans="1:11" ht="31" x14ac:dyDescent="0.35">
      <c r="A121" s="8" t="s">
        <v>33</v>
      </c>
      <c r="B121" s="6" t="s">
        <v>3</v>
      </c>
      <c r="C121" s="6" t="s">
        <v>96</v>
      </c>
      <c r="D121" s="6" t="s">
        <v>98</v>
      </c>
      <c r="E121" s="6" t="s">
        <v>32</v>
      </c>
      <c r="F121" s="10">
        <v>412.2</v>
      </c>
      <c r="G121" s="10">
        <v>401.1</v>
      </c>
      <c r="H121" s="10">
        <v>401.1</v>
      </c>
      <c r="I121" s="10">
        <v>401.08</v>
      </c>
      <c r="J121" s="10">
        <f t="shared" si="63"/>
        <v>2.0000000000038654E-2</v>
      </c>
      <c r="K121" s="18">
        <f t="shared" si="53"/>
        <v>0.99995013712291192</v>
      </c>
    </row>
    <row r="122" spans="1:11" ht="31" x14ac:dyDescent="0.35">
      <c r="A122" s="8" t="s">
        <v>101</v>
      </c>
      <c r="B122" s="6" t="s">
        <v>3</v>
      </c>
      <c r="C122" s="6" t="s">
        <v>100</v>
      </c>
      <c r="D122" s="6"/>
      <c r="E122" s="6"/>
      <c r="F122" s="10">
        <f>F123+F131+F140+F155</f>
        <v>128638.7</v>
      </c>
      <c r="G122" s="10">
        <v>155002</v>
      </c>
      <c r="H122" s="10">
        <f t="shared" ref="H122:J122" si="82">H123+H131+H140+H155</f>
        <v>155343.79999999999</v>
      </c>
      <c r="I122" s="10">
        <f t="shared" si="82"/>
        <v>142173.07</v>
      </c>
      <c r="J122" s="10">
        <f t="shared" si="82"/>
        <v>13170.730000000001</v>
      </c>
      <c r="K122" s="18">
        <f t="shared" si="53"/>
        <v>0.91521560564374005</v>
      </c>
    </row>
    <row r="123" spans="1:11" ht="31" x14ac:dyDescent="0.35">
      <c r="A123" s="8" t="s">
        <v>41</v>
      </c>
      <c r="B123" s="6" t="s">
        <v>3</v>
      </c>
      <c r="C123" s="6" t="s">
        <v>100</v>
      </c>
      <c r="D123" s="6" t="s">
        <v>40</v>
      </c>
      <c r="E123" s="6"/>
      <c r="F123" s="10">
        <f>F124</f>
        <v>0</v>
      </c>
      <c r="G123" s="10">
        <v>12420.1</v>
      </c>
      <c r="H123" s="10">
        <f t="shared" ref="H123:J123" si="83">H124</f>
        <v>12803.300000000001</v>
      </c>
      <c r="I123" s="10">
        <f t="shared" si="83"/>
        <v>1937.04</v>
      </c>
      <c r="J123" s="10">
        <f t="shared" si="83"/>
        <v>10866.26</v>
      </c>
      <c r="K123" s="18">
        <f t="shared" si="53"/>
        <v>0.15129224496809415</v>
      </c>
    </row>
    <row r="124" spans="1:11" ht="46.5" x14ac:dyDescent="0.35">
      <c r="A124" s="8" t="s">
        <v>43</v>
      </c>
      <c r="B124" s="6" t="s">
        <v>3</v>
      </c>
      <c r="C124" s="6" t="s">
        <v>100</v>
      </c>
      <c r="D124" s="6" t="s">
        <v>42</v>
      </c>
      <c r="E124" s="6"/>
      <c r="F124" s="10">
        <f>F125+F128</f>
        <v>0</v>
      </c>
      <c r="G124" s="10">
        <v>12420.1</v>
      </c>
      <c r="H124" s="10">
        <f t="shared" ref="H124:J124" si="84">H125+H128</f>
        <v>12803.300000000001</v>
      </c>
      <c r="I124" s="10">
        <f t="shared" si="84"/>
        <v>1937.04</v>
      </c>
      <c r="J124" s="10">
        <f t="shared" si="84"/>
        <v>10866.26</v>
      </c>
      <c r="K124" s="18">
        <f t="shared" si="53"/>
        <v>0.15129224496809415</v>
      </c>
    </row>
    <row r="125" spans="1:11" ht="46.5" x14ac:dyDescent="0.35">
      <c r="A125" s="8" t="s">
        <v>103</v>
      </c>
      <c r="B125" s="6" t="s">
        <v>3</v>
      </c>
      <c r="C125" s="6" t="s">
        <v>100</v>
      </c>
      <c r="D125" s="6" t="s">
        <v>102</v>
      </c>
      <c r="E125" s="6"/>
      <c r="F125" s="10">
        <f>F126</f>
        <v>0</v>
      </c>
      <c r="G125" s="10">
        <v>0</v>
      </c>
      <c r="H125" s="10">
        <f t="shared" ref="H125:J125" si="85">H126</f>
        <v>383.2</v>
      </c>
      <c r="I125" s="10">
        <f t="shared" si="85"/>
        <v>383.12</v>
      </c>
      <c r="J125" s="10">
        <f t="shared" si="85"/>
        <v>7.9999999999984084E-2</v>
      </c>
      <c r="K125" s="18">
        <f t="shared" si="53"/>
        <v>0.99979123173277662</v>
      </c>
    </row>
    <row r="126" spans="1:11" ht="31" x14ac:dyDescent="0.35">
      <c r="A126" s="8" t="s">
        <v>31</v>
      </c>
      <c r="B126" s="6" t="s">
        <v>3</v>
      </c>
      <c r="C126" s="6" t="s">
        <v>100</v>
      </c>
      <c r="D126" s="6" t="s">
        <v>102</v>
      </c>
      <c r="E126" s="6" t="s">
        <v>30</v>
      </c>
      <c r="F126" s="10">
        <f>F127</f>
        <v>0</v>
      </c>
      <c r="G126" s="10">
        <v>0</v>
      </c>
      <c r="H126" s="10">
        <f t="shared" ref="H126:J126" si="86">H127</f>
        <v>383.2</v>
      </c>
      <c r="I126" s="10">
        <f t="shared" si="86"/>
        <v>383.12</v>
      </c>
      <c r="J126" s="10">
        <f t="shared" si="86"/>
        <v>7.9999999999984084E-2</v>
      </c>
      <c r="K126" s="18">
        <f t="shared" si="53"/>
        <v>0.99979123173277662</v>
      </c>
    </row>
    <row r="127" spans="1:11" ht="31" x14ac:dyDescent="0.35">
      <c r="A127" s="8" t="s">
        <v>33</v>
      </c>
      <c r="B127" s="6" t="s">
        <v>3</v>
      </c>
      <c r="C127" s="6" t="s">
        <v>100</v>
      </c>
      <c r="D127" s="6" t="s">
        <v>102</v>
      </c>
      <c r="E127" s="6" t="s">
        <v>32</v>
      </c>
      <c r="F127" s="10">
        <v>0</v>
      </c>
      <c r="G127" s="10">
        <v>0</v>
      </c>
      <c r="H127" s="10">
        <v>383.2</v>
      </c>
      <c r="I127" s="10">
        <v>383.12</v>
      </c>
      <c r="J127" s="10">
        <f t="shared" si="63"/>
        <v>7.9999999999984084E-2</v>
      </c>
      <c r="K127" s="18">
        <f t="shared" si="53"/>
        <v>0.99979123173277662</v>
      </c>
    </row>
    <row r="128" spans="1:11" ht="31" x14ac:dyDescent="0.35">
      <c r="A128" s="8" t="s">
        <v>49</v>
      </c>
      <c r="B128" s="6" t="s">
        <v>3</v>
      </c>
      <c r="C128" s="6" t="s">
        <v>100</v>
      </c>
      <c r="D128" s="6" t="s">
        <v>48</v>
      </c>
      <c r="E128" s="6"/>
      <c r="F128" s="10">
        <f>F129</f>
        <v>0</v>
      </c>
      <c r="G128" s="10">
        <v>12420.1</v>
      </c>
      <c r="H128" s="10">
        <f t="shared" ref="H128:J128" si="87">H129</f>
        <v>12420.1</v>
      </c>
      <c r="I128" s="10">
        <f t="shared" si="87"/>
        <v>1553.92</v>
      </c>
      <c r="J128" s="10">
        <f t="shared" si="87"/>
        <v>10866.18</v>
      </c>
      <c r="K128" s="18">
        <f t="shared" si="53"/>
        <v>0.12511332436936901</v>
      </c>
    </row>
    <row r="129" spans="1:11" ht="31" x14ac:dyDescent="0.35">
      <c r="A129" s="8" t="s">
        <v>31</v>
      </c>
      <c r="B129" s="6" t="s">
        <v>3</v>
      </c>
      <c r="C129" s="6" t="s">
        <v>100</v>
      </c>
      <c r="D129" s="6" t="s">
        <v>48</v>
      </c>
      <c r="E129" s="6" t="s">
        <v>30</v>
      </c>
      <c r="F129" s="10">
        <f>F130</f>
        <v>0</v>
      </c>
      <c r="G129" s="10">
        <v>12420.1</v>
      </c>
      <c r="H129" s="10">
        <f t="shared" ref="H129:J129" si="88">H130</f>
        <v>12420.1</v>
      </c>
      <c r="I129" s="10">
        <f t="shared" si="88"/>
        <v>1553.92</v>
      </c>
      <c r="J129" s="10">
        <f t="shared" si="88"/>
        <v>10866.18</v>
      </c>
      <c r="K129" s="18">
        <f t="shared" si="53"/>
        <v>0.12511332436936901</v>
      </c>
    </row>
    <row r="130" spans="1:11" ht="31" x14ac:dyDescent="0.35">
      <c r="A130" s="8" t="s">
        <v>33</v>
      </c>
      <c r="B130" s="6" t="s">
        <v>3</v>
      </c>
      <c r="C130" s="6" t="s">
        <v>100</v>
      </c>
      <c r="D130" s="6" t="s">
        <v>48</v>
      </c>
      <c r="E130" s="6" t="s">
        <v>32</v>
      </c>
      <c r="F130" s="10">
        <v>0</v>
      </c>
      <c r="G130" s="10">
        <v>12420.1</v>
      </c>
      <c r="H130" s="10">
        <v>12420.1</v>
      </c>
      <c r="I130" s="10">
        <v>1553.92</v>
      </c>
      <c r="J130" s="10">
        <f t="shared" si="63"/>
        <v>10866.18</v>
      </c>
      <c r="K130" s="18">
        <f t="shared" si="53"/>
        <v>0.12511332436936901</v>
      </c>
    </row>
    <row r="131" spans="1:11" ht="31" x14ac:dyDescent="0.35">
      <c r="A131" s="8" t="s">
        <v>55</v>
      </c>
      <c r="B131" s="6" t="s">
        <v>3</v>
      </c>
      <c r="C131" s="6" t="s">
        <v>100</v>
      </c>
      <c r="D131" s="6" t="s">
        <v>54</v>
      </c>
      <c r="E131" s="6"/>
      <c r="F131" s="10">
        <f>F132</f>
        <v>82191.199999999997</v>
      </c>
      <c r="G131" s="10">
        <v>93140.700000000012</v>
      </c>
      <c r="H131" s="10">
        <f t="shared" ref="H131:J131" si="89">H132</f>
        <v>93162</v>
      </c>
      <c r="I131" s="10">
        <f t="shared" si="89"/>
        <v>91161.08</v>
      </c>
      <c r="J131" s="10">
        <f t="shared" si="89"/>
        <v>2000.9200000000037</v>
      </c>
      <c r="K131" s="18">
        <f t="shared" si="53"/>
        <v>0.9785221442218931</v>
      </c>
    </row>
    <row r="132" spans="1:11" ht="15.5" x14ac:dyDescent="0.35">
      <c r="A132" s="8" t="s">
        <v>105</v>
      </c>
      <c r="B132" s="6" t="s">
        <v>3</v>
      </c>
      <c r="C132" s="6" t="s">
        <v>100</v>
      </c>
      <c r="D132" s="6" t="s">
        <v>104</v>
      </c>
      <c r="E132" s="6"/>
      <c r="F132" s="10">
        <f>F133</f>
        <v>82191.199999999997</v>
      </c>
      <c r="G132" s="10">
        <v>93140.700000000012</v>
      </c>
      <c r="H132" s="10">
        <f t="shared" ref="H132:J132" si="90">H133</f>
        <v>93162</v>
      </c>
      <c r="I132" s="10">
        <f t="shared" si="90"/>
        <v>91161.08</v>
      </c>
      <c r="J132" s="10">
        <f t="shared" si="90"/>
        <v>2000.9200000000037</v>
      </c>
      <c r="K132" s="18">
        <f t="shared" si="53"/>
        <v>0.9785221442218931</v>
      </c>
    </row>
    <row r="133" spans="1:11" ht="15.5" x14ac:dyDescent="0.35">
      <c r="A133" s="8" t="s">
        <v>107</v>
      </c>
      <c r="B133" s="6" t="s">
        <v>3</v>
      </c>
      <c r="C133" s="6" t="s">
        <v>100</v>
      </c>
      <c r="D133" s="6" t="s">
        <v>106</v>
      </c>
      <c r="E133" s="6"/>
      <c r="F133" s="10">
        <f>F134+F136+F138</f>
        <v>82191.199999999997</v>
      </c>
      <c r="G133" s="10">
        <v>93140.700000000012</v>
      </c>
      <c r="H133" s="10">
        <f t="shared" ref="H133:J133" si="91">H134+H136+H138</f>
        <v>93162</v>
      </c>
      <c r="I133" s="10">
        <f t="shared" si="91"/>
        <v>91161.08</v>
      </c>
      <c r="J133" s="10">
        <f t="shared" si="91"/>
        <v>2000.9200000000037</v>
      </c>
      <c r="K133" s="18">
        <f t="shared" si="53"/>
        <v>0.9785221442218931</v>
      </c>
    </row>
    <row r="134" spans="1:11" ht="62" x14ac:dyDescent="0.35">
      <c r="A134" s="8" t="s">
        <v>13</v>
      </c>
      <c r="B134" s="6" t="s">
        <v>3</v>
      </c>
      <c r="C134" s="6" t="s">
        <v>100</v>
      </c>
      <c r="D134" s="6" t="s">
        <v>106</v>
      </c>
      <c r="E134" s="6" t="s">
        <v>12</v>
      </c>
      <c r="F134" s="10">
        <f>F135</f>
        <v>77674.5</v>
      </c>
      <c r="G134" s="10">
        <v>87103.1</v>
      </c>
      <c r="H134" s="10">
        <f t="shared" ref="H134:J134" si="92">H135</f>
        <v>89103.1</v>
      </c>
      <c r="I134" s="10">
        <f t="shared" si="92"/>
        <v>87294.44</v>
      </c>
      <c r="J134" s="10">
        <f t="shared" si="92"/>
        <v>1808.6600000000035</v>
      </c>
      <c r="K134" s="18">
        <f t="shared" si="53"/>
        <v>0.97970149186728628</v>
      </c>
    </row>
    <row r="135" spans="1:11" ht="31" x14ac:dyDescent="0.35">
      <c r="A135" s="8" t="s">
        <v>15</v>
      </c>
      <c r="B135" s="6" t="s">
        <v>3</v>
      </c>
      <c r="C135" s="6" t="s">
        <v>100</v>
      </c>
      <c r="D135" s="6" t="s">
        <v>106</v>
      </c>
      <c r="E135" s="6" t="s">
        <v>14</v>
      </c>
      <c r="F135" s="10">
        <v>77674.5</v>
      </c>
      <c r="G135" s="10">
        <v>87103.1</v>
      </c>
      <c r="H135" s="10">
        <v>89103.1</v>
      </c>
      <c r="I135" s="10">
        <v>87294.44</v>
      </c>
      <c r="J135" s="10">
        <f t="shared" si="63"/>
        <v>1808.6600000000035</v>
      </c>
      <c r="K135" s="18">
        <f t="shared" si="53"/>
        <v>0.97970149186728628</v>
      </c>
    </row>
    <row r="136" spans="1:11" ht="31" x14ac:dyDescent="0.35">
      <c r="A136" s="8" t="s">
        <v>31</v>
      </c>
      <c r="B136" s="6" t="s">
        <v>3</v>
      </c>
      <c r="C136" s="6" t="s">
        <v>100</v>
      </c>
      <c r="D136" s="6" t="s">
        <v>106</v>
      </c>
      <c r="E136" s="6" t="s">
        <v>30</v>
      </c>
      <c r="F136" s="10">
        <f>F137</f>
        <v>4516.7</v>
      </c>
      <c r="G136" s="10">
        <v>4037.6</v>
      </c>
      <c r="H136" s="10">
        <f t="shared" ref="H136:J138" si="93">H137</f>
        <v>4058.9</v>
      </c>
      <c r="I136" s="10">
        <f t="shared" si="93"/>
        <v>3866.64</v>
      </c>
      <c r="J136" s="10">
        <f t="shared" si="93"/>
        <v>192.26000000000022</v>
      </c>
      <c r="K136" s="18">
        <f t="shared" si="53"/>
        <v>0.95263248663430977</v>
      </c>
    </row>
    <row r="137" spans="1:11" ht="31" x14ac:dyDescent="0.35">
      <c r="A137" s="8" t="s">
        <v>33</v>
      </c>
      <c r="B137" s="6" t="s">
        <v>3</v>
      </c>
      <c r="C137" s="6" t="s">
        <v>100</v>
      </c>
      <c r="D137" s="6" t="s">
        <v>106</v>
      </c>
      <c r="E137" s="6" t="s">
        <v>32</v>
      </c>
      <c r="F137" s="10">
        <v>4516.7</v>
      </c>
      <c r="G137" s="10">
        <v>4037.6</v>
      </c>
      <c r="H137" s="10">
        <v>4058.9</v>
      </c>
      <c r="I137" s="10">
        <v>3866.64</v>
      </c>
      <c r="J137" s="10">
        <f t="shared" si="63"/>
        <v>192.26000000000022</v>
      </c>
      <c r="K137" s="18">
        <f t="shared" si="53"/>
        <v>0.95263248663430977</v>
      </c>
    </row>
    <row r="138" spans="1:11" ht="15.5" x14ac:dyDescent="0.35">
      <c r="A138" s="17" t="s">
        <v>75</v>
      </c>
      <c r="B138" s="6" t="s">
        <v>3</v>
      </c>
      <c r="C138" s="6" t="s">
        <v>100</v>
      </c>
      <c r="D138" s="6" t="s">
        <v>106</v>
      </c>
      <c r="E138" s="6" t="s">
        <v>74</v>
      </c>
      <c r="F138" s="10">
        <f>F139</f>
        <v>0</v>
      </c>
      <c r="G138" s="10">
        <v>2000</v>
      </c>
      <c r="H138" s="10">
        <f t="shared" si="93"/>
        <v>0</v>
      </c>
      <c r="I138" s="10">
        <f t="shared" si="93"/>
        <v>0</v>
      </c>
      <c r="J138" s="10">
        <f t="shared" si="93"/>
        <v>0</v>
      </c>
      <c r="K138" s="18" t="s">
        <v>937</v>
      </c>
    </row>
    <row r="139" spans="1:11" ht="15.5" x14ac:dyDescent="0.35">
      <c r="A139" s="17" t="s">
        <v>77</v>
      </c>
      <c r="B139" s="6" t="s">
        <v>3</v>
      </c>
      <c r="C139" s="6" t="s">
        <v>100</v>
      </c>
      <c r="D139" s="6" t="s">
        <v>106</v>
      </c>
      <c r="E139" s="6" t="s">
        <v>76</v>
      </c>
      <c r="F139" s="10">
        <v>0</v>
      </c>
      <c r="G139" s="10">
        <v>2000</v>
      </c>
      <c r="H139" s="10">
        <v>0</v>
      </c>
      <c r="I139" s="10">
        <v>0</v>
      </c>
      <c r="J139" s="10">
        <f t="shared" ref="J139" si="94">H139-I139</f>
        <v>0</v>
      </c>
      <c r="K139" s="18" t="s">
        <v>937</v>
      </c>
    </row>
    <row r="140" spans="1:11" ht="31" x14ac:dyDescent="0.35">
      <c r="A140" s="8" t="s">
        <v>109</v>
      </c>
      <c r="B140" s="6" t="s">
        <v>3</v>
      </c>
      <c r="C140" s="6" t="s">
        <v>100</v>
      </c>
      <c r="D140" s="6" t="s">
        <v>108</v>
      </c>
      <c r="E140" s="6"/>
      <c r="F140" s="10">
        <f>F141+F145</f>
        <v>46447.5</v>
      </c>
      <c r="G140" s="10">
        <v>49340.9</v>
      </c>
      <c r="H140" s="10">
        <f t="shared" ref="H140:J140" si="95">H141+H145</f>
        <v>49378.5</v>
      </c>
      <c r="I140" s="10">
        <f t="shared" si="95"/>
        <v>49074.95</v>
      </c>
      <c r="J140" s="10">
        <f t="shared" si="95"/>
        <v>303.54999999999723</v>
      </c>
      <c r="K140" s="18">
        <f t="shared" ref="K140:K203" si="96">I140/H140</f>
        <v>0.99385258766467177</v>
      </c>
    </row>
    <row r="141" spans="1:11" ht="31" x14ac:dyDescent="0.35">
      <c r="A141" s="8" t="s">
        <v>111</v>
      </c>
      <c r="B141" s="6" t="s">
        <v>3</v>
      </c>
      <c r="C141" s="6" t="s">
        <v>100</v>
      </c>
      <c r="D141" s="6" t="s">
        <v>110</v>
      </c>
      <c r="E141" s="6"/>
      <c r="F141" s="10">
        <f>F142</f>
        <v>7771.1</v>
      </c>
      <c r="G141" s="10">
        <v>10052.9</v>
      </c>
      <c r="H141" s="10">
        <f t="shared" ref="H141:J141" si="97">H142</f>
        <v>9696.7999999999993</v>
      </c>
      <c r="I141" s="10">
        <f t="shared" si="97"/>
        <v>9534.6299999999992</v>
      </c>
      <c r="J141" s="10">
        <f t="shared" si="97"/>
        <v>162.17000000000007</v>
      </c>
      <c r="K141" s="18">
        <f t="shared" si="96"/>
        <v>0.9832759260787064</v>
      </c>
    </row>
    <row r="142" spans="1:11" ht="31" x14ac:dyDescent="0.35">
      <c r="A142" s="8" t="s">
        <v>113</v>
      </c>
      <c r="B142" s="6" t="s">
        <v>3</v>
      </c>
      <c r="C142" s="6" t="s">
        <v>100</v>
      </c>
      <c r="D142" s="6" t="s">
        <v>112</v>
      </c>
      <c r="E142" s="6"/>
      <c r="F142" s="10">
        <f>F143</f>
        <v>7771.1</v>
      </c>
      <c r="G142" s="10">
        <v>10052.9</v>
      </c>
      <c r="H142" s="10">
        <f t="shared" ref="H142:J142" si="98">H143</f>
        <v>9696.7999999999993</v>
      </c>
      <c r="I142" s="10">
        <f t="shared" si="98"/>
        <v>9534.6299999999992</v>
      </c>
      <c r="J142" s="10">
        <f t="shared" si="98"/>
        <v>162.17000000000007</v>
      </c>
      <c r="K142" s="18">
        <f t="shared" si="96"/>
        <v>0.9832759260787064</v>
      </c>
    </row>
    <row r="143" spans="1:11" ht="62" x14ac:dyDescent="0.35">
      <c r="A143" s="8" t="s">
        <v>13</v>
      </c>
      <c r="B143" s="6" t="s">
        <v>3</v>
      </c>
      <c r="C143" s="6" t="s">
        <v>100</v>
      </c>
      <c r="D143" s="6" t="s">
        <v>112</v>
      </c>
      <c r="E143" s="6" t="s">
        <v>12</v>
      </c>
      <c r="F143" s="10">
        <f>F144</f>
        <v>7771.1</v>
      </c>
      <c r="G143" s="10">
        <v>10052.9</v>
      </c>
      <c r="H143" s="10">
        <f t="shared" ref="H143:J143" si="99">H144</f>
        <v>9696.7999999999993</v>
      </c>
      <c r="I143" s="10">
        <f t="shared" si="99"/>
        <v>9534.6299999999992</v>
      </c>
      <c r="J143" s="10">
        <f t="shared" si="99"/>
        <v>162.17000000000007</v>
      </c>
      <c r="K143" s="18">
        <f t="shared" si="96"/>
        <v>0.9832759260787064</v>
      </c>
    </row>
    <row r="144" spans="1:11" ht="31" x14ac:dyDescent="0.35">
      <c r="A144" s="8" t="s">
        <v>15</v>
      </c>
      <c r="B144" s="6" t="s">
        <v>3</v>
      </c>
      <c r="C144" s="6" t="s">
        <v>100</v>
      </c>
      <c r="D144" s="6" t="s">
        <v>112</v>
      </c>
      <c r="E144" s="6" t="s">
        <v>14</v>
      </c>
      <c r="F144" s="10">
        <v>7771.1</v>
      </c>
      <c r="G144" s="10">
        <v>10052.9</v>
      </c>
      <c r="H144" s="10">
        <v>9696.7999999999993</v>
      </c>
      <c r="I144" s="10">
        <v>9534.6299999999992</v>
      </c>
      <c r="J144" s="10">
        <f t="shared" ref="J144:J190" si="100">H144-I144</f>
        <v>162.17000000000007</v>
      </c>
      <c r="K144" s="18">
        <f t="shared" si="96"/>
        <v>0.9832759260787064</v>
      </c>
    </row>
    <row r="145" spans="1:11" ht="31" x14ac:dyDescent="0.35">
      <c r="A145" s="8" t="s">
        <v>115</v>
      </c>
      <c r="B145" s="6" t="s">
        <v>3</v>
      </c>
      <c r="C145" s="6" t="s">
        <v>100</v>
      </c>
      <c r="D145" s="6" t="s">
        <v>114</v>
      </c>
      <c r="E145" s="6"/>
      <c r="F145" s="10">
        <f>F146</f>
        <v>38676.400000000001</v>
      </c>
      <c r="G145" s="10">
        <v>39288</v>
      </c>
      <c r="H145" s="10">
        <f t="shared" ref="H145:J145" si="101">H146</f>
        <v>39681.699999999997</v>
      </c>
      <c r="I145" s="10">
        <f t="shared" si="101"/>
        <v>39540.32</v>
      </c>
      <c r="J145" s="10">
        <f t="shared" si="101"/>
        <v>141.37999999999718</v>
      </c>
      <c r="K145" s="18">
        <f t="shared" si="96"/>
        <v>0.9964371486100646</v>
      </c>
    </row>
    <row r="146" spans="1:11" ht="31" x14ac:dyDescent="0.35">
      <c r="A146" s="8" t="s">
        <v>113</v>
      </c>
      <c r="B146" s="6" t="s">
        <v>3</v>
      </c>
      <c r="C146" s="6" t="s">
        <v>100</v>
      </c>
      <c r="D146" s="6" t="s">
        <v>116</v>
      </c>
      <c r="E146" s="6"/>
      <c r="F146" s="10">
        <f>F147+F149+F151+F153</f>
        <v>38676.400000000001</v>
      </c>
      <c r="G146" s="10">
        <v>39288</v>
      </c>
      <c r="H146" s="10">
        <f t="shared" ref="H146:J146" si="102">H147+H149+H151+H153</f>
        <v>39681.699999999997</v>
      </c>
      <c r="I146" s="10">
        <f t="shared" si="102"/>
        <v>39540.32</v>
      </c>
      <c r="J146" s="10">
        <f t="shared" si="102"/>
        <v>141.37999999999718</v>
      </c>
      <c r="K146" s="18">
        <f t="shared" si="96"/>
        <v>0.9964371486100646</v>
      </c>
    </row>
    <row r="147" spans="1:11" ht="62" x14ac:dyDescent="0.35">
      <c r="A147" s="8" t="s">
        <v>13</v>
      </c>
      <c r="B147" s="6" t="s">
        <v>3</v>
      </c>
      <c r="C147" s="6" t="s">
        <v>100</v>
      </c>
      <c r="D147" s="6" t="s">
        <v>116</v>
      </c>
      <c r="E147" s="6" t="s">
        <v>12</v>
      </c>
      <c r="F147" s="10">
        <f>F148</f>
        <v>34823.5</v>
      </c>
      <c r="G147" s="10">
        <v>35460.5</v>
      </c>
      <c r="H147" s="10">
        <f t="shared" ref="H147:J147" si="103">H148</f>
        <v>36105.599999999999</v>
      </c>
      <c r="I147" s="10">
        <f t="shared" si="103"/>
        <v>36003.97</v>
      </c>
      <c r="J147" s="10">
        <f t="shared" si="103"/>
        <v>101.62999999999738</v>
      </c>
      <c r="K147" s="18">
        <f t="shared" si="96"/>
        <v>0.99718520118762743</v>
      </c>
    </row>
    <row r="148" spans="1:11" ht="31" x14ac:dyDescent="0.35">
      <c r="A148" s="8" t="s">
        <v>15</v>
      </c>
      <c r="B148" s="6" t="s">
        <v>3</v>
      </c>
      <c r="C148" s="6" t="s">
        <v>100</v>
      </c>
      <c r="D148" s="6" t="s">
        <v>116</v>
      </c>
      <c r="E148" s="6" t="s">
        <v>14</v>
      </c>
      <c r="F148" s="10">
        <v>34823.5</v>
      </c>
      <c r="G148" s="10">
        <v>35460.5</v>
      </c>
      <c r="H148" s="10">
        <v>36105.599999999999</v>
      </c>
      <c r="I148" s="10">
        <v>36003.97</v>
      </c>
      <c r="J148" s="10">
        <f t="shared" si="100"/>
        <v>101.62999999999738</v>
      </c>
      <c r="K148" s="18">
        <f t="shared" si="96"/>
        <v>0.99718520118762743</v>
      </c>
    </row>
    <row r="149" spans="1:11" ht="31" x14ac:dyDescent="0.35">
      <c r="A149" s="8" t="s">
        <v>31</v>
      </c>
      <c r="B149" s="6" t="s">
        <v>3</v>
      </c>
      <c r="C149" s="6" t="s">
        <v>100</v>
      </c>
      <c r="D149" s="6" t="s">
        <v>116</v>
      </c>
      <c r="E149" s="6" t="s">
        <v>30</v>
      </c>
      <c r="F149" s="10">
        <f>F150</f>
        <v>3464.5</v>
      </c>
      <c r="G149" s="10">
        <v>3447.5</v>
      </c>
      <c r="H149" s="10">
        <f t="shared" ref="H149:J149" si="104">H150</f>
        <v>3354.5</v>
      </c>
      <c r="I149" s="10">
        <f t="shared" si="104"/>
        <v>3314.78</v>
      </c>
      <c r="J149" s="10">
        <f t="shared" si="104"/>
        <v>39.7199999999998</v>
      </c>
      <c r="K149" s="18">
        <f t="shared" si="96"/>
        <v>0.98815918914890455</v>
      </c>
    </row>
    <row r="150" spans="1:11" ht="31" x14ac:dyDescent="0.35">
      <c r="A150" s="8" t="s">
        <v>33</v>
      </c>
      <c r="B150" s="6" t="s">
        <v>3</v>
      </c>
      <c r="C150" s="6" t="s">
        <v>100</v>
      </c>
      <c r="D150" s="6" t="s">
        <v>116</v>
      </c>
      <c r="E150" s="6" t="s">
        <v>32</v>
      </c>
      <c r="F150" s="10">
        <v>3464.5</v>
      </c>
      <c r="G150" s="10">
        <v>3447.5</v>
      </c>
      <c r="H150" s="10">
        <v>3354.5</v>
      </c>
      <c r="I150" s="10">
        <v>3314.78</v>
      </c>
      <c r="J150" s="10">
        <f t="shared" si="100"/>
        <v>39.7199999999998</v>
      </c>
      <c r="K150" s="18">
        <f t="shared" si="96"/>
        <v>0.98815918914890455</v>
      </c>
    </row>
    <row r="151" spans="1:11" ht="15.5" x14ac:dyDescent="0.35">
      <c r="A151" s="8" t="s">
        <v>35</v>
      </c>
      <c r="B151" s="6" t="s">
        <v>3</v>
      </c>
      <c r="C151" s="6" t="s">
        <v>100</v>
      </c>
      <c r="D151" s="6" t="s">
        <v>116</v>
      </c>
      <c r="E151" s="6" t="s">
        <v>34</v>
      </c>
      <c r="F151" s="10">
        <f>F152</f>
        <v>340</v>
      </c>
      <c r="G151" s="10">
        <v>314.60000000000002</v>
      </c>
      <c r="H151" s="10">
        <f t="shared" ref="H151:J151" si="105">H152</f>
        <v>158.6</v>
      </c>
      <c r="I151" s="10">
        <f t="shared" si="105"/>
        <v>158.57</v>
      </c>
      <c r="J151" s="10">
        <f t="shared" si="105"/>
        <v>3.0000000000001137E-2</v>
      </c>
      <c r="K151" s="18">
        <f t="shared" si="96"/>
        <v>0.99981084489281213</v>
      </c>
    </row>
    <row r="152" spans="1:11" ht="31" x14ac:dyDescent="0.35">
      <c r="A152" s="8" t="s">
        <v>37</v>
      </c>
      <c r="B152" s="6" t="s">
        <v>3</v>
      </c>
      <c r="C152" s="6" t="s">
        <v>100</v>
      </c>
      <c r="D152" s="6" t="s">
        <v>116</v>
      </c>
      <c r="E152" s="6" t="s">
        <v>36</v>
      </c>
      <c r="F152" s="10">
        <v>340</v>
      </c>
      <c r="G152" s="10">
        <v>314.60000000000002</v>
      </c>
      <c r="H152" s="10">
        <v>158.6</v>
      </c>
      <c r="I152" s="10">
        <v>158.57</v>
      </c>
      <c r="J152" s="10">
        <f t="shared" si="100"/>
        <v>3.0000000000001137E-2</v>
      </c>
      <c r="K152" s="18">
        <f t="shared" si="96"/>
        <v>0.99981084489281213</v>
      </c>
    </row>
    <row r="153" spans="1:11" ht="15.5" x14ac:dyDescent="0.35">
      <c r="A153" s="8" t="s">
        <v>75</v>
      </c>
      <c r="B153" s="6" t="s">
        <v>3</v>
      </c>
      <c r="C153" s="6" t="s">
        <v>100</v>
      </c>
      <c r="D153" s="6" t="s">
        <v>116</v>
      </c>
      <c r="E153" s="6" t="s">
        <v>74</v>
      </c>
      <c r="F153" s="10">
        <f>F154</f>
        <v>48.4</v>
      </c>
      <c r="G153" s="10">
        <v>65.400000000000006</v>
      </c>
      <c r="H153" s="10">
        <f t="shared" ref="H153:J153" si="106">H154</f>
        <v>63</v>
      </c>
      <c r="I153" s="10">
        <f t="shared" si="106"/>
        <v>63</v>
      </c>
      <c r="J153" s="10">
        <f t="shared" si="106"/>
        <v>0</v>
      </c>
      <c r="K153" s="18">
        <f t="shared" si="96"/>
        <v>1</v>
      </c>
    </row>
    <row r="154" spans="1:11" ht="15.5" x14ac:dyDescent="0.35">
      <c r="A154" s="8" t="s">
        <v>77</v>
      </c>
      <c r="B154" s="6" t="s">
        <v>3</v>
      </c>
      <c r="C154" s="6" t="s">
        <v>100</v>
      </c>
      <c r="D154" s="6" t="s">
        <v>116</v>
      </c>
      <c r="E154" s="6" t="s">
        <v>76</v>
      </c>
      <c r="F154" s="10">
        <v>48.4</v>
      </c>
      <c r="G154" s="10">
        <v>65.400000000000006</v>
      </c>
      <c r="H154" s="10">
        <v>63</v>
      </c>
      <c r="I154" s="10">
        <v>63</v>
      </c>
      <c r="J154" s="10">
        <f t="shared" si="100"/>
        <v>0</v>
      </c>
      <c r="K154" s="18">
        <f t="shared" si="96"/>
        <v>1</v>
      </c>
    </row>
    <row r="155" spans="1:11" ht="31" x14ac:dyDescent="0.35">
      <c r="A155" s="17" t="s">
        <v>89</v>
      </c>
      <c r="B155" s="6" t="s">
        <v>3</v>
      </c>
      <c r="C155" s="6" t="s">
        <v>100</v>
      </c>
      <c r="D155" s="6" t="s">
        <v>88</v>
      </c>
      <c r="E155" s="6"/>
      <c r="F155" s="10">
        <f>F156</f>
        <v>0</v>
      </c>
      <c r="G155" s="10">
        <v>100.3</v>
      </c>
      <c r="H155" s="10">
        <f t="shared" ref="H155:J155" si="107">H156</f>
        <v>0</v>
      </c>
      <c r="I155" s="10">
        <f t="shared" si="107"/>
        <v>0</v>
      </c>
      <c r="J155" s="10">
        <f t="shared" si="107"/>
        <v>0</v>
      </c>
      <c r="K155" s="18" t="s">
        <v>937</v>
      </c>
    </row>
    <row r="156" spans="1:11" ht="46.5" x14ac:dyDescent="0.35">
      <c r="A156" s="17" t="s">
        <v>293</v>
      </c>
      <c r="B156" s="6" t="s">
        <v>3</v>
      </c>
      <c r="C156" s="6" t="s">
        <v>100</v>
      </c>
      <c r="D156" s="6" t="s">
        <v>292</v>
      </c>
      <c r="E156" s="6"/>
      <c r="F156" s="10">
        <f>F157</f>
        <v>0</v>
      </c>
      <c r="G156" s="10">
        <v>100.3</v>
      </c>
      <c r="H156" s="10">
        <f t="shared" ref="H156:J158" si="108">H157</f>
        <v>0</v>
      </c>
      <c r="I156" s="10">
        <f t="shared" si="108"/>
        <v>0</v>
      </c>
      <c r="J156" s="10">
        <f t="shared" si="108"/>
        <v>0</v>
      </c>
      <c r="K156" s="18" t="s">
        <v>937</v>
      </c>
    </row>
    <row r="157" spans="1:11" ht="31" x14ac:dyDescent="0.35">
      <c r="A157" s="17" t="s">
        <v>295</v>
      </c>
      <c r="B157" s="6" t="s">
        <v>3</v>
      </c>
      <c r="C157" s="6" t="s">
        <v>100</v>
      </c>
      <c r="D157" s="6" t="s">
        <v>294</v>
      </c>
      <c r="E157" s="6"/>
      <c r="F157" s="10">
        <f>F158</f>
        <v>0</v>
      </c>
      <c r="G157" s="10">
        <v>100.3</v>
      </c>
      <c r="H157" s="10">
        <f t="shared" si="108"/>
        <v>0</v>
      </c>
      <c r="I157" s="10">
        <f t="shared" si="108"/>
        <v>0</v>
      </c>
      <c r="J157" s="10">
        <f t="shared" si="108"/>
        <v>0</v>
      </c>
      <c r="K157" s="18" t="s">
        <v>937</v>
      </c>
    </row>
    <row r="158" spans="1:11" ht="15.5" x14ac:dyDescent="0.35">
      <c r="A158" s="17" t="s">
        <v>75</v>
      </c>
      <c r="B158" s="6" t="s">
        <v>3</v>
      </c>
      <c r="C158" s="6" t="s">
        <v>100</v>
      </c>
      <c r="D158" s="6" t="s">
        <v>294</v>
      </c>
      <c r="E158" s="6" t="s">
        <v>74</v>
      </c>
      <c r="F158" s="10">
        <f>F159</f>
        <v>0</v>
      </c>
      <c r="G158" s="10">
        <v>100.3</v>
      </c>
      <c r="H158" s="10">
        <f t="shared" si="108"/>
        <v>0</v>
      </c>
      <c r="I158" s="10">
        <f t="shared" si="108"/>
        <v>0</v>
      </c>
      <c r="J158" s="10">
        <f t="shared" si="108"/>
        <v>0</v>
      </c>
      <c r="K158" s="18" t="s">
        <v>937</v>
      </c>
    </row>
    <row r="159" spans="1:11" ht="15.5" x14ac:dyDescent="0.35">
      <c r="A159" s="17" t="s">
        <v>297</v>
      </c>
      <c r="B159" s="6" t="s">
        <v>3</v>
      </c>
      <c r="C159" s="6" t="s">
        <v>100</v>
      </c>
      <c r="D159" s="6" t="s">
        <v>294</v>
      </c>
      <c r="E159" s="6" t="s">
        <v>296</v>
      </c>
      <c r="F159" s="10">
        <v>0</v>
      </c>
      <c r="G159" s="10">
        <v>100.3</v>
      </c>
      <c r="H159" s="10">
        <v>0</v>
      </c>
      <c r="I159" s="10">
        <v>0</v>
      </c>
      <c r="J159" s="10">
        <f t="shared" ref="J159" si="109">H159-I159</f>
        <v>0</v>
      </c>
      <c r="K159" s="18" t="s">
        <v>937</v>
      </c>
    </row>
    <row r="160" spans="1:11" ht="15.5" x14ac:dyDescent="0.35">
      <c r="A160" s="8" t="s">
        <v>118</v>
      </c>
      <c r="B160" s="6" t="s">
        <v>3</v>
      </c>
      <c r="C160" s="6" t="s">
        <v>117</v>
      </c>
      <c r="D160" s="6"/>
      <c r="E160" s="6"/>
      <c r="F160" s="10">
        <f>F161</f>
        <v>41509.599999999999</v>
      </c>
      <c r="G160" s="10">
        <v>41509.599999999999</v>
      </c>
      <c r="H160" s="10">
        <f t="shared" ref="H160:J160" si="110">H161</f>
        <v>41509.599999999999</v>
      </c>
      <c r="I160" s="10">
        <f t="shared" si="110"/>
        <v>24461.52</v>
      </c>
      <c r="J160" s="10">
        <f t="shared" si="110"/>
        <v>17048.079999999998</v>
      </c>
      <c r="K160" s="18">
        <f t="shared" si="96"/>
        <v>0.58929789735386517</v>
      </c>
    </row>
    <row r="161" spans="1:11" ht="31" x14ac:dyDescent="0.35">
      <c r="A161" s="8" t="s">
        <v>7</v>
      </c>
      <c r="B161" s="6" t="s">
        <v>3</v>
      </c>
      <c r="C161" s="6" t="s">
        <v>117</v>
      </c>
      <c r="D161" s="6" t="s">
        <v>6</v>
      </c>
      <c r="E161" s="6"/>
      <c r="F161" s="10">
        <f>F162</f>
        <v>41509.599999999999</v>
      </c>
      <c r="G161" s="10">
        <v>41509.599999999999</v>
      </c>
      <c r="H161" s="10">
        <f t="shared" ref="H161:J161" si="111">H162</f>
        <v>41509.599999999999</v>
      </c>
      <c r="I161" s="10">
        <f t="shared" si="111"/>
        <v>24461.52</v>
      </c>
      <c r="J161" s="10">
        <f t="shared" si="111"/>
        <v>17048.079999999998</v>
      </c>
      <c r="K161" s="18">
        <f t="shared" si="96"/>
        <v>0.58929789735386517</v>
      </c>
    </row>
    <row r="162" spans="1:11" ht="31" x14ac:dyDescent="0.35">
      <c r="A162" s="8" t="s">
        <v>9</v>
      </c>
      <c r="B162" s="6" t="s">
        <v>3</v>
      </c>
      <c r="C162" s="6" t="s">
        <v>117</v>
      </c>
      <c r="D162" s="6" t="s">
        <v>8</v>
      </c>
      <c r="E162" s="6"/>
      <c r="F162" s="10">
        <f>F163</f>
        <v>41509.599999999999</v>
      </c>
      <c r="G162" s="10">
        <v>41509.599999999999</v>
      </c>
      <c r="H162" s="10">
        <f t="shared" ref="H162:J162" si="112">H163</f>
        <v>41509.599999999999</v>
      </c>
      <c r="I162" s="10">
        <f t="shared" si="112"/>
        <v>24461.52</v>
      </c>
      <c r="J162" s="10">
        <f t="shared" si="112"/>
        <v>17048.079999999998</v>
      </c>
      <c r="K162" s="18">
        <f t="shared" si="96"/>
        <v>0.58929789735386517</v>
      </c>
    </row>
    <row r="163" spans="1:11" ht="31" x14ac:dyDescent="0.35">
      <c r="A163" s="8" t="s">
        <v>120</v>
      </c>
      <c r="B163" s="6" t="s">
        <v>3</v>
      </c>
      <c r="C163" s="6" t="s">
        <v>117</v>
      </c>
      <c r="D163" s="6" t="s">
        <v>119</v>
      </c>
      <c r="E163" s="6"/>
      <c r="F163" s="10">
        <f>F164</f>
        <v>41509.599999999999</v>
      </c>
      <c r="G163" s="10">
        <v>41509.599999999999</v>
      </c>
      <c r="H163" s="10">
        <f t="shared" ref="H163:J163" si="113">H164</f>
        <v>41509.599999999999</v>
      </c>
      <c r="I163" s="10">
        <f t="shared" si="113"/>
        <v>24461.52</v>
      </c>
      <c r="J163" s="10">
        <f t="shared" si="113"/>
        <v>17048.079999999998</v>
      </c>
      <c r="K163" s="18">
        <f t="shared" si="96"/>
        <v>0.58929789735386517</v>
      </c>
    </row>
    <row r="164" spans="1:11" ht="15.5" x14ac:dyDescent="0.35">
      <c r="A164" s="8" t="s">
        <v>75</v>
      </c>
      <c r="B164" s="6" t="s">
        <v>3</v>
      </c>
      <c r="C164" s="6" t="s">
        <v>117</v>
      </c>
      <c r="D164" s="6" t="s">
        <v>119</v>
      </c>
      <c r="E164" s="6" t="s">
        <v>74</v>
      </c>
      <c r="F164" s="10">
        <f>F165</f>
        <v>41509.599999999999</v>
      </c>
      <c r="G164" s="10">
        <v>41509.599999999999</v>
      </c>
      <c r="H164" s="10">
        <f t="shared" ref="H164:J164" si="114">H165</f>
        <v>41509.599999999999</v>
      </c>
      <c r="I164" s="10">
        <f t="shared" si="114"/>
        <v>24461.52</v>
      </c>
      <c r="J164" s="10">
        <f t="shared" si="114"/>
        <v>17048.079999999998</v>
      </c>
      <c r="K164" s="18">
        <f t="shared" si="96"/>
        <v>0.58929789735386517</v>
      </c>
    </row>
    <row r="165" spans="1:11" ht="15.5" x14ac:dyDescent="0.35">
      <c r="A165" s="8" t="s">
        <v>122</v>
      </c>
      <c r="B165" s="6" t="s">
        <v>3</v>
      </c>
      <c r="C165" s="6" t="s">
        <v>117</v>
      </c>
      <c r="D165" s="6" t="s">
        <v>119</v>
      </c>
      <c r="E165" s="6" t="s">
        <v>121</v>
      </c>
      <c r="F165" s="10">
        <v>41509.599999999999</v>
      </c>
      <c r="G165" s="10">
        <v>41509.599999999999</v>
      </c>
      <c r="H165" s="10">
        <v>41509.599999999999</v>
      </c>
      <c r="I165" s="10">
        <v>24461.52</v>
      </c>
      <c r="J165" s="10">
        <f t="shared" si="100"/>
        <v>17048.079999999998</v>
      </c>
      <c r="K165" s="18">
        <f t="shared" si="96"/>
        <v>0.58929789735386517</v>
      </c>
    </row>
    <row r="166" spans="1:11" ht="15.5" x14ac:dyDescent="0.35">
      <c r="A166" s="8" t="s">
        <v>124</v>
      </c>
      <c r="B166" s="6" t="s">
        <v>3</v>
      </c>
      <c r="C166" s="6" t="s">
        <v>123</v>
      </c>
      <c r="D166" s="6"/>
      <c r="E166" s="6"/>
      <c r="F166" s="10">
        <f>F167</f>
        <v>30000</v>
      </c>
      <c r="G166" s="10">
        <v>397510.86</v>
      </c>
      <c r="H166" s="10">
        <f t="shared" ref="H166:J166" si="115">H167</f>
        <v>332457.51</v>
      </c>
      <c r="I166" s="10">
        <f t="shared" si="115"/>
        <v>0</v>
      </c>
      <c r="J166" s="10">
        <f t="shared" si="115"/>
        <v>332457.51</v>
      </c>
      <c r="K166" s="18">
        <f t="shared" si="96"/>
        <v>0</v>
      </c>
    </row>
    <row r="167" spans="1:11" ht="31" x14ac:dyDescent="0.35">
      <c r="A167" s="8" t="s">
        <v>89</v>
      </c>
      <c r="B167" s="6" t="s">
        <v>3</v>
      </c>
      <c r="C167" s="6" t="s">
        <v>123</v>
      </c>
      <c r="D167" s="6" t="s">
        <v>88</v>
      </c>
      <c r="E167" s="6"/>
      <c r="F167" s="10">
        <f>F168</f>
        <v>30000</v>
      </c>
      <c r="G167" s="10">
        <v>397510.86</v>
      </c>
      <c r="H167" s="10">
        <f t="shared" ref="H167:J167" si="116">H168</f>
        <v>332457.51</v>
      </c>
      <c r="I167" s="10">
        <f t="shared" si="116"/>
        <v>0</v>
      </c>
      <c r="J167" s="10">
        <f t="shared" si="116"/>
        <v>332457.51</v>
      </c>
      <c r="K167" s="18">
        <f t="shared" si="96"/>
        <v>0</v>
      </c>
    </row>
    <row r="168" spans="1:11" ht="31" x14ac:dyDescent="0.35">
      <c r="A168" s="8" t="s">
        <v>91</v>
      </c>
      <c r="B168" s="6" t="s">
        <v>3</v>
      </c>
      <c r="C168" s="6" t="s">
        <v>123</v>
      </c>
      <c r="D168" s="6" t="s">
        <v>90</v>
      </c>
      <c r="E168" s="6"/>
      <c r="F168" s="10">
        <f>F169</f>
        <v>30000</v>
      </c>
      <c r="G168" s="10">
        <v>397510.86</v>
      </c>
      <c r="H168" s="10">
        <f t="shared" ref="H168:J168" si="117">H169</f>
        <v>332457.51</v>
      </c>
      <c r="I168" s="10">
        <f t="shared" si="117"/>
        <v>0</v>
      </c>
      <c r="J168" s="10">
        <f t="shared" si="117"/>
        <v>332457.51</v>
      </c>
      <c r="K168" s="18">
        <f t="shared" si="96"/>
        <v>0</v>
      </c>
    </row>
    <row r="169" spans="1:11" ht="15.5" x14ac:dyDescent="0.35">
      <c r="A169" s="8" t="s">
        <v>126</v>
      </c>
      <c r="B169" s="6" t="s">
        <v>3</v>
      </c>
      <c r="C169" s="6" t="s">
        <v>123</v>
      </c>
      <c r="D169" s="6" t="s">
        <v>125</v>
      </c>
      <c r="E169" s="6"/>
      <c r="F169" s="10">
        <f>F170</f>
        <v>30000</v>
      </c>
      <c r="G169" s="10">
        <v>397510.86</v>
      </c>
      <c r="H169" s="10">
        <f t="shared" ref="H169:J169" si="118">H170</f>
        <v>332457.51</v>
      </c>
      <c r="I169" s="10">
        <f t="shared" si="118"/>
        <v>0</v>
      </c>
      <c r="J169" s="10">
        <f t="shared" si="118"/>
        <v>332457.51</v>
      </c>
      <c r="K169" s="18">
        <f t="shared" si="96"/>
        <v>0</v>
      </c>
    </row>
    <row r="170" spans="1:11" ht="15.5" x14ac:dyDescent="0.35">
      <c r="A170" s="8" t="s">
        <v>75</v>
      </c>
      <c r="B170" s="6" t="s">
        <v>3</v>
      </c>
      <c r="C170" s="6" t="s">
        <v>123</v>
      </c>
      <c r="D170" s="6" t="s">
        <v>125</v>
      </c>
      <c r="E170" s="6" t="s">
        <v>74</v>
      </c>
      <c r="F170" s="10">
        <f>F171</f>
        <v>30000</v>
      </c>
      <c r="G170" s="10">
        <v>397510.86</v>
      </c>
      <c r="H170" s="10">
        <f t="shared" ref="H170:J170" si="119">H171</f>
        <v>332457.51</v>
      </c>
      <c r="I170" s="10">
        <f t="shared" si="119"/>
        <v>0</v>
      </c>
      <c r="J170" s="10">
        <f t="shared" si="119"/>
        <v>332457.51</v>
      </c>
      <c r="K170" s="18">
        <f t="shared" si="96"/>
        <v>0</v>
      </c>
    </row>
    <row r="171" spans="1:11" ht="15.5" x14ac:dyDescent="0.35">
      <c r="A171" s="8" t="s">
        <v>128</v>
      </c>
      <c r="B171" s="6" t="s">
        <v>3</v>
      </c>
      <c r="C171" s="6" t="s">
        <v>123</v>
      </c>
      <c r="D171" s="6" t="s">
        <v>125</v>
      </c>
      <c r="E171" s="6" t="s">
        <v>127</v>
      </c>
      <c r="F171" s="10">
        <v>30000</v>
      </c>
      <c r="G171" s="10">
        <v>397510.86</v>
      </c>
      <c r="H171" s="10">
        <v>332457.51</v>
      </c>
      <c r="I171" s="10">
        <v>0</v>
      </c>
      <c r="J171" s="10">
        <f t="shared" si="100"/>
        <v>332457.51</v>
      </c>
      <c r="K171" s="18">
        <f t="shared" si="96"/>
        <v>0</v>
      </c>
    </row>
    <row r="172" spans="1:11" ht="15.5" x14ac:dyDescent="0.35">
      <c r="A172" s="8" t="s">
        <v>130</v>
      </c>
      <c r="B172" s="6" t="s">
        <v>3</v>
      </c>
      <c r="C172" s="6" t="s">
        <v>129</v>
      </c>
      <c r="D172" s="6"/>
      <c r="E172" s="6"/>
      <c r="F172" s="10">
        <f>F173+F180+F186+F205+F217+F251+F266+F320+F312+F328+F355+F333+F359+F365+F374+F387</f>
        <v>2365394.4</v>
      </c>
      <c r="G172" s="10">
        <v>2303727.2429999998</v>
      </c>
      <c r="H172" s="10">
        <f>H173+H180+H186+H205+H217+H251+H266+H320+H312+H328+H355+H333+H359+H365+H374+H387</f>
        <v>2238135.9299999997</v>
      </c>
      <c r="I172" s="10">
        <f>I173+I180+I186+I205+I217+I251+I266+I320+I312+I328+I355+I333+I359+I365+I374+I387</f>
        <v>1764746.8200000003</v>
      </c>
      <c r="J172" s="10">
        <f>J173+J180+J186+J205+J217+J251+J266+J320+J312+J328+J355+J333+J359+J365+J374+J387</f>
        <v>473389.11000000004</v>
      </c>
      <c r="K172" s="18">
        <f t="shared" si="96"/>
        <v>0.78848956238328227</v>
      </c>
    </row>
    <row r="173" spans="1:11" ht="31" x14ac:dyDescent="0.35">
      <c r="A173" s="8" t="s">
        <v>132</v>
      </c>
      <c r="B173" s="6" t="s">
        <v>3</v>
      </c>
      <c r="C173" s="6" t="s">
        <v>129</v>
      </c>
      <c r="D173" s="6" t="s">
        <v>131</v>
      </c>
      <c r="E173" s="6"/>
      <c r="F173" s="10">
        <f>F174</f>
        <v>0</v>
      </c>
      <c r="G173" s="10">
        <v>11851</v>
      </c>
      <c r="H173" s="10">
        <f t="shared" ref="H173:J173" si="120">H174</f>
        <v>10277.700000000001</v>
      </c>
      <c r="I173" s="10">
        <f t="shared" si="120"/>
        <v>9122.5</v>
      </c>
      <c r="J173" s="10">
        <f t="shared" si="120"/>
        <v>1155.2000000000007</v>
      </c>
      <c r="K173" s="18">
        <f t="shared" si="96"/>
        <v>0.887601311577493</v>
      </c>
    </row>
    <row r="174" spans="1:11" ht="46.5" x14ac:dyDescent="0.35">
      <c r="A174" s="8" t="s">
        <v>134</v>
      </c>
      <c r="B174" s="6" t="s">
        <v>3</v>
      </c>
      <c r="C174" s="6" t="s">
        <v>129</v>
      </c>
      <c r="D174" s="6" t="s">
        <v>133</v>
      </c>
      <c r="E174" s="6"/>
      <c r="F174" s="10">
        <f>F175</f>
        <v>0</v>
      </c>
      <c r="G174" s="10">
        <v>11851</v>
      </c>
      <c r="H174" s="10">
        <f t="shared" ref="H174:J174" si="121">H175</f>
        <v>10277.700000000001</v>
      </c>
      <c r="I174" s="10">
        <f t="shared" si="121"/>
        <v>9122.5</v>
      </c>
      <c r="J174" s="10">
        <f t="shared" si="121"/>
        <v>1155.2000000000007</v>
      </c>
      <c r="K174" s="18">
        <f t="shared" si="96"/>
        <v>0.887601311577493</v>
      </c>
    </row>
    <row r="175" spans="1:11" ht="46.5" x14ac:dyDescent="0.35">
      <c r="A175" s="8" t="s">
        <v>136</v>
      </c>
      <c r="B175" s="6" t="s">
        <v>3</v>
      </c>
      <c r="C175" s="6" t="s">
        <v>129</v>
      </c>
      <c r="D175" s="6" t="s">
        <v>135</v>
      </c>
      <c r="E175" s="6"/>
      <c r="F175" s="10">
        <f>F176+F178</f>
        <v>0</v>
      </c>
      <c r="G175" s="10">
        <v>11851</v>
      </c>
      <c r="H175" s="10">
        <f t="shared" ref="H175:J175" si="122">H176+H178</f>
        <v>10277.700000000001</v>
      </c>
      <c r="I175" s="10">
        <f t="shared" si="122"/>
        <v>9122.5</v>
      </c>
      <c r="J175" s="10">
        <f t="shared" si="122"/>
        <v>1155.2000000000007</v>
      </c>
      <c r="K175" s="18">
        <f t="shared" si="96"/>
        <v>0.887601311577493</v>
      </c>
    </row>
    <row r="176" spans="1:11" ht="31" x14ac:dyDescent="0.35">
      <c r="A176" s="8" t="s">
        <v>31</v>
      </c>
      <c r="B176" s="6" t="s">
        <v>3</v>
      </c>
      <c r="C176" s="6" t="s">
        <v>129</v>
      </c>
      <c r="D176" s="6" t="s">
        <v>135</v>
      </c>
      <c r="E176" s="6" t="s">
        <v>30</v>
      </c>
      <c r="F176" s="10">
        <f>F177</f>
        <v>0</v>
      </c>
      <c r="G176" s="10">
        <v>0</v>
      </c>
      <c r="H176" s="10">
        <f t="shared" ref="H176:J176" si="123">H177</f>
        <v>16.5</v>
      </c>
      <c r="I176" s="10">
        <f t="shared" si="123"/>
        <v>16.5</v>
      </c>
      <c r="J176" s="10">
        <f t="shared" si="123"/>
        <v>0</v>
      </c>
      <c r="K176" s="18">
        <f t="shared" si="96"/>
        <v>1</v>
      </c>
    </row>
    <row r="177" spans="1:11" ht="31" x14ac:dyDescent="0.35">
      <c r="A177" s="8" t="s">
        <v>33</v>
      </c>
      <c r="B177" s="6" t="s">
        <v>3</v>
      </c>
      <c r="C177" s="6" t="s">
        <v>129</v>
      </c>
      <c r="D177" s="6" t="s">
        <v>135</v>
      </c>
      <c r="E177" s="6" t="s">
        <v>32</v>
      </c>
      <c r="F177" s="10">
        <v>0</v>
      </c>
      <c r="G177" s="10">
        <v>0</v>
      </c>
      <c r="H177" s="10">
        <v>16.5</v>
      </c>
      <c r="I177" s="10">
        <v>16.5</v>
      </c>
      <c r="J177" s="10">
        <f t="shared" si="100"/>
        <v>0</v>
      </c>
      <c r="K177" s="18">
        <f t="shared" si="96"/>
        <v>1</v>
      </c>
    </row>
    <row r="178" spans="1:11" ht="15.5" x14ac:dyDescent="0.35">
      <c r="A178" s="8" t="s">
        <v>35</v>
      </c>
      <c r="B178" s="6" t="s">
        <v>3</v>
      </c>
      <c r="C178" s="6" t="s">
        <v>129</v>
      </c>
      <c r="D178" s="6" t="s">
        <v>135</v>
      </c>
      <c r="E178" s="6" t="s">
        <v>34</v>
      </c>
      <c r="F178" s="10">
        <f>F179</f>
        <v>0</v>
      </c>
      <c r="G178" s="10">
        <v>11851</v>
      </c>
      <c r="H178" s="10">
        <f t="shared" ref="H178:J178" si="124">H179</f>
        <v>10261.200000000001</v>
      </c>
      <c r="I178" s="10">
        <f t="shared" si="124"/>
        <v>9106</v>
      </c>
      <c r="J178" s="10">
        <f t="shared" si="124"/>
        <v>1155.2000000000007</v>
      </c>
      <c r="K178" s="18">
        <f t="shared" si="96"/>
        <v>0.88742057459166568</v>
      </c>
    </row>
    <row r="179" spans="1:11" ht="31" x14ac:dyDescent="0.35">
      <c r="A179" s="8" t="s">
        <v>37</v>
      </c>
      <c r="B179" s="6" t="s">
        <v>3</v>
      </c>
      <c r="C179" s="6" t="s">
        <v>129</v>
      </c>
      <c r="D179" s="6" t="s">
        <v>135</v>
      </c>
      <c r="E179" s="6" t="s">
        <v>36</v>
      </c>
      <c r="F179" s="10">
        <v>0</v>
      </c>
      <c r="G179" s="10">
        <v>11851</v>
      </c>
      <c r="H179" s="10">
        <v>10261.200000000001</v>
      </c>
      <c r="I179" s="10">
        <v>9106</v>
      </c>
      <c r="J179" s="10">
        <f t="shared" si="100"/>
        <v>1155.2000000000007</v>
      </c>
      <c r="K179" s="18">
        <f t="shared" si="96"/>
        <v>0.88742057459166568</v>
      </c>
    </row>
    <row r="180" spans="1:11" ht="46.5" x14ac:dyDescent="0.35">
      <c r="A180" s="8" t="s">
        <v>138</v>
      </c>
      <c r="B180" s="6" t="s">
        <v>3</v>
      </c>
      <c r="C180" s="6" t="s">
        <v>129</v>
      </c>
      <c r="D180" s="6" t="s">
        <v>137</v>
      </c>
      <c r="E180" s="6"/>
      <c r="F180" s="10">
        <f>F181</f>
        <v>200.8</v>
      </c>
      <c r="G180" s="10">
        <v>200.8</v>
      </c>
      <c r="H180" s="10">
        <f t="shared" ref="H180:J180" si="125">H181</f>
        <v>200.8</v>
      </c>
      <c r="I180" s="10">
        <f t="shared" si="125"/>
        <v>175.15</v>
      </c>
      <c r="J180" s="10">
        <f t="shared" si="125"/>
        <v>25.650000000000006</v>
      </c>
      <c r="K180" s="18">
        <f t="shared" si="96"/>
        <v>0.87226095617529875</v>
      </c>
    </row>
    <row r="181" spans="1:11" ht="15.5" x14ac:dyDescent="0.35">
      <c r="A181" s="8" t="s">
        <v>140</v>
      </c>
      <c r="B181" s="6" t="s">
        <v>3</v>
      </c>
      <c r="C181" s="6" t="s">
        <v>129</v>
      </c>
      <c r="D181" s="6" t="s">
        <v>139</v>
      </c>
      <c r="E181" s="6"/>
      <c r="F181" s="10">
        <f>F182</f>
        <v>200.8</v>
      </c>
      <c r="G181" s="10">
        <v>200.8</v>
      </c>
      <c r="H181" s="10">
        <f t="shared" ref="H181:J181" si="126">H182</f>
        <v>200.8</v>
      </c>
      <c r="I181" s="10">
        <f t="shared" si="126"/>
        <v>175.15</v>
      </c>
      <c r="J181" s="10">
        <f t="shared" si="126"/>
        <v>25.650000000000006</v>
      </c>
      <c r="K181" s="18">
        <f t="shared" si="96"/>
        <v>0.87226095617529875</v>
      </c>
    </row>
    <row r="182" spans="1:11" ht="46.5" x14ac:dyDescent="0.35">
      <c r="A182" s="8" t="s">
        <v>142</v>
      </c>
      <c r="B182" s="6" t="s">
        <v>3</v>
      </c>
      <c r="C182" s="6" t="s">
        <v>129</v>
      </c>
      <c r="D182" s="6" t="s">
        <v>141</v>
      </c>
      <c r="E182" s="6"/>
      <c r="F182" s="10">
        <f>F183</f>
        <v>200.8</v>
      </c>
      <c r="G182" s="10">
        <v>200.8</v>
      </c>
      <c r="H182" s="10">
        <f t="shared" ref="H182:J182" si="127">H183</f>
        <v>200.8</v>
      </c>
      <c r="I182" s="10">
        <f t="shared" si="127"/>
        <v>175.15</v>
      </c>
      <c r="J182" s="10">
        <f t="shared" si="127"/>
        <v>25.650000000000006</v>
      </c>
      <c r="K182" s="18">
        <f t="shared" si="96"/>
        <v>0.87226095617529875</v>
      </c>
    </row>
    <row r="183" spans="1:11" ht="46.5" x14ac:dyDescent="0.35">
      <c r="A183" s="8" t="s">
        <v>144</v>
      </c>
      <c r="B183" s="6" t="s">
        <v>3</v>
      </c>
      <c r="C183" s="6" t="s">
        <v>129</v>
      </c>
      <c r="D183" s="6" t="s">
        <v>143</v>
      </c>
      <c r="E183" s="6"/>
      <c r="F183" s="10">
        <f>F184</f>
        <v>200.8</v>
      </c>
      <c r="G183" s="10">
        <v>200.8</v>
      </c>
      <c r="H183" s="10">
        <f t="shared" ref="H183:J183" si="128">H184</f>
        <v>200.8</v>
      </c>
      <c r="I183" s="10">
        <f t="shared" si="128"/>
        <v>175.15</v>
      </c>
      <c r="J183" s="10">
        <f t="shared" si="128"/>
        <v>25.650000000000006</v>
      </c>
      <c r="K183" s="18">
        <f t="shared" si="96"/>
        <v>0.87226095617529875</v>
      </c>
    </row>
    <row r="184" spans="1:11" ht="31" x14ac:dyDescent="0.35">
      <c r="A184" s="8" t="s">
        <v>31</v>
      </c>
      <c r="B184" s="6" t="s">
        <v>3</v>
      </c>
      <c r="C184" s="6" t="s">
        <v>129</v>
      </c>
      <c r="D184" s="6" t="s">
        <v>143</v>
      </c>
      <c r="E184" s="6" t="s">
        <v>30</v>
      </c>
      <c r="F184" s="10">
        <f>F185</f>
        <v>200.8</v>
      </c>
      <c r="G184" s="10">
        <v>200.8</v>
      </c>
      <c r="H184" s="10">
        <f t="shared" ref="H184:J184" si="129">H185</f>
        <v>200.8</v>
      </c>
      <c r="I184" s="10">
        <f t="shared" si="129"/>
        <v>175.15</v>
      </c>
      <c r="J184" s="10">
        <f t="shared" si="129"/>
        <v>25.650000000000006</v>
      </c>
      <c r="K184" s="18">
        <f t="shared" si="96"/>
        <v>0.87226095617529875</v>
      </c>
    </row>
    <row r="185" spans="1:11" ht="31" x14ac:dyDescent="0.35">
      <c r="A185" s="8" t="s">
        <v>33</v>
      </c>
      <c r="B185" s="6" t="s">
        <v>3</v>
      </c>
      <c r="C185" s="6" t="s">
        <v>129</v>
      </c>
      <c r="D185" s="6" t="s">
        <v>143</v>
      </c>
      <c r="E185" s="6" t="s">
        <v>32</v>
      </c>
      <c r="F185" s="10">
        <v>200.8</v>
      </c>
      <c r="G185" s="10">
        <v>200.8</v>
      </c>
      <c r="H185" s="10">
        <v>200.8</v>
      </c>
      <c r="I185" s="10">
        <v>175.15</v>
      </c>
      <c r="J185" s="10">
        <f t="shared" si="100"/>
        <v>25.650000000000006</v>
      </c>
      <c r="K185" s="18">
        <f t="shared" si="96"/>
        <v>0.87226095617529875</v>
      </c>
    </row>
    <row r="186" spans="1:11" ht="15.5" x14ac:dyDescent="0.35">
      <c r="A186" s="8" t="s">
        <v>146</v>
      </c>
      <c r="B186" s="6" t="s">
        <v>3</v>
      </c>
      <c r="C186" s="6" t="s">
        <v>129</v>
      </c>
      <c r="D186" s="6" t="s">
        <v>145</v>
      </c>
      <c r="E186" s="6"/>
      <c r="F186" s="10">
        <f>F187+F198</f>
        <v>34394.9</v>
      </c>
      <c r="G186" s="10">
        <v>40335.610000000008</v>
      </c>
      <c r="H186" s="10">
        <f t="shared" ref="H186:J186" si="130">H187+H198</f>
        <v>40322.610000000008</v>
      </c>
      <c r="I186" s="10">
        <f t="shared" si="130"/>
        <v>36941.079999999994</v>
      </c>
      <c r="J186" s="10">
        <f t="shared" si="130"/>
        <v>3381.5300000000016</v>
      </c>
      <c r="K186" s="18">
        <f t="shared" si="96"/>
        <v>0.91613811705145043</v>
      </c>
    </row>
    <row r="187" spans="1:11" ht="15.5" x14ac:dyDescent="0.35">
      <c r="A187" s="8" t="s">
        <v>148</v>
      </c>
      <c r="B187" s="6" t="s">
        <v>3</v>
      </c>
      <c r="C187" s="6" t="s">
        <v>129</v>
      </c>
      <c r="D187" s="6" t="s">
        <v>147</v>
      </c>
      <c r="E187" s="6"/>
      <c r="F187" s="10">
        <f>F188+F193</f>
        <v>33601.300000000003</v>
      </c>
      <c r="G187" s="10">
        <v>39449.110000000008</v>
      </c>
      <c r="H187" s="10">
        <f t="shared" ref="H187:J187" si="131">H188+H193</f>
        <v>39436.110000000008</v>
      </c>
      <c r="I187" s="10">
        <f t="shared" si="131"/>
        <v>36371.49</v>
      </c>
      <c r="J187" s="10">
        <f t="shared" si="131"/>
        <v>3064.6200000000017</v>
      </c>
      <c r="K187" s="18">
        <f t="shared" si="96"/>
        <v>0.92228898844231821</v>
      </c>
    </row>
    <row r="188" spans="1:11" ht="15.5" x14ac:dyDescent="0.35">
      <c r="A188" s="8" t="s">
        <v>150</v>
      </c>
      <c r="B188" s="6" t="s">
        <v>3</v>
      </c>
      <c r="C188" s="6" t="s">
        <v>129</v>
      </c>
      <c r="D188" s="6" t="s">
        <v>149</v>
      </c>
      <c r="E188" s="6"/>
      <c r="F188" s="10">
        <f>F189+F191</f>
        <v>31386.799999999999</v>
      </c>
      <c r="G188" s="10">
        <v>37007.600000000006</v>
      </c>
      <c r="H188" s="10">
        <f t="shared" ref="H188:J188" si="132">H189+H191</f>
        <v>36994.600000000006</v>
      </c>
      <c r="I188" s="10">
        <f t="shared" si="132"/>
        <v>33974.699999999997</v>
      </c>
      <c r="J188" s="10">
        <f t="shared" si="132"/>
        <v>3019.9000000000015</v>
      </c>
      <c r="K188" s="18">
        <f t="shared" si="96"/>
        <v>0.91836916739199748</v>
      </c>
    </row>
    <row r="189" spans="1:11" ht="62" x14ac:dyDescent="0.35">
      <c r="A189" s="8" t="s">
        <v>13</v>
      </c>
      <c r="B189" s="6" t="s">
        <v>3</v>
      </c>
      <c r="C189" s="6" t="s">
        <v>129</v>
      </c>
      <c r="D189" s="6" t="s">
        <v>149</v>
      </c>
      <c r="E189" s="6" t="s">
        <v>12</v>
      </c>
      <c r="F189" s="10">
        <f>F190</f>
        <v>22788.3</v>
      </c>
      <c r="G189" s="10">
        <v>26063.9</v>
      </c>
      <c r="H189" s="10">
        <f t="shared" ref="H189:J189" si="133">H190</f>
        <v>26063.9</v>
      </c>
      <c r="I189" s="10">
        <f t="shared" si="133"/>
        <v>23690.75</v>
      </c>
      <c r="J189" s="10">
        <f t="shared" si="133"/>
        <v>2373.1500000000015</v>
      </c>
      <c r="K189" s="18">
        <f t="shared" si="96"/>
        <v>0.90894877589309342</v>
      </c>
    </row>
    <row r="190" spans="1:11" ht="15.5" x14ac:dyDescent="0.35">
      <c r="A190" s="8" t="s">
        <v>152</v>
      </c>
      <c r="B190" s="6" t="s">
        <v>3</v>
      </c>
      <c r="C190" s="6" t="s">
        <v>129</v>
      </c>
      <c r="D190" s="6" t="s">
        <v>149</v>
      </c>
      <c r="E190" s="6" t="s">
        <v>151</v>
      </c>
      <c r="F190" s="10">
        <v>22788.3</v>
      </c>
      <c r="G190" s="10">
        <v>26063.9</v>
      </c>
      <c r="H190" s="10">
        <v>26063.9</v>
      </c>
      <c r="I190" s="10">
        <v>23690.75</v>
      </c>
      <c r="J190" s="10">
        <f t="shared" si="100"/>
        <v>2373.1500000000015</v>
      </c>
      <c r="K190" s="18">
        <f t="shared" si="96"/>
        <v>0.90894877589309342</v>
      </c>
    </row>
    <row r="191" spans="1:11" ht="31" x14ac:dyDescent="0.35">
      <c r="A191" s="8" t="s">
        <v>31</v>
      </c>
      <c r="B191" s="6" t="s">
        <v>3</v>
      </c>
      <c r="C191" s="6" t="s">
        <v>129</v>
      </c>
      <c r="D191" s="6" t="s">
        <v>149</v>
      </c>
      <c r="E191" s="6" t="s">
        <v>30</v>
      </c>
      <c r="F191" s="10">
        <f>F192</f>
        <v>8598.5</v>
      </c>
      <c r="G191" s="10">
        <v>10943.7</v>
      </c>
      <c r="H191" s="10">
        <f t="shared" ref="H191:J191" si="134">H192</f>
        <v>10930.7</v>
      </c>
      <c r="I191" s="10">
        <f t="shared" si="134"/>
        <v>10283.950000000001</v>
      </c>
      <c r="J191" s="10">
        <f t="shared" si="134"/>
        <v>646.75</v>
      </c>
      <c r="K191" s="18">
        <f t="shared" si="96"/>
        <v>0.94083178570448367</v>
      </c>
    </row>
    <row r="192" spans="1:11" ht="31" x14ac:dyDescent="0.35">
      <c r="A192" s="8" t="s">
        <v>33</v>
      </c>
      <c r="B192" s="6" t="s">
        <v>3</v>
      </c>
      <c r="C192" s="6" t="s">
        <v>129</v>
      </c>
      <c r="D192" s="6" t="s">
        <v>149</v>
      </c>
      <c r="E192" s="6" t="s">
        <v>32</v>
      </c>
      <c r="F192" s="10">
        <v>8598.5</v>
      </c>
      <c r="G192" s="10">
        <v>10943.7</v>
      </c>
      <c r="H192" s="10">
        <v>10930.7</v>
      </c>
      <c r="I192" s="10">
        <v>10283.950000000001</v>
      </c>
      <c r="J192" s="10">
        <f t="shared" ref="J192:J234" si="135">H192-I192</f>
        <v>646.75</v>
      </c>
      <c r="K192" s="18">
        <f t="shared" si="96"/>
        <v>0.94083178570448367</v>
      </c>
    </row>
    <row r="193" spans="1:11" ht="31" x14ac:dyDescent="0.35">
      <c r="A193" s="8" t="s">
        <v>154</v>
      </c>
      <c r="B193" s="6" t="s">
        <v>3</v>
      </c>
      <c r="C193" s="6" t="s">
        <v>129</v>
      </c>
      <c r="D193" s="6" t="s">
        <v>153</v>
      </c>
      <c r="E193" s="6"/>
      <c r="F193" s="10">
        <f>F194+F196</f>
        <v>2214.5</v>
      </c>
      <c r="G193" s="10">
        <v>2441.5100000000002</v>
      </c>
      <c r="H193" s="10">
        <f t="shared" ref="H193:J193" si="136">H194+H196</f>
        <v>2441.5100000000002</v>
      </c>
      <c r="I193" s="10">
        <f t="shared" si="136"/>
        <v>2396.79</v>
      </c>
      <c r="J193" s="10">
        <f t="shared" si="136"/>
        <v>44.720000000000027</v>
      </c>
      <c r="K193" s="18">
        <f t="shared" si="96"/>
        <v>0.98168346637941262</v>
      </c>
    </row>
    <row r="194" spans="1:11" ht="62" x14ac:dyDescent="0.35">
      <c r="A194" s="8" t="s">
        <v>13</v>
      </c>
      <c r="B194" s="6" t="s">
        <v>3</v>
      </c>
      <c r="C194" s="6" t="s">
        <v>129</v>
      </c>
      <c r="D194" s="6" t="s">
        <v>153</v>
      </c>
      <c r="E194" s="6" t="s">
        <v>12</v>
      </c>
      <c r="F194" s="10">
        <f>F195</f>
        <v>1465.9</v>
      </c>
      <c r="G194" s="10">
        <v>1803.81</v>
      </c>
      <c r="H194" s="10">
        <f t="shared" ref="H194:J194" si="137">H195</f>
        <v>1803.81</v>
      </c>
      <c r="I194" s="10">
        <f t="shared" si="137"/>
        <v>1799.35</v>
      </c>
      <c r="J194" s="10">
        <f t="shared" si="137"/>
        <v>4.4600000000000364</v>
      </c>
      <c r="K194" s="18">
        <f t="shared" si="96"/>
        <v>0.9975274557741669</v>
      </c>
    </row>
    <row r="195" spans="1:11" ht="15.5" x14ac:dyDescent="0.35">
      <c r="A195" s="8" t="s">
        <v>152</v>
      </c>
      <c r="B195" s="6" t="s">
        <v>3</v>
      </c>
      <c r="C195" s="6" t="s">
        <v>129</v>
      </c>
      <c r="D195" s="6" t="s">
        <v>153</v>
      </c>
      <c r="E195" s="6" t="s">
        <v>151</v>
      </c>
      <c r="F195" s="10">
        <v>1465.9</v>
      </c>
      <c r="G195" s="10">
        <v>1803.81</v>
      </c>
      <c r="H195" s="10">
        <v>1803.81</v>
      </c>
      <c r="I195" s="10">
        <v>1799.35</v>
      </c>
      <c r="J195" s="10">
        <f t="shared" si="135"/>
        <v>4.4600000000000364</v>
      </c>
      <c r="K195" s="18">
        <f t="shared" si="96"/>
        <v>0.9975274557741669</v>
      </c>
    </row>
    <row r="196" spans="1:11" ht="31" x14ac:dyDescent="0.35">
      <c r="A196" s="8" t="s">
        <v>31</v>
      </c>
      <c r="B196" s="6" t="s">
        <v>3</v>
      </c>
      <c r="C196" s="6" t="s">
        <v>129</v>
      </c>
      <c r="D196" s="6" t="s">
        <v>153</v>
      </c>
      <c r="E196" s="6" t="s">
        <v>30</v>
      </c>
      <c r="F196" s="10">
        <f>F197</f>
        <v>748.6</v>
      </c>
      <c r="G196" s="10">
        <v>637.70000000000005</v>
      </c>
      <c r="H196" s="10">
        <f t="shared" ref="H196:J196" si="138">H197</f>
        <v>637.70000000000005</v>
      </c>
      <c r="I196" s="10">
        <f t="shared" si="138"/>
        <v>597.44000000000005</v>
      </c>
      <c r="J196" s="10">
        <f t="shared" si="138"/>
        <v>40.259999999999991</v>
      </c>
      <c r="K196" s="18">
        <f t="shared" si="96"/>
        <v>0.93686686529716168</v>
      </c>
    </row>
    <row r="197" spans="1:11" ht="31" x14ac:dyDescent="0.35">
      <c r="A197" s="8" t="s">
        <v>33</v>
      </c>
      <c r="B197" s="6" t="s">
        <v>3</v>
      </c>
      <c r="C197" s="6" t="s">
        <v>129</v>
      </c>
      <c r="D197" s="6" t="s">
        <v>153</v>
      </c>
      <c r="E197" s="6" t="s">
        <v>32</v>
      </c>
      <c r="F197" s="10">
        <v>748.6</v>
      </c>
      <c r="G197" s="10">
        <v>637.70000000000005</v>
      </c>
      <c r="H197" s="10">
        <v>637.70000000000005</v>
      </c>
      <c r="I197" s="10">
        <v>597.44000000000005</v>
      </c>
      <c r="J197" s="10">
        <f t="shared" si="135"/>
        <v>40.259999999999991</v>
      </c>
      <c r="K197" s="18">
        <f t="shared" si="96"/>
        <v>0.93686686529716168</v>
      </c>
    </row>
    <row r="198" spans="1:11" ht="31" x14ac:dyDescent="0.35">
      <c r="A198" s="8" t="s">
        <v>156</v>
      </c>
      <c r="B198" s="6" t="s">
        <v>3</v>
      </c>
      <c r="C198" s="6" t="s">
        <v>129</v>
      </c>
      <c r="D198" s="6" t="s">
        <v>155</v>
      </c>
      <c r="E198" s="6"/>
      <c r="F198" s="10">
        <f>F199+F202</f>
        <v>793.6</v>
      </c>
      <c r="G198" s="10">
        <v>886.5</v>
      </c>
      <c r="H198" s="10">
        <f t="shared" ref="H198:J198" si="139">H199+H202</f>
        <v>886.5</v>
      </c>
      <c r="I198" s="10">
        <f t="shared" si="139"/>
        <v>569.59</v>
      </c>
      <c r="J198" s="10">
        <f t="shared" si="139"/>
        <v>316.90999999999997</v>
      </c>
      <c r="K198" s="18">
        <f t="shared" si="96"/>
        <v>0.64251551043429223</v>
      </c>
    </row>
    <row r="199" spans="1:11" ht="46.5" x14ac:dyDescent="0.35">
      <c r="A199" s="8" t="s">
        <v>158</v>
      </c>
      <c r="B199" s="6" t="s">
        <v>3</v>
      </c>
      <c r="C199" s="6" t="s">
        <v>129</v>
      </c>
      <c r="D199" s="6" t="s">
        <v>157</v>
      </c>
      <c r="E199" s="6"/>
      <c r="F199" s="10">
        <f>F200</f>
        <v>747.6</v>
      </c>
      <c r="G199" s="10">
        <v>839.6</v>
      </c>
      <c r="H199" s="10">
        <f t="shared" ref="H199:J199" si="140">H200</f>
        <v>839.6</v>
      </c>
      <c r="I199" s="10">
        <f t="shared" si="140"/>
        <v>522.72</v>
      </c>
      <c r="J199" s="10">
        <f t="shared" si="140"/>
        <v>316.88</v>
      </c>
      <c r="K199" s="18">
        <f t="shared" si="96"/>
        <v>0.62258218199142445</v>
      </c>
    </row>
    <row r="200" spans="1:11" ht="62" x14ac:dyDescent="0.35">
      <c r="A200" s="8" t="s">
        <v>13</v>
      </c>
      <c r="B200" s="6" t="s">
        <v>3</v>
      </c>
      <c r="C200" s="6" t="s">
        <v>129</v>
      </c>
      <c r="D200" s="6" t="s">
        <v>157</v>
      </c>
      <c r="E200" s="6" t="s">
        <v>12</v>
      </c>
      <c r="F200" s="10">
        <f>F201</f>
        <v>747.6</v>
      </c>
      <c r="G200" s="10">
        <v>839.6</v>
      </c>
      <c r="H200" s="10">
        <f t="shared" ref="H200:J200" si="141">H201</f>
        <v>839.6</v>
      </c>
      <c r="I200" s="10">
        <f t="shared" si="141"/>
        <v>522.72</v>
      </c>
      <c r="J200" s="10">
        <f t="shared" si="141"/>
        <v>316.88</v>
      </c>
      <c r="K200" s="18">
        <f t="shared" si="96"/>
        <v>0.62258218199142445</v>
      </c>
    </row>
    <row r="201" spans="1:11" ht="15.5" x14ac:dyDescent="0.35">
      <c r="A201" s="8" t="s">
        <v>152</v>
      </c>
      <c r="B201" s="6" t="s">
        <v>3</v>
      </c>
      <c r="C201" s="6" t="s">
        <v>129</v>
      </c>
      <c r="D201" s="6" t="s">
        <v>157</v>
      </c>
      <c r="E201" s="6" t="s">
        <v>151</v>
      </c>
      <c r="F201" s="10">
        <v>747.6</v>
      </c>
      <c r="G201" s="10">
        <v>839.6</v>
      </c>
      <c r="H201" s="10">
        <v>839.6</v>
      </c>
      <c r="I201" s="10">
        <v>522.72</v>
      </c>
      <c r="J201" s="10">
        <f t="shared" si="135"/>
        <v>316.88</v>
      </c>
      <c r="K201" s="18">
        <f t="shared" si="96"/>
        <v>0.62258218199142445</v>
      </c>
    </row>
    <row r="202" spans="1:11" ht="31" x14ac:dyDescent="0.35">
      <c r="A202" s="8" t="s">
        <v>160</v>
      </c>
      <c r="B202" s="6" t="s">
        <v>3</v>
      </c>
      <c r="C202" s="6" t="s">
        <v>129</v>
      </c>
      <c r="D202" s="6" t="s">
        <v>159</v>
      </c>
      <c r="E202" s="6"/>
      <c r="F202" s="10">
        <f>F203</f>
        <v>46</v>
      </c>
      <c r="G202" s="10">
        <v>46.9</v>
      </c>
      <c r="H202" s="10">
        <f t="shared" ref="H202:J202" si="142">H203</f>
        <v>46.9</v>
      </c>
      <c r="I202" s="10">
        <f t="shared" si="142"/>
        <v>46.87</v>
      </c>
      <c r="J202" s="10">
        <f t="shared" si="142"/>
        <v>3.0000000000001137E-2</v>
      </c>
      <c r="K202" s="18">
        <f t="shared" si="96"/>
        <v>0.99936034115138594</v>
      </c>
    </row>
    <row r="203" spans="1:11" ht="62" x14ac:dyDescent="0.35">
      <c r="A203" s="8" t="s">
        <v>13</v>
      </c>
      <c r="B203" s="6" t="s">
        <v>3</v>
      </c>
      <c r="C203" s="6" t="s">
        <v>129</v>
      </c>
      <c r="D203" s="6" t="s">
        <v>159</v>
      </c>
      <c r="E203" s="6" t="s">
        <v>12</v>
      </c>
      <c r="F203" s="10">
        <f>F204</f>
        <v>46</v>
      </c>
      <c r="G203" s="10">
        <v>46.9</v>
      </c>
      <c r="H203" s="10">
        <f t="shared" ref="H203:J203" si="143">H204</f>
        <v>46.9</v>
      </c>
      <c r="I203" s="10">
        <f t="shared" si="143"/>
        <v>46.87</v>
      </c>
      <c r="J203" s="10">
        <f t="shared" si="143"/>
        <v>3.0000000000001137E-2</v>
      </c>
      <c r="K203" s="18">
        <f t="shared" si="96"/>
        <v>0.99936034115138594</v>
      </c>
    </row>
    <row r="204" spans="1:11" ht="15.5" x14ac:dyDescent="0.35">
      <c r="A204" s="8" t="s">
        <v>152</v>
      </c>
      <c r="B204" s="6" t="s">
        <v>3</v>
      </c>
      <c r="C204" s="6" t="s">
        <v>129</v>
      </c>
      <c r="D204" s="6" t="s">
        <v>159</v>
      </c>
      <c r="E204" s="6" t="s">
        <v>151</v>
      </c>
      <c r="F204" s="10">
        <v>46</v>
      </c>
      <c r="G204" s="10">
        <v>46.9</v>
      </c>
      <c r="H204" s="10">
        <v>46.9</v>
      </c>
      <c r="I204" s="10">
        <v>46.87</v>
      </c>
      <c r="J204" s="10">
        <f t="shared" si="135"/>
        <v>3.0000000000001137E-2</v>
      </c>
      <c r="K204" s="18">
        <f t="shared" ref="K204:K266" si="144">I204/H204</f>
        <v>0.99936034115138594</v>
      </c>
    </row>
    <row r="205" spans="1:11" ht="31" x14ac:dyDescent="0.35">
      <c r="A205" s="8" t="s">
        <v>162</v>
      </c>
      <c r="B205" s="6" t="s">
        <v>3</v>
      </c>
      <c r="C205" s="6" t="s">
        <v>129</v>
      </c>
      <c r="D205" s="6" t="s">
        <v>161</v>
      </c>
      <c r="E205" s="6"/>
      <c r="F205" s="10">
        <f>F206</f>
        <v>53071.3</v>
      </c>
      <c r="G205" s="10">
        <v>58518.5</v>
      </c>
      <c r="H205" s="10">
        <f t="shared" ref="H205:J205" si="145">H206</f>
        <v>58528.5</v>
      </c>
      <c r="I205" s="10">
        <f t="shared" si="145"/>
        <v>51886.94</v>
      </c>
      <c r="J205" s="10">
        <f t="shared" si="145"/>
        <v>6641.5599999999949</v>
      </c>
      <c r="K205" s="18">
        <f t="shared" si="144"/>
        <v>0.88652434284152171</v>
      </c>
    </row>
    <row r="206" spans="1:11" ht="31" x14ac:dyDescent="0.35">
      <c r="A206" s="8" t="s">
        <v>164</v>
      </c>
      <c r="B206" s="6" t="s">
        <v>3</v>
      </c>
      <c r="C206" s="6" t="s">
        <v>129</v>
      </c>
      <c r="D206" s="6" t="s">
        <v>163</v>
      </c>
      <c r="E206" s="6"/>
      <c r="F206" s="10">
        <f>F207+F214</f>
        <v>53071.3</v>
      </c>
      <c r="G206" s="10">
        <v>58518.5</v>
      </c>
      <c r="H206" s="10">
        <f t="shared" ref="H206:J206" si="146">H207+H214</f>
        <v>58528.5</v>
      </c>
      <c r="I206" s="10">
        <f t="shared" si="146"/>
        <v>51886.94</v>
      </c>
      <c r="J206" s="10">
        <f t="shared" si="146"/>
        <v>6641.5599999999949</v>
      </c>
      <c r="K206" s="18">
        <f t="shared" si="144"/>
        <v>0.88652434284152171</v>
      </c>
    </row>
    <row r="207" spans="1:11" ht="46.5" x14ac:dyDescent="0.35">
      <c r="A207" s="8" t="s">
        <v>166</v>
      </c>
      <c r="B207" s="6" t="s">
        <v>3</v>
      </c>
      <c r="C207" s="6" t="s">
        <v>129</v>
      </c>
      <c r="D207" s="6" t="s">
        <v>165</v>
      </c>
      <c r="E207" s="6"/>
      <c r="F207" s="10">
        <f>F208+F210+F212</f>
        <v>53071.3</v>
      </c>
      <c r="G207" s="10">
        <v>58518.5</v>
      </c>
      <c r="H207" s="10">
        <f t="shared" ref="H207:J207" si="147">H208+H210+H212</f>
        <v>58360</v>
      </c>
      <c r="I207" s="10">
        <f t="shared" si="147"/>
        <v>51718.68</v>
      </c>
      <c r="J207" s="10">
        <f t="shared" si="147"/>
        <v>6641.3199999999952</v>
      </c>
      <c r="K207" s="18">
        <f t="shared" si="144"/>
        <v>0.88620082248115151</v>
      </c>
    </row>
    <row r="208" spans="1:11" ht="62" x14ac:dyDescent="0.35">
      <c r="A208" s="8" t="s">
        <v>13</v>
      </c>
      <c r="B208" s="6" t="s">
        <v>3</v>
      </c>
      <c r="C208" s="6" t="s">
        <v>129</v>
      </c>
      <c r="D208" s="6" t="s">
        <v>165</v>
      </c>
      <c r="E208" s="6" t="s">
        <v>12</v>
      </c>
      <c r="F208" s="10">
        <f>F209</f>
        <v>49073.4</v>
      </c>
      <c r="G208" s="10">
        <v>54096.6</v>
      </c>
      <c r="H208" s="10">
        <f t="shared" ref="H208:J208" si="148">H209</f>
        <v>54096.6</v>
      </c>
      <c r="I208" s="10">
        <f t="shared" si="148"/>
        <v>48111.05</v>
      </c>
      <c r="J208" s="10">
        <f t="shared" si="148"/>
        <v>5985.5499999999956</v>
      </c>
      <c r="K208" s="18">
        <f t="shared" si="144"/>
        <v>0.88935441414062999</v>
      </c>
    </row>
    <row r="209" spans="1:11" ht="15.5" x14ac:dyDescent="0.35">
      <c r="A209" s="8" t="s">
        <v>152</v>
      </c>
      <c r="B209" s="6" t="s">
        <v>3</v>
      </c>
      <c r="C209" s="6" t="s">
        <v>129</v>
      </c>
      <c r="D209" s="6" t="s">
        <v>165</v>
      </c>
      <c r="E209" s="6" t="s">
        <v>151</v>
      </c>
      <c r="F209" s="10">
        <v>49073.4</v>
      </c>
      <c r="G209" s="10">
        <v>54096.6</v>
      </c>
      <c r="H209" s="10">
        <v>54096.6</v>
      </c>
      <c r="I209" s="10">
        <v>48111.05</v>
      </c>
      <c r="J209" s="10">
        <f t="shared" si="135"/>
        <v>5985.5499999999956</v>
      </c>
      <c r="K209" s="18">
        <f t="shared" si="144"/>
        <v>0.88935441414062999</v>
      </c>
    </row>
    <row r="210" spans="1:11" ht="31" x14ac:dyDescent="0.35">
      <c r="A210" s="8" t="s">
        <v>31</v>
      </c>
      <c r="B210" s="6" t="s">
        <v>3</v>
      </c>
      <c r="C210" s="6" t="s">
        <v>129</v>
      </c>
      <c r="D210" s="6" t="s">
        <v>165</v>
      </c>
      <c r="E210" s="6" t="s">
        <v>30</v>
      </c>
      <c r="F210" s="10">
        <f>F211</f>
        <v>3921.9</v>
      </c>
      <c r="G210" s="10">
        <v>4345.8999999999996</v>
      </c>
      <c r="H210" s="10">
        <f t="shared" ref="H210:J210" si="149">H211</f>
        <v>4263.3999999999996</v>
      </c>
      <c r="I210" s="10">
        <f t="shared" si="149"/>
        <v>3607.63</v>
      </c>
      <c r="J210" s="10">
        <f t="shared" si="149"/>
        <v>655.76999999999953</v>
      </c>
      <c r="K210" s="18">
        <f t="shared" si="144"/>
        <v>0.84618614251536339</v>
      </c>
    </row>
    <row r="211" spans="1:11" ht="31" x14ac:dyDescent="0.35">
      <c r="A211" s="8" t="s">
        <v>33</v>
      </c>
      <c r="B211" s="6" t="s">
        <v>3</v>
      </c>
      <c r="C211" s="6" t="s">
        <v>129</v>
      </c>
      <c r="D211" s="6" t="s">
        <v>165</v>
      </c>
      <c r="E211" s="6" t="s">
        <v>32</v>
      </c>
      <c r="F211" s="10">
        <v>3921.9</v>
      </c>
      <c r="G211" s="10">
        <v>4345.8999999999996</v>
      </c>
      <c r="H211" s="10">
        <v>4263.3999999999996</v>
      </c>
      <c r="I211" s="10">
        <v>3607.63</v>
      </c>
      <c r="J211" s="10">
        <f t="shared" si="135"/>
        <v>655.76999999999953</v>
      </c>
      <c r="K211" s="18">
        <f t="shared" si="144"/>
        <v>0.84618614251536339</v>
      </c>
    </row>
    <row r="212" spans="1:11" ht="15.5" x14ac:dyDescent="0.35">
      <c r="A212" s="17" t="s">
        <v>35</v>
      </c>
      <c r="B212" s="6" t="s">
        <v>3</v>
      </c>
      <c r="C212" s="6" t="s">
        <v>129</v>
      </c>
      <c r="D212" s="6" t="s">
        <v>165</v>
      </c>
      <c r="E212" s="6" t="s">
        <v>34</v>
      </c>
      <c r="F212" s="10">
        <f>F213</f>
        <v>76</v>
      </c>
      <c r="G212" s="10">
        <v>76</v>
      </c>
      <c r="H212" s="10">
        <f t="shared" ref="H212:J212" si="150">H213</f>
        <v>0</v>
      </c>
      <c r="I212" s="10">
        <f t="shared" si="150"/>
        <v>0</v>
      </c>
      <c r="J212" s="10">
        <f t="shared" si="150"/>
        <v>0</v>
      </c>
      <c r="K212" s="18" t="s">
        <v>937</v>
      </c>
    </row>
    <row r="213" spans="1:11" ht="31" x14ac:dyDescent="0.35">
      <c r="A213" s="17" t="s">
        <v>37</v>
      </c>
      <c r="B213" s="6" t="s">
        <v>3</v>
      </c>
      <c r="C213" s="6" t="s">
        <v>129</v>
      </c>
      <c r="D213" s="6" t="s">
        <v>165</v>
      </c>
      <c r="E213" s="6" t="s">
        <v>36</v>
      </c>
      <c r="F213" s="10">
        <v>76</v>
      </c>
      <c r="G213" s="10">
        <v>76</v>
      </c>
      <c r="H213" s="10">
        <v>0</v>
      </c>
      <c r="I213" s="10">
        <v>0</v>
      </c>
      <c r="J213" s="10">
        <f t="shared" si="135"/>
        <v>0</v>
      </c>
      <c r="K213" s="18" t="s">
        <v>937</v>
      </c>
    </row>
    <row r="214" spans="1:11" ht="31" x14ac:dyDescent="0.35">
      <c r="A214" s="8" t="s">
        <v>168</v>
      </c>
      <c r="B214" s="6" t="s">
        <v>3</v>
      </c>
      <c r="C214" s="6" t="s">
        <v>129</v>
      </c>
      <c r="D214" s="6" t="s">
        <v>167</v>
      </c>
      <c r="E214" s="6"/>
      <c r="F214" s="10">
        <f>F215</f>
        <v>0</v>
      </c>
      <c r="G214" s="10">
        <v>0</v>
      </c>
      <c r="H214" s="10">
        <f t="shared" ref="H214:J214" si="151">H215</f>
        <v>168.5</v>
      </c>
      <c r="I214" s="10">
        <f t="shared" si="151"/>
        <v>168.26</v>
      </c>
      <c r="J214" s="10">
        <f t="shared" si="151"/>
        <v>0.24000000000000909</v>
      </c>
      <c r="K214" s="18">
        <f t="shared" si="144"/>
        <v>0.99857566765578631</v>
      </c>
    </row>
    <row r="215" spans="1:11" ht="31" x14ac:dyDescent="0.35">
      <c r="A215" s="8" t="s">
        <v>31</v>
      </c>
      <c r="B215" s="6" t="s">
        <v>3</v>
      </c>
      <c r="C215" s="6" t="s">
        <v>129</v>
      </c>
      <c r="D215" s="6" t="s">
        <v>167</v>
      </c>
      <c r="E215" s="6" t="s">
        <v>30</v>
      </c>
      <c r="F215" s="10">
        <f>F216</f>
        <v>0</v>
      </c>
      <c r="G215" s="10">
        <v>0</v>
      </c>
      <c r="H215" s="10">
        <f t="shared" ref="H215:J215" si="152">H216</f>
        <v>168.5</v>
      </c>
      <c r="I215" s="10">
        <f t="shared" si="152"/>
        <v>168.26</v>
      </c>
      <c r="J215" s="10">
        <f t="shared" si="152"/>
        <v>0.24000000000000909</v>
      </c>
      <c r="K215" s="18">
        <f t="shared" si="144"/>
        <v>0.99857566765578631</v>
      </c>
    </row>
    <row r="216" spans="1:11" ht="31" x14ac:dyDescent="0.35">
      <c r="A216" s="8" t="s">
        <v>33</v>
      </c>
      <c r="B216" s="6" t="s">
        <v>3</v>
      </c>
      <c r="C216" s="6" t="s">
        <v>129</v>
      </c>
      <c r="D216" s="6" t="s">
        <v>167</v>
      </c>
      <c r="E216" s="6" t="s">
        <v>32</v>
      </c>
      <c r="F216" s="10">
        <v>0</v>
      </c>
      <c r="G216" s="10">
        <v>0</v>
      </c>
      <c r="H216" s="10">
        <v>168.5</v>
      </c>
      <c r="I216" s="10">
        <v>168.26</v>
      </c>
      <c r="J216" s="10">
        <f t="shared" si="135"/>
        <v>0.24000000000000909</v>
      </c>
      <c r="K216" s="18">
        <f t="shared" si="144"/>
        <v>0.99857566765578631</v>
      </c>
    </row>
    <row r="217" spans="1:11" ht="15.5" x14ac:dyDescent="0.35">
      <c r="A217" s="8" t="s">
        <v>170</v>
      </c>
      <c r="B217" s="6" t="s">
        <v>3</v>
      </c>
      <c r="C217" s="6" t="s">
        <v>129</v>
      </c>
      <c r="D217" s="6" t="s">
        <v>169</v>
      </c>
      <c r="E217" s="6"/>
      <c r="F217" s="10">
        <f>F218+F225+F241</f>
        <v>975784.4</v>
      </c>
      <c r="G217" s="10">
        <v>1195722.8</v>
      </c>
      <c r="H217" s="10">
        <f t="shared" ref="H217:J217" si="153">H218+H225+H241</f>
        <v>1195722.8</v>
      </c>
      <c r="I217" s="10">
        <f t="shared" si="153"/>
        <v>980055.08000000007</v>
      </c>
      <c r="J217" s="10">
        <f t="shared" si="153"/>
        <v>215667.72</v>
      </c>
      <c r="K217" s="18">
        <f t="shared" si="144"/>
        <v>0.81963401550928028</v>
      </c>
    </row>
    <row r="218" spans="1:11" ht="15.5" x14ac:dyDescent="0.35">
      <c r="A218" s="8" t="s">
        <v>172</v>
      </c>
      <c r="B218" s="6" t="s">
        <v>3</v>
      </c>
      <c r="C218" s="6" t="s">
        <v>129</v>
      </c>
      <c r="D218" s="6" t="s">
        <v>171</v>
      </c>
      <c r="E218" s="6"/>
      <c r="F218" s="10">
        <f>F219+F222</f>
        <v>4200</v>
      </c>
      <c r="G218" s="10">
        <v>16400.7</v>
      </c>
      <c r="H218" s="10">
        <f t="shared" ref="H218:J218" si="154">H219+H222</f>
        <v>16400.7</v>
      </c>
      <c r="I218" s="10">
        <f t="shared" si="154"/>
        <v>15688.15</v>
      </c>
      <c r="J218" s="10">
        <f t="shared" si="154"/>
        <v>712.55000000000109</v>
      </c>
      <c r="K218" s="18">
        <f t="shared" si="144"/>
        <v>0.95655368368423288</v>
      </c>
    </row>
    <row r="219" spans="1:11" ht="15.5" x14ac:dyDescent="0.35">
      <c r="A219" s="8" t="s">
        <v>174</v>
      </c>
      <c r="B219" s="6" t="s">
        <v>3</v>
      </c>
      <c r="C219" s="6" t="s">
        <v>129</v>
      </c>
      <c r="D219" s="6" t="s">
        <v>173</v>
      </c>
      <c r="E219" s="6"/>
      <c r="F219" s="10">
        <f>F220</f>
        <v>4200</v>
      </c>
      <c r="G219" s="10">
        <v>4200</v>
      </c>
      <c r="H219" s="10">
        <f t="shared" ref="H219:J219" si="155">H220</f>
        <v>4200</v>
      </c>
      <c r="I219" s="10">
        <f t="shared" si="155"/>
        <v>4200</v>
      </c>
      <c r="J219" s="10">
        <f t="shared" si="155"/>
        <v>0</v>
      </c>
      <c r="K219" s="18">
        <f t="shared" si="144"/>
        <v>1</v>
      </c>
    </row>
    <row r="220" spans="1:11" ht="31" x14ac:dyDescent="0.35">
      <c r="A220" s="8" t="s">
        <v>31</v>
      </c>
      <c r="B220" s="6" t="s">
        <v>3</v>
      </c>
      <c r="C220" s="6" t="s">
        <v>129</v>
      </c>
      <c r="D220" s="6" t="s">
        <v>173</v>
      </c>
      <c r="E220" s="6" t="s">
        <v>30</v>
      </c>
      <c r="F220" s="10">
        <f>F221</f>
        <v>4200</v>
      </c>
      <c r="G220" s="10">
        <v>4200</v>
      </c>
      <c r="H220" s="10">
        <f t="shared" ref="H220:J220" si="156">H221</f>
        <v>4200</v>
      </c>
      <c r="I220" s="10">
        <f t="shared" si="156"/>
        <v>4200</v>
      </c>
      <c r="J220" s="10">
        <f t="shared" si="156"/>
        <v>0</v>
      </c>
      <c r="K220" s="18">
        <f t="shared" si="144"/>
        <v>1</v>
      </c>
    </row>
    <row r="221" spans="1:11" ht="31" x14ac:dyDescent="0.35">
      <c r="A221" s="8" t="s">
        <v>33</v>
      </c>
      <c r="B221" s="6" t="s">
        <v>3</v>
      </c>
      <c r="C221" s="6" t="s">
        <v>129</v>
      </c>
      <c r="D221" s="6" t="s">
        <v>173</v>
      </c>
      <c r="E221" s="6" t="s">
        <v>32</v>
      </c>
      <c r="F221" s="10">
        <v>4200</v>
      </c>
      <c r="G221" s="10">
        <v>4200</v>
      </c>
      <c r="H221" s="10">
        <v>4200</v>
      </c>
      <c r="I221" s="10">
        <v>4200</v>
      </c>
      <c r="J221" s="10">
        <f t="shared" si="135"/>
        <v>0</v>
      </c>
      <c r="K221" s="18">
        <f t="shared" si="144"/>
        <v>1</v>
      </c>
    </row>
    <row r="222" spans="1:11" ht="31" x14ac:dyDescent="0.35">
      <c r="A222" s="8" t="s">
        <v>176</v>
      </c>
      <c r="B222" s="6" t="s">
        <v>3</v>
      </c>
      <c r="C222" s="6" t="s">
        <v>129</v>
      </c>
      <c r="D222" s="6" t="s">
        <v>175</v>
      </c>
      <c r="E222" s="6"/>
      <c r="F222" s="10">
        <f>F223</f>
        <v>0</v>
      </c>
      <c r="G222" s="10">
        <v>12200.7</v>
      </c>
      <c r="H222" s="10">
        <f t="shared" ref="H222:J222" si="157">H223</f>
        <v>12200.7</v>
      </c>
      <c r="I222" s="10">
        <f t="shared" si="157"/>
        <v>11488.15</v>
      </c>
      <c r="J222" s="10">
        <f t="shared" si="157"/>
        <v>712.55000000000109</v>
      </c>
      <c r="K222" s="18">
        <f t="shared" si="144"/>
        <v>0.94159761325169855</v>
      </c>
    </row>
    <row r="223" spans="1:11" ht="31" x14ac:dyDescent="0.35">
      <c r="A223" s="8" t="s">
        <v>31</v>
      </c>
      <c r="B223" s="6" t="s">
        <v>3</v>
      </c>
      <c r="C223" s="6" t="s">
        <v>129</v>
      </c>
      <c r="D223" s="6" t="s">
        <v>175</v>
      </c>
      <c r="E223" s="6" t="s">
        <v>30</v>
      </c>
      <c r="F223" s="10">
        <f>F224</f>
        <v>0</v>
      </c>
      <c r="G223" s="10">
        <v>12200.7</v>
      </c>
      <c r="H223" s="10">
        <f t="shared" ref="H223:J223" si="158">H224</f>
        <v>12200.7</v>
      </c>
      <c r="I223" s="10">
        <f t="shared" si="158"/>
        <v>11488.15</v>
      </c>
      <c r="J223" s="10">
        <f t="shared" si="158"/>
        <v>712.55000000000109</v>
      </c>
      <c r="K223" s="18">
        <f t="shared" si="144"/>
        <v>0.94159761325169855</v>
      </c>
    </row>
    <row r="224" spans="1:11" ht="31" x14ac:dyDescent="0.35">
      <c r="A224" s="8" t="s">
        <v>33</v>
      </c>
      <c r="B224" s="6" t="s">
        <v>3</v>
      </c>
      <c r="C224" s="6" t="s">
        <v>129</v>
      </c>
      <c r="D224" s="6" t="s">
        <v>175</v>
      </c>
      <c r="E224" s="6" t="s">
        <v>32</v>
      </c>
      <c r="F224" s="10">
        <v>0</v>
      </c>
      <c r="G224" s="10">
        <v>12200.7</v>
      </c>
      <c r="H224" s="10">
        <v>12200.7</v>
      </c>
      <c r="I224" s="10">
        <v>11488.15</v>
      </c>
      <c r="J224" s="10">
        <f t="shared" si="135"/>
        <v>712.55000000000109</v>
      </c>
      <c r="K224" s="18">
        <f t="shared" si="144"/>
        <v>0.94159761325169855</v>
      </c>
    </row>
    <row r="225" spans="1:11" ht="31" x14ac:dyDescent="0.35">
      <c r="A225" s="8" t="s">
        <v>178</v>
      </c>
      <c r="B225" s="6" t="s">
        <v>3</v>
      </c>
      <c r="C225" s="6" t="s">
        <v>129</v>
      </c>
      <c r="D225" s="6" t="s">
        <v>177</v>
      </c>
      <c r="E225" s="6"/>
      <c r="F225" s="10">
        <f>F226+F229+F232+F238+F235</f>
        <v>293450</v>
      </c>
      <c r="G225" s="10">
        <v>439919.60000000003</v>
      </c>
      <c r="H225" s="10">
        <f t="shared" ref="H225:J225" si="159">H226+H229+H232+H238+H235</f>
        <v>439919.60000000003</v>
      </c>
      <c r="I225" s="10">
        <f t="shared" si="159"/>
        <v>286193.91999999998</v>
      </c>
      <c r="J225" s="10">
        <f t="shared" si="159"/>
        <v>153725.68</v>
      </c>
      <c r="K225" s="18">
        <f t="shared" si="144"/>
        <v>0.65055960225459375</v>
      </c>
    </row>
    <row r="226" spans="1:11" ht="31" x14ac:dyDescent="0.35">
      <c r="A226" s="8" t="s">
        <v>180</v>
      </c>
      <c r="B226" s="6" t="s">
        <v>3</v>
      </c>
      <c r="C226" s="6" t="s">
        <v>129</v>
      </c>
      <c r="D226" s="6" t="s">
        <v>179</v>
      </c>
      <c r="E226" s="6"/>
      <c r="F226" s="10">
        <f>F227</f>
        <v>4850</v>
      </c>
      <c r="G226" s="10">
        <v>4850</v>
      </c>
      <c r="H226" s="10">
        <f t="shared" ref="H226:J226" si="160">H227</f>
        <v>4850</v>
      </c>
      <c r="I226" s="10">
        <f t="shared" si="160"/>
        <v>2930.48</v>
      </c>
      <c r="J226" s="10">
        <f t="shared" si="160"/>
        <v>1919.52</v>
      </c>
      <c r="K226" s="18">
        <f t="shared" si="144"/>
        <v>0.60422268041237115</v>
      </c>
    </row>
    <row r="227" spans="1:11" ht="31" x14ac:dyDescent="0.35">
      <c r="A227" s="8" t="s">
        <v>31</v>
      </c>
      <c r="B227" s="6" t="s">
        <v>3</v>
      </c>
      <c r="C227" s="6" t="s">
        <v>129</v>
      </c>
      <c r="D227" s="6" t="s">
        <v>179</v>
      </c>
      <c r="E227" s="6" t="s">
        <v>30</v>
      </c>
      <c r="F227" s="10">
        <f>F228</f>
        <v>4850</v>
      </c>
      <c r="G227" s="10">
        <v>4850</v>
      </c>
      <c r="H227" s="10">
        <f t="shared" ref="H227:J227" si="161">H228</f>
        <v>4850</v>
      </c>
      <c r="I227" s="10">
        <f t="shared" si="161"/>
        <v>2930.48</v>
      </c>
      <c r="J227" s="10">
        <f t="shared" si="161"/>
        <v>1919.52</v>
      </c>
      <c r="K227" s="18">
        <f t="shared" si="144"/>
        <v>0.60422268041237115</v>
      </c>
    </row>
    <row r="228" spans="1:11" ht="31" x14ac:dyDescent="0.35">
      <c r="A228" s="8" t="s">
        <v>33</v>
      </c>
      <c r="B228" s="6" t="s">
        <v>3</v>
      </c>
      <c r="C228" s="6" t="s">
        <v>129</v>
      </c>
      <c r="D228" s="6" t="s">
        <v>179</v>
      </c>
      <c r="E228" s="6" t="s">
        <v>32</v>
      </c>
      <c r="F228" s="10">
        <v>4850</v>
      </c>
      <c r="G228" s="10">
        <v>4850</v>
      </c>
      <c r="H228" s="10">
        <v>4850</v>
      </c>
      <c r="I228" s="10">
        <v>2930.48</v>
      </c>
      <c r="J228" s="10">
        <f t="shared" si="135"/>
        <v>1919.52</v>
      </c>
      <c r="K228" s="18">
        <f t="shared" si="144"/>
        <v>0.60422268041237115</v>
      </c>
    </row>
    <row r="229" spans="1:11" ht="46.5" x14ac:dyDescent="0.35">
      <c r="A229" s="8" t="s">
        <v>182</v>
      </c>
      <c r="B229" s="6" t="s">
        <v>3</v>
      </c>
      <c r="C229" s="6" t="s">
        <v>129</v>
      </c>
      <c r="D229" s="6" t="s">
        <v>181</v>
      </c>
      <c r="E229" s="6"/>
      <c r="F229" s="10">
        <f>F230</f>
        <v>5100</v>
      </c>
      <c r="G229" s="10">
        <v>5100</v>
      </c>
      <c r="H229" s="10">
        <f t="shared" ref="H229:J229" si="162">H230</f>
        <v>5100</v>
      </c>
      <c r="I229" s="10">
        <f t="shared" si="162"/>
        <v>560.5</v>
      </c>
      <c r="J229" s="10">
        <f t="shared" si="162"/>
        <v>4539.5</v>
      </c>
      <c r="K229" s="18">
        <f t="shared" si="144"/>
        <v>0.10990196078431373</v>
      </c>
    </row>
    <row r="230" spans="1:11" ht="31" x14ac:dyDescent="0.35">
      <c r="A230" s="8" t="s">
        <v>31</v>
      </c>
      <c r="B230" s="6" t="s">
        <v>3</v>
      </c>
      <c r="C230" s="6" t="s">
        <v>129</v>
      </c>
      <c r="D230" s="6" t="s">
        <v>181</v>
      </c>
      <c r="E230" s="6" t="s">
        <v>30</v>
      </c>
      <c r="F230" s="10">
        <f>F231</f>
        <v>5100</v>
      </c>
      <c r="G230" s="10">
        <v>5100</v>
      </c>
      <c r="H230" s="10">
        <f t="shared" ref="H230:J230" si="163">H231</f>
        <v>5100</v>
      </c>
      <c r="I230" s="10">
        <f t="shared" si="163"/>
        <v>560.5</v>
      </c>
      <c r="J230" s="10">
        <f t="shared" si="163"/>
        <v>4539.5</v>
      </c>
      <c r="K230" s="18">
        <f t="shared" si="144"/>
        <v>0.10990196078431373</v>
      </c>
    </row>
    <row r="231" spans="1:11" ht="31" x14ac:dyDescent="0.35">
      <c r="A231" s="8" t="s">
        <v>33</v>
      </c>
      <c r="B231" s="6" t="s">
        <v>3</v>
      </c>
      <c r="C231" s="6" t="s">
        <v>129</v>
      </c>
      <c r="D231" s="6" t="s">
        <v>181</v>
      </c>
      <c r="E231" s="6" t="s">
        <v>32</v>
      </c>
      <c r="F231" s="10">
        <v>5100</v>
      </c>
      <c r="G231" s="10">
        <v>5100</v>
      </c>
      <c r="H231" s="10">
        <v>5100</v>
      </c>
      <c r="I231" s="10">
        <v>560.5</v>
      </c>
      <c r="J231" s="10">
        <f t="shared" si="135"/>
        <v>4539.5</v>
      </c>
      <c r="K231" s="18">
        <f t="shared" si="144"/>
        <v>0.10990196078431373</v>
      </c>
    </row>
    <row r="232" spans="1:11" ht="31" x14ac:dyDescent="0.35">
      <c r="A232" s="8" t="s">
        <v>184</v>
      </c>
      <c r="B232" s="6" t="s">
        <v>3</v>
      </c>
      <c r="C232" s="6" t="s">
        <v>129</v>
      </c>
      <c r="D232" s="6" t="s">
        <v>183</v>
      </c>
      <c r="E232" s="6"/>
      <c r="F232" s="10">
        <f>F233</f>
        <v>181254</v>
      </c>
      <c r="G232" s="10">
        <v>327952.2</v>
      </c>
      <c r="H232" s="10">
        <f t="shared" ref="H232:J232" si="164">H233</f>
        <v>327952.2</v>
      </c>
      <c r="I232" s="10">
        <f t="shared" si="164"/>
        <v>244252.13</v>
      </c>
      <c r="J232" s="10">
        <f t="shared" si="164"/>
        <v>83700.070000000007</v>
      </c>
      <c r="K232" s="18">
        <f t="shared" si="144"/>
        <v>0.74477966606109058</v>
      </c>
    </row>
    <row r="233" spans="1:11" ht="31" x14ac:dyDescent="0.35">
      <c r="A233" s="8" t="s">
        <v>31</v>
      </c>
      <c r="B233" s="6" t="s">
        <v>3</v>
      </c>
      <c r="C233" s="6" t="s">
        <v>129</v>
      </c>
      <c r="D233" s="6" t="s">
        <v>183</v>
      </c>
      <c r="E233" s="6" t="s">
        <v>30</v>
      </c>
      <c r="F233" s="10">
        <f>F234</f>
        <v>181254</v>
      </c>
      <c r="G233" s="10">
        <v>327952.2</v>
      </c>
      <c r="H233" s="10">
        <f t="shared" ref="H233:J233" si="165">H234</f>
        <v>327952.2</v>
      </c>
      <c r="I233" s="10">
        <f t="shared" si="165"/>
        <v>244252.13</v>
      </c>
      <c r="J233" s="10">
        <f t="shared" si="165"/>
        <v>83700.070000000007</v>
      </c>
      <c r="K233" s="18">
        <f t="shared" si="144"/>
        <v>0.74477966606109058</v>
      </c>
    </row>
    <row r="234" spans="1:11" ht="31" x14ac:dyDescent="0.35">
      <c r="A234" s="8" t="s">
        <v>33</v>
      </c>
      <c r="B234" s="6" t="s">
        <v>3</v>
      </c>
      <c r="C234" s="6" t="s">
        <v>129</v>
      </c>
      <c r="D234" s="6" t="s">
        <v>183</v>
      </c>
      <c r="E234" s="6" t="s">
        <v>32</v>
      </c>
      <c r="F234" s="10">
        <v>181254</v>
      </c>
      <c r="G234" s="10">
        <v>327952.2</v>
      </c>
      <c r="H234" s="10">
        <v>327952.2</v>
      </c>
      <c r="I234" s="10">
        <v>244252.13</v>
      </c>
      <c r="J234" s="10">
        <f t="shared" si="135"/>
        <v>83700.070000000007</v>
      </c>
      <c r="K234" s="18">
        <f t="shared" si="144"/>
        <v>0.74477966606109058</v>
      </c>
    </row>
    <row r="235" spans="1:11" ht="31" x14ac:dyDescent="0.35">
      <c r="A235" s="8" t="s">
        <v>186</v>
      </c>
      <c r="B235" s="6" t="s">
        <v>3</v>
      </c>
      <c r="C235" s="6" t="s">
        <v>129</v>
      </c>
      <c r="D235" s="6" t="s">
        <v>185</v>
      </c>
      <c r="E235" s="6"/>
      <c r="F235" s="10">
        <f>F236</f>
        <v>102246</v>
      </c>
      <c r="G235" s="10">
        <v>91000</v>
      </c>
      <c r="H235" s="10">
        <f t="shared" ref="H235:J235" si="166">H236</f>
        <v>91000</v>
      </c>
      <c r="I235" s="10">
        <f t="shared" si="166"/>
        <v>27519.98</v>
      </c>
      <c r="J235" s="10">
        <f t="shared" si="166"/>
        <v>63480.020000000004</v>
      </c>
      <c r="K235" s="18">
        <f t="shared" si="144"/>
        <v>0.30241736263736263</v>
      </c>
    </row>
    <row r="236" spans="1:11" ht="31" x14ac:dyDescent="0.35">
      <c r="A236" s="8" t="s">
        <v>31</v>
      </c>
      <c r="B236" s="6" t="s">
        <v>3</v>
      </c>
      <c r="C236" s="6" t="s">
        <v>129</v>
      </c>
      <c r="D236" s="6" t="s">
        <v>185</v>
      </c>
      <c r="E236" s="6" t="s">
        <v>30</v>
      </c>
      <c r="F236" s="10">
        <f>F237</f>
        <v>102246</v>
      </c>
      <c r="G236" s="10">
        <v>91000</v>
      </c>
      <c r="H236" s="10">
        <f t="shared" ref="H236:J236" si="167">H237</f>
        <v>91000</v>
      </c>
      <c r="I236" s="10">
        <f t="shared" si="167"/>
        <v>27519.98</v>
      </c>
      <c r="J236" s="10">
        <f t="shared" si="167"/>
        <v>63480.020000000004</v>
      </c>
      <c r="K236" s="18">
        <f t="shared" si="144"/>
        <v>0.30241736263736263</v>
      </c>
    </row>
    <row r="237" spans="1:11" ht="31" x14ac:dyDescent="0.35">
      <c r="A237" s="8" t="s">
        <v>33</v>
      </c>
      <c r="B237" s="6" t="s">
        <v>3</v>
      </c>
      <c r="C237" s="6" t="s">
        <v>129</v>
      </c>
      <c r="D237" s="6" t="s">
        <v>185</v>
      </c>
      <c r="E237" s="6" t="s">
        <v>32</v>
      </c>
      <c r="F237" s="10">
        <v>102246</v>
      </c>
      <c r="G237" s="10">
        <v>91000</v>
      </c>
      <c r="H237" s="10">
        <v>91000</v>
      </c>
      <c r="I237" s="10">
        <v>27519.98</v>
      </c>
      <c r="J237" s="10">
        <f t="shared" ref="J237:J280" si="168">H237-I237</f>
        <v>63480.020000000004</v>
      </c>
      <c r="K237" s="18">
        <f t="shared" si="144"/>
        <v>0.30241736263736263</v>
      </c>
    </row>
    <row r="238" spans="1:11" ht="46.5" x14ac:dyDescent="0.35">
      <c r="A238" s="8" t="s">
        <v>188</v>
      </c>
      <c r="B238" s="6" t="s">
        <v>3</v>
      </c>
      <c r="C238" s="6" t="s">
        <v>129</v>
      </c>
      <c r="D238" s="6" t="s">
        <v>187</v>
      </c>
      <c r="E238" s="6"/>
      <c r="F238" s="10">
        <f>F239</f>
        <v>0</v>
      </c>
      <c r="G238" s="10">
        <v>11017.4</v>
      </c>
      <c r="H238" s="10">
        <f t="shared" ref="H238:J238" si="169">H239</f>
        <v>11017.4</v>
      </c>
      <c r="I238" s="10">
        <f t="shared" si="169"/>
        <v>10930.83</v>
      </c>
      <c r="J238" s="10">
        <f t="shared" si="169"/>
        <v>86.569999999999709</v>
      </c>
      <c r="K238" s="18">
        <f t="shared" si="144"/>
        <v>0.99214242924828</v>
      </c>
    </row>
    <row r="239" spans="1:11" ht="31" x14ac:dyDescent="0.35">
      <c r="A239" s="8" t="s">
        <v>31</v>
      </c>
      <c r="B239" s="6" t="s">
        <v>3</v>
      </c>
      <c r="C239" s="6" t="s">
        <v>129</v>
      </c>
      <c r="D239" s="6" t="s">
        <v>187</v>
      </c>
      <c r="E239" s="6" t="s">
        <v>30</v>
      </c>
      <c r="F239" s="10">
        <f>F240</f>
        <v>0</v>
      </c>
      <c r="G239" s="10">
        <v>11017.4</v>
      </c>
      <c r="H239" s="10">
        <f t="shared" ref="H239:J239" si="170">H240</f>
        <v>11017.4</v>
      </c>
      <c r="I239" s="10">
        <f t="shared" si="170"/>
        <v>10930.83</v>
      </c>
      <c r="J239" s="10">
        <f t="shared" si="170"/>
        <v>86.569999999999709</v>
      </c>
      <c r="K239" s="18">
        <f t="shared" si="144"/>
        <v>0.99214242924828</v>
      </c>
    </row>
    <row r="240" spans="1:11" ht="31" x14ac:dyDescent="0.35">
      <c r="A240" s="8" t="s">
        <v>33</v>
      </c>
      <c r="B240" s="6" t="s">
        <v>3</v>
      </c>
      <c r="C240" s="6" t="s">
        <v>129</v>
      </c>
      <c r="D240" s="6" t="s">
        <v>187</v>
      </c>
      <c r="E240" s="6" t="s">
        <v>32</v>
      </c>
      <c r="F240" s="10">
        <v>0</v>
      </c>
      <c r="G240" s="10">
        <v>11017.4</v>
      </c>
      <c r="H240" s="10">
        <v>11017.4</v>
      </c>
      <c r="I240" s="10">
        <v>10930.83</v>
      </c>
      <c r="J240" s="10">
        <f t="shared" si="168"/>
        <v>86.569999999999709</v>
      </c>
      <c r="K240" s="18">
        <f t="shared" si="144"/>
        <v>0.99214242924828</v>
      </c>
    </row>
    <row r="241" spans="1:11" ht="15.5" x14ac:dyDescent="0.35">
      <c r="A241" s="8" t="s">
        <v>190</v>
      </c>
      <c r="B241" s="6" t="s">
        <v>3</v>
      </c>
      <c r="C241" s="6" t="s">
        <v>129</v>
      </c>
      <c r="D241" s="6" t="s">
        <v>189</v>
      </c>
      <c r="E241" s="6"/>
      <c r="F241" s="10">
        <f>F242+F245+F248</f>
        <v>678134.4</v>
      </c>
      <c r="G241" s="10">
        <v>739402.5</v>
      </c>
      <c r="H241" s="10">
        <f t="shared" ref="H241:J241" si="171">H242+H245+H248</f>
        <v>739402.5</v>
      </c>
      <c r="I241" s="10">
        <f t="shared" si="171"/>
        <v>678173.01</v>
      </c>
      <c r="J241" s="10">
        <f t="shared" si="171"/>
        <v>61229.49000000002</v>
      </c>
      <c r="K241" s="18">
        <f t="shared" si="144"/>
        <v>0.91719058293689837</v>
      </c>
    </row>
    <row r="242" spans="1:11" ht="62" x14ac:dyDescent="0.35">
      <c r="A242" s="8" t="s">
        <v>192</v>
      </c>
      <c r="B242" s="6" t="s">
        <v>3</v>
      </c>
      <c r="C242" s="6" t="s">
        <v>129</v>
      </c>
      <c r="D242" s="6" t="s">
        <v>191</v>
      </c>
      <c r="E242" s="6"/>
      <c r="F242" s="10">
        <f>F243</f>
        <v>505453.1</v>
      </c>
      <c r="G242" s="10">
        <v>519439.5</v>
      </c>
      <c r="H242" s="10">
        <f t="shared" ref="H242:J242" si="172">H243</f>
        <v>519439.5</v>
      </c>
      <c r="I242" s="10">
        <f t="shared" si="172"/>
        <v>476362.49</v>
      </c>
      <c r="J242" s="10">
        <f t="shared" si="172"/>
        <v>43077.010000000009</v>
      </c>
      <c r="K242" s="18">
        <f t="shared" si="144"/>
        <v>0.91707020740625234</v>
      </c>
    </row>
    <row r="243" spans="1:11" ht="31" x14ac:dyDescent="0.35">
      <c r="A243" s="8" t="s">
        <v>194</v>
      </c>
      <c r="B243" s="6" t="s">
        <v>3</v>
      </c>
      <c r="C243" s="6" t="s">
        <v>129</v>
      </c>
      <c r="D243" s="6" t="s">
        <v>191</v>
      </c>
      <c r="E243" s="6" t="s">
        <v>193</v>
      </c>
      <c r="F243" s="10">
        <f>F244</f>
        <v>505453.1</v>
      </c>
      <c r="G243" s="10">
        <v>519439.5</v>
      </c>
      <c r="H243" s="10">
        <f t="shared" ref="H243:J243" si="173">H244</f>
        <v>519439.5</v>
      </c>
      <c r="I243" s="10">
        <f t="shared" si="173"/>
        <v>476362.49</v>
      </c>
      <c r="J243" s="10">
        <f t="shared" si="173"/>
        <v>43077.010000000009</v>
      </c>
      <c r="K243" s="18">
        <f t="shared" si="144"/>
        <v>0.91707020740625234</v>
      </c>
    </row>
    <row r="244" spans="1:11" ht="15.5" x14ac:dyDescent="0.35">
      <c r="A244" s="8" t="s">
        <v>196</v>
      </c>
      <c r="B244" s="6" t="s">
        <v>3</v>
      </c>
      <c r="C244" s="6" t="s">
        <v>129</v>
      </c>
      <c r="D244" s="6" t="s">
        <v>191</v>
      </c>
      <c r="E244" s="6" t="s">
        <v>195</v>
      </c>
      <c r="F244" s="10">
        <v>505453.1</v>
      </c>
      <c r="G244" s="10">
        <v>519439.5</v>
      </c>
      <c r="H244" s="10">
        <v>519439.5</v>
      </c>
      <c r="I244" s="10">
        <v>476362.49</v>
      </c>
      <c r="J244" s="10">
        <f t="shared" si="168"/>
        <v>43077.010000000009</v>
      </c>
      <c r="K244" s="18">
        <f t="shared" si="144"/>
        <v>0.91707020740625234</v>
      </c>
    </row>
    <row r="245" spans="1:11" ht="31" x14ac:dyDescent="0.35">
      <c r="A245" s="8" t="s">
        <v>198</v>
      </c>
      <c r="B245" s="6" t="s">
        <v>3</v>
      </c>
      <c r="C245" s="6" t="s">
        <v>129</v>
      </c>
      <c r="D245" s="6" t="s">
        <v>197</v>
      </c>
      <c r="E245" s="6"/>
      <c r="F245" s="10">
        <f>F246</f>
        <v>159559.5</v>
      </c>
      <c r="G245" s="10">
        <v>168699.1</v>
      </c>
      <c r="H245" s="10">
        <f t="shared" ref="H245:J245" si="174">H246</f>
        <v>168699.1</v>
      </c>
      <c r="I245" s="10">
        <f t="shared" si="174"/>
        <v>155395.28</v>
      </c>
      <c r="J245" s="10">
        <f t="shared" si="174"/>
        <v>13303.820000000007</v>
      </c>
      <c r="K245" s="18">
        <f t="shared" si="144"/>
        <v>0.92113876126191541</v>
      </c>
    </row>
    <row r="246" spans="1:11" ht="31" x14ac:dyDescent="0.35">
      <c r="A246" s="8" t="s">
        <v>194</v>
      </c>
      <c r="B246" s="6" t="s">
        <v>3</v>
      </c>
      <c r="C246" s="6" t="s">
        <v>129</v>
      </c>
      <c r="D246" s="6" t="s">
        <v>197</v>
      </c>
      <c r="E246" s="6" t="s">
        <v>193</v>
      </c>
      <c r="F246" s="10">
        <f>F247</f>
        <v>159559.5</v>
      </c>
      <c r="G246" s="10">
        <v>168699.1</v>
      </c>
      <c r="H246" s="10">
        <f t="shared" ref="H246:J246" si="175">H247</f>
        <v>168699.1</v>
      </c>
      <c r="I246" s="10">
        <f t="shared" si="175"/>
        <v>155395.28</v>
      </c>
      <c r="J246" s="10">
        <f t="shared" si="175"/>
        <v>13303.820000000007</v>
      </c>
      <c r="K246" s="18">
        <f t="shared" si="144"/>
        <v>0.92113876126191541</v>
      </c>
    </row>
    <row r="247" spans="1:11" ht="15.5" x14ac:dyDescent="0.35">
      <c r="A247" s="8" t="s">
        <v>196</v>
      </c>
      <c r="B247" s="6" t="s">
        <v>3</v>
      </c>
      <c r="C247" s="6" t="s">
        <v>129</v>
      </c>
      <c r="D247" s="6" t="s">
        <v>197</v>
      </c>
      <c r="E247" s="6" t="s">
        <v>195</v>
      </c>
      <c r="F247" s="10">
        <v>159559.5</v>
      </c>
      <c r="G247" s="10">
        <v>168699.1</v>
      </c>
      <c r="H247" s="10">
        <v>168699.1</v>
      </c>
      <c r="I247" s="10">
        <v>155395.28</v>
      </c>
      <c r="J247" s="10">
        <f t="shared" si="168"/>
        <v>13303.820000000007</v>
      </c>
      <c r="K247" s="18">
        <f t="shared" si="144"/>
        <v>0.92113876126191541</v>
      </c>
    </row>
    <row r="248" spans="1:11" ht="15.5" x14ac:dyDescent="0.35">
      <c r="A248" s="8" t="s">
        <v>200</v>
      </c>
      <c r="B248" s="6" t="s">
        <v>3</v>
      </c>
      <c r="C248" s="6" t="s">
        <v>129</v>
      </c>
      <c r="D248" s="6" t="s">
        <v>199</v>
      </c>
      <c r="E248" s="6"/>
      <c r="F248" s="10">
        <f>F249</f>
        <v>13121.8</v>
      </c>
      <c r="G248" s="10">
        <v>51263.9</v>
      </c>
      <c r="H248" s="10">
        <f t="shared" ref="H248:J248" si="176">H249</f>
        <v>51263.9</v>
      </c>
      <c r="I248" s="10">
        <f t="shared" si="176"/>
        <v>46415.24</v>
      </c>
      <c r="J248" s="10">
        <f t="shared" si="176"/>
        <v>4848.6600000000035</v>
      </c>
      <c r="K248" s="18">
        <f t="shared" si="144"/>
        <v>0.90541765257813001</v>
      </c>
    </row>
    <row r="249" spans="1:11" ht="31" x14ac:dyDescent="0.35">
      <c r="A249" s="8" t="s">
        <v>194</v>
      </c>
      <c r="B249" s="6" t="s">
        <v>3</v>
      </c>
      <c r="C249" s="6" t="s">
        <v>129</v>
      </c>
      <c r="D249" s="6" t="s">
        <v>199</v>
      </c>
      <c r="E249" s="6" t="s">
        <v>193</v>
      </c>
      <c r="F249" s="10">
        <f>F250</f>
        <v>13121.8</v>
      </c>
      <c r="G249" s="10">
        <v>51263.9</v>
      </c>
      <c r="H249" s="10">
        <f t="shared" ref="H249:J249" si="177">H250</f>
        <v>51263.9</v>
      </c>
      <c r="I249" s="10">
        <f t="shared" si="177"/>
        <v>46415.24</v>
      </c>
      <c r="J249" s="10">
        <f t="shared" si="177"/>
        <v>4848.6600000000035</v>
      </c>
      <c r="K249" s="18">
        <f t="shared" si="144"/>
        <v>0.90541765257813001</v>
      </c>
    </row>
    <row r="250" spans="1:11" ht="15.5" x14ac:dyDescent="0.35">
      <c r="A250" s="8" t="s">
        <v>196</v>
      </c>
      <c r="B250" s="6" t="s">
        <v>3</v>
      </c>
      <c r="C250" s="6" t="s">
        <v>129</v>
      </c>
      <c r="D250" s="6" t="s">
        <v>199</v>
      </c>
      <c r="E250" s="6" t="s">
        <v>195</v>
      </c>
      <c r="F250" s="10">
        <v>13121.8</v>
      </c>
      <c r="G250" s="10">
        <v>51263.9</v>
      </c>
      <c r="H250" s="10">
        <v>51263.9</v>
      </c>
      <c r="I250" s="10">
        <v>46415.24</v>
      </c>
      <c r="J250" s="10">
        <f t="shared" si="168"/>
        <v>4848.6600000000035</v>
      </c>
      <c r="K250" s="18">
        <f t="shared" si="144"/>
        <v>0.90541765257813001</v>
      </c>
    </row>
    <row r="251" spans="1:11" ht="15.5" x14ac:dyDescent="0.35">
      <c r="A251" s="8" t="s">
        <v>202</v>
      </c>
      <c r="B251" s="6" t="s">
        <v>3</v>
      </c>
      <c r="C251" s="6" t="s">
        <v>129</v>
      </c>
      <c r="D251" s="6" t="s">
        <v>201</v>
      </c>
      <c r="E251" s="6"/>
      <c r="F251" s="10">
        <f>F252+F262</f>
        <v>28183.4</v>
      </c>
      <c r="G251" s="10">
        <v>24165.9</v>
      </c>
      <c r="H251" s="10">
        <f t="shared" ref="H251:J251" si="178">H252+H262</f>
        <v>24165.9</v>
      </c>
      <c r="I251" s="10">
        <f t="shared" si="178"/>
        <v>22246.39</v>
      </c>
      <c r="J251" s="10">
        <f t="shared" si="178"/>
        <v>1919.5099999999995</v>
      </c>
      <c r="K251" s="18">
        <f t="shared" si="144"/>
        <v>0.92056948013523177</v>
      </c>
    </row>
    <row r="252" spans="1:11" ht="31" x14ac:dyDescent="0.35">
      <c r="A252" s="8" t="s">
        <v>204</v>
      </c>
      <c r="B252" s="6" t="s">
        <v>3</v>
      </c>
      <c r="C252" s="6" t="s">
        <v>129</v>
      </c>
      <c r="D252" s="6" t="s">
        <v>203</v>
      </c>
      <c r="E252" s="6"/>
      <c r="F252" s="10">
        <f>F253+F256+F259</f>
        <v>27350.400000000001</v>
      </c>
      <c r="G252" s="10">
        <v>24124.5</v>
      </c>
      <c r="H252" s="10">
        <f t="shared" ref="H252:J252" si="179">H253+H256+H259</f>
        <v>24124.5</v>
      </c>
      <c r="I252" s="10">
        <f t="shared" si="179"/>
        <v>22246.39</v>
      </c>
      <c r="J252" s="10">
        <f t="shared" si="179"/>
        <v>1878.1099999999994</v>
      </c>
      <c r="K252" s="18">
        <f t="shared" si="144"/>
        <v>0.92214926734232827</v>
      </c>
    </row>
    <row r="253" spans="1:11" ht="31" x14ac:dyDescent="0.35">
      <c r="A253" s="8" t="s">
        <v>206</v>
      </c>
      <c r="B253" s="6" t="s">
        <v>3</v>
      </c>
      <c r="C253" s="6" t="s">
        <v>129</v>
      </c>
      <c r="D253" s="6" t="s">
        <v>205</v>
      </c>
      <c r="E253" s="6"/>
      <c r="F253" s="10">
        <f>F254</f>
        <v>13697</v>
      </c>
      <c r="G253" s="10">
        <v>8041</v>
      </c>
      <c r="H253" s="10">
        <f t="shared" ref="H253:J253" si="180">H254</f>
        <v>7763.5</v>
      </c>
      <c r="I253" s="10">
        <f t="shared" si="180"/>
        <v>7763.5</v>
      </c>
      <c r="J253" s="10">
        <f t="shared" si="180"/>
        <v>0</v>
      </c>
      <c r="K253" s="18">
        <f t="shared" si="144"/>
        <v>1</v>
      </c>
    </row>
    <row r="254" spans="1:11" ht="31" x14ac:dyDescent="0.35">
      <c r="A254" s="8" t="s">
        <v>194</v>
      </c>
      <c r="B254" s="6" t="s">
        <v>3</v>
      </c>
      <c r="C254" s="6" t="s">
        <v>129</v>
      </c>
      <c r="D254" s="6" t="s">
        <v>205</v>
      </c>
      <c r="E254" s="6" t="s">
        <v>193</v>
      </c>
      <c r="F254" s="10">
        <f>F255</f>
        <v>13697</v>
      </c>
      <c r="G254" s="10">
        <v>8041</v>
      </c>
      <c r="H254" s="10">
        <f t="shared" ref="H254:J254" si="181">H255</f>
        <v>7763.5</v>
      </c>
      <c r="I254" s="10">
        <f t="shared" si="181"/>
        <v>7763.5</v>
      </c>
      <c r="J254" s="10">
        <f t="shared" si="181"/>
        <v>0</v>
      </c>
      <c r="K254" s="18">
        <f t="shared" si="144"/>
        <v>1</v>
      </c>
    </row>
    <row r="255" spans="1:11" ht="15.5" x14ac:dyDescent="0.35">
      <c r="A255" s="8" t="s">
        <v>208</v>
      </c>
      <c r="B255" s="6" t="s">
        <v>3</v>
      </c>
      <c r="C255" s="6" t="s">
        <v>129</v>
      </c>
      <c r="D255" s="6" t="s">
        <v>205</v>
      </c>
      <c r="E255" s="6" t="s">
        <v>207</v>
      </c>
      <c r="F255" s="10">
        <v>13697</v>
      </c>
      <c r="G255" s="10">
        <v>8041</v>
      </c>
      <c r="H255" s="10">
        <v>7763.5</v>
      </c>
      <c r="I255" s="10">
        <v>7763.5</v>
      </c>
      <c r="J255" s="10">
        <f t="shared" si="168"/>
        <v>0</v>
      </c>
      <c r="K255" s="18">
        <f t="shared" si="144"/>
        <v>1</v>
      </c>
    </row>
    <row r="256" spans="1:11" ht="31" x14ac:dyDescent="0.35">
      <c r="A256" s="8" t="s">
        <v>210</v>
      </c>
      <c r="B256" s="6" t="s">
        <v>3</v>
      </c>
      <c r="C256" s="6" t="s">
        <v>129</v>
      </c>
      <c r="D256" s="6" t="s">
        <v>209</v>
      </c>
      <c r="E256" s="6"/>
      <c r="F256" s="10">
        <f>F257</f>
        <v>300</v>
      </c>
      <c r="G256" s="10">
        <v>300</v>
      </c>
      <c r="H256" s="10">
        <f t="shared" ref="H256:J256" si="182">H257</f>
        <v>300</v>
      </c>
      <c r="I256" s="10">
        <f t="shared" si="182"/>
        <v>299.77999999999997</v>
      </c>
      <c r="J256" s="10">
        <f t="shared" si="182"/>
        <v>0.22000000000002728</v>
      </c>
      <c r="K256" s="18">
        <f t="shared" si="144"/>
        <v>0.99926666666666653</v>
      </c>
    </row>
    <row r="257" spans="1:11" ht="31" x14ac:dyDescent="0.35">
      <c r="A257" s="8" t="s">
        <v>194</v>
      </c>
      <c r="B257" s="6" t="s">
        <v>3</v>
      </c>
      <c r="C257" s="6" t="s">
        <v>129</v>
      </c>
      <c r="D257" s="6" t="s">
        <v>209</v>
      </c>
      <c r="E257" s="6" t="s">
        <v>193</v>
      </c>
      <c r="F257" s="10">
        <f>F258</f>
        <v>300</v>
      </c>
      <c r="G257" s="10">
        <v>300</v>
      </c>
      <c r="H257" s="10">
        <f t="shared" ref="H257:J257" si="183">H258</f>
        <v>300</v>
      </c>
      <c r="I257" s="10">
        <f t="shared" si="183"/>
        <v>299.77999999999997</v>
      </c>
      <c r="J257" s="10">
        <f t="shared" si="183"/>
        <v>0.22000000000002728</v>
      </c>
      <c r="K257" s="18">
        <f t="shared" si="144"/>
        <v>0.99926666666666653</v>
      </c>
    </row>
    <row r="258" spans="1:11" ht="15.5" x14ac:dyDescent="0.35">
      <c r="A258" s="8" t="s">
        <v>208</v>
      </c>
      <c r="B258" s="6" t="s">
        <v>3</v>
      </c>
      <c r="C258" s="6" t="s">
        <v>129</v>
      </c>
      <c r="D258" s="6" t="s">
        <v>209</v>
      </c>
      <c r="E258" s="6" t="s">
        <v>207</v>
      </c>
      <c r="F258" s="10">
        <v>300</v>
      </c>
      <c r="G258" s="10">
        <v>300</v>
      </c>
      <c r="H258" s="10">
        <v>300</v>
      </c>
      <c r="I258" s="10">
        <v>299.77999999999997</v>
      </c>
      <c r="J258" s="10">
        <f t="shared" si="168"/>
        <v>0.22000000000002728</v>
      </c>
      <c r="K258" s="18">
        <f t="shared" si="144"/>
        <v>0.99926666666666653</v>
      </c>
    </row>
    <row r="259" spans="1:11" ht="31" x14ac:dyDescent="0.35">
      <c r="A259" s="8" t="s">
        <v>212</v>
      </c>
      <c r="B259" s="6" t="s">
        <v>3</v>
      </c>
      <c r="C259" s="6" t="s">
        <v>129</v>
      </c>
      <c r="D259" s="6" t="s">
        <v>211</v>
      </c>
      <c r="E259" s="6"/>
      <c r="F259" s="10">
        <f>F260</f>
        <v>13353.4</v>
      </c>
      <c r="G259" s="10">
        <v>15783.5</v>
      </c>
      <c r="H259" s="10">
        <f t="shared" ref="H259:J259" si="184">H260</f>
        <v>16061</v>
      </c>
      <c r="I259" s="10">
        <f t="shared" si="184"/>
        <v>14183.11</v>
      </c>
      <c r="J259" s="10">
        <f t="shared" si="184"/>
        <v>1877.8899999999994</v>
      </c>
      <c r="K259" s="18">
        <f t="shared" si="144"/>
        <v>0.88307764149181245</v>
      </c>
    </row>
    <row r="260" spans="1:11" ht="31" x14ac:dyDescent="0.35">
      <c r="A260" s="8" t="s">
        <v>194</v>
      </c>
      <c r="B260" s="6" t="s">
        <v>3</v>
      </c>
      <c r="C260" s="6" t="s">
        <v>129</v>
      </c>
      <c r="D260" s="6" t="s">
        <v>211</v>
      </c>
      <c r="E260" s="6" t="s">
        <v>193</v>
      </c>
      <c r="F260" s="10">
        <f>F261</f>
        <v>13353.4</v>
      </c>
      <c r="G260" s="10">
        <v>15783.5</v>
      </c>
      <c r="H260" s="10">
        <f t="shared" ref="H260:J260" si="185">H261</f>
        <v>16061</v>
      </c>
      <c r="I260" s="10">
        <f t="shared" si="185"/>
        <v>14183.11</v>
      </c>
      <c r="J260" s="10">
        <f t="shared" si="185"/>
        <v>1877.8899999999994</v>
      </c>
      <c r="K260" s="18">
        <f t="shared" si="144"/>
        <v>0.88307764149181245</v>
      </c>
    </row>
    <row r="261" spans="1:11" ht="15.5" x14ac:dyDescent="0.35">
      <c r="A261" s="8" t="s">
        <v>208</v>
      </c>
      <c r="B261" s="6" t="s">
        <v>3</v>
      </c>
      <c r="C261" s="6" t="s">
        <v>129</v>
      </c>
      <c r="D261" s="6" t="s">
        <v>211</v>
      </c>
      <c r="E261" s="6" t="s">
        <v>207</v>
      </c>
      <c r="F261" s="10">
        <v>13353.4</v>
      </c>
      <c r="G261" s="10">
        <v>15783.5</v>
      </c>
      <c r="H261" s="10">
        <v>16061</v>
      </c>
      <c r="I261" s="10">
        <v>14183.11</v>
      </c>
      <c r="J261" s="10">
        <f t="shared" si="168"/>
        <v>1877.8899999999994</v>
      </c>
      <c r="K261" s="18">
        <f t="shared" si="144"/>
        <v>0.88307764149181245</v>
      </c>
    </row>
    <row r="262" spans="1:11" ht="31" x14ac:dyDescent="0.35">
      <c r="A262" s="8" t="s">
        <v>214</v>
      </c>
      <c r="B262" s="6" t="s">
        <v>3</v>
      </c>
      <c r="C262" s="6" t="s">
        <v>129</v>
      </c>
      <c r="D262" s="6" t="s">
        <v>213</v>
      </c>
      <c r="E262" s="6"/>
      <c r="F262" s="10">
        <f>F263</f>
        <v>833</v>
      </c>
      <c r="G262" s="10">
        <v>41.4</v>
      </c>
      <c r="H262" s="10">
        <f t="shared" ref="H262:J262" si="186">H263</f>
        <v>41.4</v>
      </c>
      <c r="I262" s="10">
        <f t="shared" si="186"/>
        <v>0</v>
      </c>
      <c r="J262" s="10">
        <f t="shared" si="186"/>
        <v>41.4</v>
      </c>
      <c r="K262" s="18">
        <f t="shared" si="144"/>
        <v>0</v>
      </c>
    </row>
    <row r="263" spans="1:11" ht="31" x14ac:dyDescent="0.35">
      <c r="A263" s="8" t="s">
        <v>214</v>
      </c>
      <c r="B263" s="6" t="s">
        <v>3</v>
      </c>
      <c r="C263" s="6" t="s">
        <v>129</v>
      </c>
      <c r="D263" s="6" t="s">
        <v>215</v>
      </c>
      <c r="E263" s="6"/>
      <c r="F263" s="10">
        <f>F264</f>
        <v>833</v>
      </c>
      <c r="G263" s="10">
        <v>41.4</v>
      </c>
      <c r="H263" s="10">
        <f t="shared" ref="H263:J263" si="187">H264</f>
        <v>41.4</v>
      </c>
      <c r="I263" s="10">
        <f t="shared" si="187"/>
        <v>0</v>
      </c>
      <c r="J263" s="10">
        <f t="shared" si="187"/>
        <v>41.4</v>
      </c>
      <c r="K263" s="18">
        <f t="shared" si="144"/>
        <v>0</v>
      </c>
    </row>
    <row r="264" spans="1:11" ht="31" x14ac:dyDescent="0.35">
      <c r="A264" s="8" t="s">
        <v>194</v>
      </c>
      <c r="B264" s="6" t="s">
        <v>3</v>
      </c>
      <c r="C264" s="6" t="s">
        <v>129</v>
      </c>
      <c r="D264" s="6" t="s">
        <v>215</v>
      </c>
      <c r="E264" s="6" t="s">
        <v>193</v>
      </c>
      <c r="F264" s="10">
        <f>F265</f>
        <v>833</v>
      </c>
      <c r="G264" s="10">
        <v>41.4</v>
      </c>
      <c r="H264" s="10">
        <f t="shared" ref="H264:J264" si="188">H265</f>
        <v>41.4</v>
      </c>
      <c r="I264" s="10">
        <f t="shared" si="188"/>
        <v>0</v>
      </c>
      <c r="J264" s="10">
        <f t="shared" si="188"/>
        <v>41.4</v>
      </c>
      <c r="K264" s="18">
        <f t="shared" si="144"/>
        <v>0</v>
      </c>
    </row>
    <row r="265" spans="1:11" ht="15.5" x14ac:dyDescent="0.35">
      <c r="A265" s="8" t="s">
        <v>208</v>
      </c>
      <c r="B265" s="6" t="s">
        <v>3</v>
      </c>
      <c r="C265" s="6" t="s">
        <v>129</v>
      </c>
      <c r="D265" s="6" t="s">
        <v>215</v>
      </c>
      <c r="E265" s="6" t="s">
        <v>207</v>
      </c>
      <c r="F265" s="10">
        <v>833</v>
      </c>
      <c r="G265" s="10">
        <v>41.4</v>
      </c>
      <c r="H265" s="10">
        <v>41.4</v>
      </c>
      <c r="I265" s="10">
        <v>0</v>
      </c>
      <c r="J265" s="10">
        <f t="shared" si="168"/>
        <v>41.4</v>
      </c>
      <c r="K265" s="18">
        <f t="shared" si="144"/>
        <v>0</v>
      </c>
    </row>
    <row r="266" spans="1:11" ht="31" x14ac:dyDescent="0.35">
      <c r="A266" s="8" t="s">
        <v>41</v>
      </c>
      <c r="B266" s="6" t="s">
        <v>3</v>
      </c>
      <c r="C266" s="6" t="s">
        <v>129</v>
      </c>
      <c r="D266" s="6" t="s">
        <v>40</v>
      </c>
      <c r="E266" s="6"/>
      <c r="F266" s="10">
        <f>F267+F271+F292+F296+F302</f>
        <v>305183.3</v>
      </c>
      <c r="G266" s="10">
        <v>355774.1</v>
      </c>
      <c r="H266" s="10">
        <f t="shared" ref="H266:J266" si="189">H267+H271+H292+H296+H302</f>
        <v>354423.9</v>
      </c>
      <c r="I266" s="10">
        <f t="shared" si="189"/>
        <v>312211.11</v>
      </c>
      <c r="J266" s="10">
        <f t="shared" si="189"/>
        <v>42212.789999999986</v>
      </c>
      <c r="K266" s="18">
        <f t="shared" si="144"/>
        <v>0.88089745076446579</v>
      </c>
    </row>
    <row r="267" spans="1:11" ht="31" x14ac:dyDescent="0.35">
      <c r="A267" s="17" t="s">
        <v>217</v>
      </c>
      <c r="B267" s="6" t="s">
        <v>3</v>
      </c>
      <c r="C267" s="6" t="s">
        <v>129</v>
      </c>
      <c r="D267" s="6" t="s">
        <v>216</v>
      </c>
      <c r="E267" s="6"/>
      <c r="F267" s="10">
        <f>F268</f>
        <v>18897</v>
      </c>
      <c r="G267" s="10">
        <v>0</v>
      </c>
      <c r="H267" s="10">
        <f t="shared" ref="H267:J267" si="190">H268</f>
        <v>0</v>
      </c>
      <c r="I267" s="10">
        <f t="shared" si="190"/>
        <v>0</v>
      </c>
      <c r="J267" s="10">
        <f t="shared" si="190"/>
        <v>0</v>
      </c>
      <c r="K267" s="18" t="s">
        <v>937</v>
      </c>
    </row>
    <row r="268" spans="1:11" ht="46.5" x14ac:dyDescent="0.35">
      <c r="A268" s="17" t="s">
        <v>219</v>
      </c>
      <c r="B268" s="6" t="s">
        <v>3</v>
      </c>
      <c r="C268" s="6" t="s">
        <v>129</v>
      </c>
      <c r="D268" s="6" t="s">
        <v>218</v>
      </c>
      <c r="E268" s="6"/>
      <c r="F268" s="10">
        <f>F269</f>
        <v>18897</v>
      </c>
      <c r="G268" s="10">
        <v>0</v>
      </c>
      <c r="H268" s="10">
        <f t="shared" ref="H268:J268" si="191">H269</f>
        <v>0</v>
      </c>
      <c r="I268" s="10">
        <f t="shared" si="191"/>
        <v>0</v>
      </c>
      <c r="J268" s="10">
        <f t="shared" si="191"/>
        <v>0</v>
      </c>
      <c r="K268" s="18" t="s">
        <v>937</v>
      </c>
    </row>
    <row r="269" spans="1:11" ht="31" x14ac:dyDescent="0.35">
      <c r="A269" s="17" t="s">
        <v>221</v>
      </c>
      <c r="B269" s="6" t="s">
        <v>3</v>
      </c>
      <c r="C269" s="6" t="s">
        <v>129</v>
      </c>
      <c r="D269" s="6" t="s">
        <v>218</v>
      </c>
      <c r="E269" s="6" t="s">
        <v>220</v>
      </c>
      <c r="F269" s="10">
        <f>F270</f>
        <v>18897</v>
      </c>
      <c r="G269" s="10">
        <v>0</v>
      </c>
      <c r="H269" s="10">
        <f t="shared" ref="H269:J269" si="192">H270</f>
        <v>0</v>
      </c>
      <c r="I269" s="10">
        <f t="shared" si="192"/>
        <v>0</v>
      </c>
      <c r="J269" s="10">
        <f t="shared" si="192"/>
        <v>0</v>
      </c>
      <c r="K269" s="18" t="s">
        <v>937</v>
      </c>
    </row>
    <row r="270" spans="1:11" ht="15.5" x14ac:dyDescent="0.35">
      <c r="A270" s="17" t="s">
        <v>223</v>
      </c>
      <c r="B270" s="6" t="s">
        <v>3</v>
      </c>
      <c r="C270" s="6" t="s">
        <v>129</v>
      </c>
      <c r="D270" s="6" t="s">
        <v>218</v>
      </c>
      <c r="E270" s="6" t="s">
        <v>222</v>
      </c>
      <c r="F270" s="10">
        <v>18897</v>
      </c>
      <c r="G270" s="10">
        <v>0</v>
      </c>
      <c r="H270" s="10">
        <v>0</v>
      </c>
      <c r="I270" s="10">
        <v>0</v>
      </c>
      <c r="J270" s="10">
        <f t="shared" si="168"/>
        <v>0</v>
      </c>
      <c r="K270" s="18" t="s">
        <v>937</v>
      </c>
    </row>
    <row r="271" spans="1:11" ht="46.5" x14ac:dyDescent="0.35">
      <c r="A271" s="8" t="s">
        <v>43</v>
      </c>
      <c r="B271" s="6" t="s">
        <v>3</v>
      </c>
      <c r="C271" s="6" t="s">
        <v>129</v>
      </c>
      <c r="D271" s="6" t="s">
        <v>42</v>
      </c>
      <c r="E271" s="6"/>
      <c r="F271" s="10">
        <f>F272+F275+F278+F281+F286+F289</f>
        <v>115153.79999999999</v>
      </c>
      <c r="G271" s="10">
        <v>84843.4</v>
      </c>
      <c r="H271" s="10">
        <f t="shared" ref="H271:J271" si="193">H272+H275+H278+H281+H286+H289</f>
        <v>83581.899999999994</v>
      </c>
      <c r="I271" s="10">
        <f t="shared" si="193"/>
        <v>67838.09</v>
      </c>
      <c r="J271" s="10">
        <f t="shared" si="193"/>
        <v>15743.809999999996</v>
      </c>
      <c r="K271" s="18">
        <f t="shared" ref="K271:K331" si="194">I271/H271</f>
        <v>0.8116361317462274</v>
      </c>
    </row>
    <row r="272" spans="1:11" ht="15.5" x14ac:dyDescent="0.35">
      <c r="A272" s="8" t="s">
        <v>225</v>
      </c>
      <c r="B272" s="6" t="s">
        <v>3</v>
      </c>
      <c r="C272" s="6" t="s">
        <v>129</v>
      </c>
      <c r="D272" s="6" t="s">
        <v>224</v>
      </c>
      <c r="E272" s="6"/>
      <c r="F272" s="10">
        <f>F273</f>
        <v>26064.2</v>
      </c>
      <c r="G272" s="10">
        <v>16469.2</v>
      </c>
      <c r="H272" s="10">
        <f t="shared" ref="H272:J272" si="195">H273</f>
        <v>18412.099999999999</v>
      </c>
      <c r="I272" s="10">
        <f t="shared" si="195"/>
        <v>10828.59</v>
      </c>
      <c r="J272" s="10">
        <f t="shared" si="195"/>
        <v>7583.5099999999984</v>
      </c>
      <c r="K272" s="18">
        <f t="shared" si="194"/>
        <v>0.58812357091260647</v>
      </c>
    </row>
    <row r="273" spans="1:11" ht="31" x14ac:dyDescent="0.35">
      <c r="A273" s="8" t="s">
        <v>221</v>
      </c>
      <c r="B273" s="6" t="s">
        <v>3</v>
      </c>
      <c r="C273" s="6" t="s">
        <v>129</v>
      </c>
      <c r="D273" s="6" t="s">
        <v>224</v>
      </c>
      <c r="E273" s="6" t="s">
        <v>220</v>
      </c>
      <c r="F273" s="10">
        <f>F274</f>
        <v>26064.2</v>
      </c>
      <c r="G273" s="10">
        <v>16469.2</v>
      </c>
      <c r="H273" s="10">
        <f t="shared" ref="H273:J273" si="196">H274</f>
        <v>18412.099999999999</v>
      </c>
      <c r="I273" s="10">
        <f t="shared" si="196"/>
        <v>10828.59</v>
      </c>
      <c r="J273" s="10">
        <f t="shared" si="196"/>
        <v>7583.5099999999984</v>
      </c>
      <c r="K273" s="18">
        <f t="shared" si="194"/>
        <v>0.58812357091260647</v>
      </c>
    </row>
    <row r="274" spans="1:11" ht="15.5" x14ac:dyDescent="0.35">
      <c r="A274" s="8" t="s">
        <v>223</v>
      </c>
      <c r="B274" s="6" t="s">
        <v>3</v>
      </c>
      <c r="C274" s="6" t="s">
        <v>129</v>
      </c>
      <c r="D274" s="6" t="s">
        <v>224</v>
      </c>
      <c r="E274" s="6" t="s">
        <v>222</v>
      </c>
      <c r="F274" s="10">
        <v>26064.2</v>
      </c>
      <c r="G274" s="10">
        <v>16469.2</v>
      </c>
      <c r="H274" s="10">
        <v>18412.099999999999</v>
      </c>
      <c r="I274" s="10">
        <v>10828.59</v>
      </c>
      <c r="J274" s="10">
        <f t="shared" si="168"/>
        <v>7583.5099999999984</v>
      </c>
      <c r="K274" s="18">
        <f t="shared" si="194"/>
        <v>0.58812357091260647</v>
      </c>
    </row>
    <row r="275" spans="1:11" ht="15.5" x14ac:dyDescent="0.35">
      <c r="A275" s="17" t="s">
        <v>45</v>
      </c>
      <c r="B275" s="6" t="s">
        <v>3</v>
      </c>
      <c r="C275" s="6" t="s">
        <v>129</v>
      </c>
      <c r="D275" s="6" t="s">
        <v>44</v>
      </c>
      <c r="E275" s="6"/>
      <c r="F275" s="10">
        <f>F276</f>
        <v>39964.6</v>
      </c>
      <c r="G275" s="10">
        <v>0</v>
      </c>
      <c r="H275" s="10">
        <f t="shared" ref="H275:J275" si="197">H276</f>
        <v>0</v>
      </c>
      <c r="I275" s="10">
        <f t="shared" si="197"/>
        <v>0</v>
      </c>
      <c r="J275" s="10">
        <f t="shared" si="197"/>
        <v>0</v>
      </c>
      <c r="K275" s="18" t="s">
        <v>937</v>
      </c>
    </row>
    <row r="276" spans="1:11" ht="31" x14ac:dyDescent="0.35">
      <c r="A276" s="17" t="s">
        <v>31</v>
      </c>
      <c r="B276" s="6" t="s">
        <v>3</v>
      </c>
      <c r="C276" s="6" t="s">
        <v>129</v>
      </c>
      <c r="D276" s="6" t="s">
        <v>44</v>
      </c>
      <c r="E276" s="6" t="s">
        <v>30</v>
      </c>
      <c r="F276" s="10">
        <f>F277</f>
        <v>39964.6</v>
      </c>
      <c r="G276" s="10">
        <v>0</v>
      </c>
      <c r="H276" s="10">
        <f t="shared" ref="H276:J276" si="198">H277</f>
        <v>0</v>
      </c>
      <c r="I276" s="10">
        <f t="shared" si="198"/>
        <v>0</v>
      </c>
      <c r="J276" s="10">
        <f t="shared" si="198"/>
        <v>0</v>
      </c>
      <c r="K276" s="18" t="s">
        <v>937</v>
      </c>
    </row>
    <row r="277" spans="1:11" ht="31" x14ac:dyDescent="0.35">
      <c r="A277" s="17" t="s">
        <v>33</v>
      </c>
      <c r="B277" s="6" t="s">
        <v>3</v>
      </c>
      <c r="C277" s="6" t="s">
        <v>129</v>
      </c>
      <c r="D277" s="6" t="s">
        <v>44</v>
      </c>
      <c r="E277" s="6" t="s">
        <v>32</v>
      </c>
      <c r="F277" s="10">
        <v>39964.6</v>
      </c>
      <c r="G277" s="10">
        <v>0</v>
      </c>
      <c r="H277" s="10">
        <v>0</v>
      </c>
      <c r="I277" s="10">
        <v>0</v>
      </c>
      <c r="J277" s="10">
        <f t="shared" si="168"/>
        <v>0</v>
      </c>
      <c r="K277" s="18" t="s">
        <v>937</v>
      </c>
    </row>
    <row r="278" spans="1:11" ht="15.5" x14ac:dyDescent="0.35">
      <c r="A278" s="17" t="s">
        <v>47</v>
      </c>
      <c r="B278" s="6" t="s">
        <v>3</v>
      </c>
      <c r="C278" s="6" t="s">
        <v>129</v>
      </c>
      <c r="D278" s="6" t="s">
        <v>46</v>
      </c>
      <c r="E278" s="6"/>
      <c r="F278" s="10">
        <f>F279</f>
        <v>33601.599999999999</v>
      </c>
      <c r="G278" s="10">
        <v>0</v>
      </c>
      <c r="H278" s="10">
        <f t="shared" ref="H278:J278" si="199">H279</f>
        <v>0</v>
      </c>
      <c r="I278" s="10">
        <f t="shared" si="199"/>
        <v>0</v>
      </c>
      <c r="J278" s="10">
        <f t="shared" si="199"/>
        <v>0</v>
      </c>
      <c r="K278" s="18" t="s">
        <v>937</v>
      </c>
    </row>
    <row r="279" spans="1:11" ht="31" x14ac:dyDescent="0.35">
      <c r="A279" s="17" t="s">
        <v>31</v>
      </c>
      <c r="B279" s="6" t="s">
        <v>3</v>
      </c>
      <c r="C279" s="6" t="s">
        <v>129</v>
      </c>
      <c r="D279" s="6" t="s">
        <v>46</v>
      </c>
      <c r="E279" s="6" t="s">
        <v>30</v>
      </c>
      <c r="F279" s="10">
        <f>F280</f>
        <v>33601.599999999999</v>
      </c>
      <c r="G279" s="10">
        <v>0</v>
      </c>
      <c r="H279" s="10">
        <f t="shared" ref="H279:J279" si="200">H280</f>
        <v>0</v>
      </c>
      <c r="I279" s="10">
        <f t="shared" si="200"/>
        <v>0</v>
      </c>
      <c r="J279" s="10">
        <f t="shared" si="200"/>
        <v>0</v>
      </c>
      <c r="K279" s="18" t="s">
        <v>937</v>
      </c>
    </row>
    <row r="280" spans="1:11" ht="31" x14ac:dyDescent="0.35">
      <c r="A280" s="17" t="s">
        <v>33</v>
      </c>
      <c r="B280" s="6" t="s">
        <v>3</v>
      </c>
      <c r="C280" s="6" t="s">
        <v>129</v>
      </c>
      <c r="D280" s="6" t="s">
        <v>46</v>
      </c>
      <c r="E280" s="6" t="s">
        <v>32</v>
      </c>
      <c r="F280" s="10">
        <v>33601.599999999999</v>
      </c>
      <c r="G280" s="10">
        <v>0</v>
      </c>
      <c r="H280" s="10">
        <v>0</v>
      </c>
      <c r="I280" s="10">
        <v>0</v>
      </c>
      <c r="J280" s="10">
        <f t="shared" si="168"/>
        <v>0</v>
      </c>
      <c r="K280" s="18" t="s">
        <v>937</v>
      </c>
    </row>
    <row r="281" spans="1:11" ht="46.5" x14ac:dyDescent="0.35">
      <c r="A281" s="8" t="s">
        <v>103</v>
      </c>
      <c r="B281" s="6" t="s">
        <v>3</v>
      </c>
      <c r="C281" s="6" t="s">
        <v>129</v>
      </c>
      <c r="D281" s="6" t="s">
        <v>102</v>
      </c>
      <c r="E281" s="6"/>
      <c r="F281" s="10">
        <f>F282+F284</f>
        <v>8425.7000000000007</v>
      </c>
      <c r="G281" s="10">
        <v>9379.6</v>
      </c>
      <c r="H281" s="10">
        <f t="shared" ref="H281:J281" si="201">H282+H284</f>
        <v>6175.2000000000007</v>
      </c>
      <c r="I281" s="10">
        <f t="shared" si="201"/>
        <v>5774.53</v>
      </c>
      <c r="J281" s="10">
        <f t="shared" si="201"/>
        <v>400.67000000000053</v>
      </c>
      <c r="K281" s="18">
        <f t="shared" si="194"/>
        <v>0.93511627153776378</v>
      </c>
    </row>
    <row r="282" spans="1:11" ht="31" x14ac:dyDescent="0.35">
      <c r="A282" s="8" t="s">
        <v>31</v>
      </c>
      <c r="B282" s="6" t="s">
        <v>3</v>
      </c>
      <c r="C282" s="6" t="s">
        <v>129</v>
      </c>
      <c r="D282" s="6" t="s">
        <v>102</v>
      </c>
      <c r="E282" s="6" t="s">
        <v>30</v>
      </c>
      <c r="F282" s="10">
        <f>F283</f>
        <v>8425.7000000000007</v>
      </c>
      <c r="G282" s="10">
        <v>5562.8</v>
      </c>
      <c r="H282" s="10">
        <f t="shared" ref="H282:J282" si="202">H283</f>
        <v>2358.4</v>
      </c>
      <c r="I282" s="10">
        <f t="shared" si="202"/>
        <v>1957.81</v>
      </c>
      <c r="J282" s="10">
        <f t="shared" si="202"/>
        <v>400.59000000000015</v>
      </c>
      <c r="K282" s="18">
        <f t="shared" si="194"/>
        <v>0.8301433175033921</v>
      </c>
    </row>
    <row r="283" spans="1:11" ht="31" x14ac:dyDescent="0.35">
      <c r="A283" s="8" t="s">
        <v>33</v>
      </c>
      <c r="B283" s="6" t="s">
        <v>3</v>
      </c>
      <c r="C283" s="6" t="s">
        <v>129</v>
      </c>
      <c r="D283" s="6" t="s">
        <v>102</v>
      </c>
      <c r="E283" s="6" t="s">
        <v>32</v>
      </c>
      <c r="F283" s="10">
        <v>8425.7000000000007</v>
      </c>
      <c r="G283" s="10">
        <v>5562.8</v>
      </c>
      <c r="H283" s="10">
        <v>2358.4</v>
      </c>
      <c r="I283" s="10">
        <v>1957.81</v>
      </c>
      <c r="J283" s="10">
        <f t="shared" ref="J283:J324" si="203">H283-I283</f>
        <v>400.59000000000015</v>
      </c>
      <c r="K283" s="18">
        <f t="shared" si="194"/>
        <v>0.8301433175033921</v>
      </c>
    </row>
    <row r="284" spans="1:11" ht="31" x14ac:dyDescent="0.35">
      <c r="A284" s="8" t="s">
        <v>221</v>
      </c>
      <c r="B284" s="6" t="s">
        <v>3</v>
      </c>
      <c r="C284" s="6" t="s">
        <v>129</v>
      </c>
      <c r="D284" s="6" t="s">
        <v>102</v>
      </c>
      <c r="E284" s="6" t="s">
        <v>220</v>
      </c>
      <c r="F284" s="10">
        <f>F285</f>
        <v>0</v>
      </c>
      <c r="G284" s="10">
        <v>3816.8</v>
      </c>
      <c r="H284" s="10">
        <f t="shared" ref="H284:J284" si="204">H285</f>
        <v>3816.8</v>
      </c>
      <c r="I284" s="10">
        <f t="shared" si="204"/>
        <v>3816.72</v>
      </c>
      <c r="J284" s="10">
        <f t="shared" si="204"/>
        <v>8.0000000000381988E-2</v>
      </c>
      <c r="K284" s="18">
        <f t="shared" si="194"/>
        <v>0.99997904003353588</v>
      </c>
    </row>
    <row r="285" spans="1:11" ht="15.5" x14ac:dyDescent="0.35">
      <c r="A285" s="8" t="s">
        <v>223</v>
      </c>
      <c r="B285" s="6" t="s">
        <v>3</v>
      </c>
      <c r="C285" s="6" t="s">
        <v>129</v>
      </c>
      <c r="D285" s="6" t="s">
        <v>102</v>
      </c>
      <c r="E285" s="6" t="s">
        <v>222</v>
      </c>
      <c r="F285" s="10">
        <v>0</v>
      </c>
      <c r="G285" s="10">
        <v>3816.8</v>
      </c>
      <c r="H285" s="10">
        <v>3816.8</v>
      </c>
      <c r="I285" s="10">
        <v>3816.72</v>
      </c>
      <c r="J285" s="10">
        <f t="shared" si="203"/>
        <v>8.0000000000381988E-2</v>
      </c>
      <c r="K285" s="18">
        <f t="shared" si="194"/>
        <v>0.99997904003353588</v>
      </c>
    </row>
    <row r="286" spans="1:11" ht="31" x14ac:dyDescent="0.35">
      <c r="A286" s="17" t="s">
        <v>227</v>
      </c>
      <c r="B286" s="6" t="s">
        <v>3</v>
      </c>
      <c r="C286" s="6" t="s">
        <v>129</v>
      </c>
      <c r="D286" s="6" t="s">
        <v>226</v>
      </c>
      <c r="E286" s="6"/>
      <c r="F286" s="10">
        <f>F287</f>
        <v>7097.7</v>
      </c>
      <c r="G286" s="10">
        <v>0</v>
      </c>
      <c r="H286" s="10">
        <f t="shared" ref="H286:J286" si="205">H287</f>
        <v>0</v>
      </c>
      <c r="I286" s="10">
        <f t="shared" si="205"/>
        <v>0</v>
      </c>
      <c r="J286" s="10">
        <f t="shared" si="205"/>
        <v>0</v>
      </c>
      <c r="K286" s="18" t="s">
        <v>937</v>
      </c>
    </row>
    <row r="287" spans="1:11" ht="31" x14ac:dyDescent="0.35">
      <c r="A287" s="17" t="s">
        <v>31</v>
      </c>
      <c r="B287" s="6" t="s">
        <v>3</v>
      </c>
      <c r="C287" s="6" t="s">
        <v>129</v>
      </c>
      <c r="D287" s="6" t="s">
        <v>226</v>
      </c>
      <c r="E287" s="6" t="s">
        <v>30</v>
      </c>
      <c r="F287" s="10">
        <f>F288</f>
        <v>7097.7</v>
      </c>
      <c r="G287" s="10">
        <v>0</v>
      </c>
      <c r="H287" s="10">
        <f t="shared" ref="H287:J287" si="206">H288</f>
        <v>0</v>
      </c>
      <c r="I287" s="10">
        <f t="shared" si="206"/>
        <v>0</v>
      </c>
      <c r="J287" s="10">
        <f t="shared" si="206"/>
        <v>0</v>
      </c>
      <c r="K287" s="18" t="s">
        <v>937</v>
      </c>
    </row>
    <row r="288" spans="1:11" ht="31" x14ac:dyDescent="0.35">
      <c r="A288" s="17" t="s">
        <v>33</v>
      </c>
      <c r="B288" s="6" t="s">
        <v>3</v>
      </c>
      <c r="C288" s="6" t="s">
        <v>129</v>
      </c>
      <c r="D288" s="6" t="s">
        <v>226</v>
      </c>
      <c r="E288" s="6" t="s">
        <v>32</v>
      </c>
      <c r="F288" s="10">
        <v>7097.7</v>
      </c>
      <c r="G288" s="10">
        <v>0</v>
      </c>
      <c r="H288" s="10">
        <v>0</v>
      </c>
      <c r="I288" s="10">
        <v>0</v>
      </c>
      <c r="J288" s="10">
        <f t="shared" si="203"/>
        <v>0</v>
      </c>
      <c r="K288" s="18" t="s">
        <v>937</v>
      </c>
    </row>
    <row r="289" spans="1:11" ht="31" x14ac:dyDescent="0.35">
      <c r="A289" s="8" t="s">
        <v>49</v>
      </c>
      <c r="B289" s="6" t="s">
        <v>3</v>
      </c>
      <c r="C289" s="6" t="s">
        <v>129</v>
      </c>
      <c r="D289" s="6" t="s">
        <v>48</v>
      </c>
      <c r="E289" s="6"/>
      <c r="F289" s="10">
        <f>F290</f>
        <v>0</v>
      </c>
      <c r="G289" s="10">
        <v>58994.6</v>
      </c>
      <c r="H289" s="10">
        <f t="shared" ref="H289:J289" si="207">H290</f>
        <v>58994.6</v>
      </c>
      <c r="I289" s="10">
        <f t="shared" si="207"/>
        <v>51234.97</v>
      </c>
      <c r="J289" s="10">
        <f t="shared" si="207"/>
        <v>7759.6299999999974</v>
      </c>
      <c r="K289" s="18">
        <f t="shared" si="194"/>
        <v>0.86846880900963819</v>
      </c>
    </row>
    <row r="290" spans="1:11" ht="31" x14ac:dyDescent="0.35">
      <c r="A290" s="8" t="s">
        <v>31</v>
      </c>
      <c r="B290" s="6" t="s">
        <v>3</v>
      </c>
      <c r="C290" s="6" t="s">
        <v>129</v>
      </c>
      <c r="D290" s="6" t="s">
        <v>48</v>
      </c>
      <c r="E290" s="6" t="s">
        <v>30</v>
      </c>
      <c r="F290" s="10">
        <f>F291</f>
        <v>0</v>
      </c>
      <c r="G290" s="10">
        <v>58994.6</v>
      </c>
      <c r="H290" s="10">
        <f t="shared" ref="H290:J290" si="208">H291</f>
        <v>58994.6</v>
      </c>
      <c r="I290" s="10">
        <f t="shared" si="208"/>
        <v>51234.97</v>
      </c>
      <c r="J290" s="10">
        <f t="shared" si="208"/>
        <v>7759.6299999999974</v>
      </c>
      <c r="K290" s="18">
        <f t="shared" si="194"/>
        <v>0.86846880900963819</v>
      </c>
    </row>
    <row r="291" spans="1:11" ht="31" x14ac:dyDescent="0.35">
      <c r="A291" s="8" t="s">
        <v>33</v>
      </c>
      <c r="B291" s="6" t="s">
        <v>3</v>
      </c>
      <c r="C291" s="6" t="s">
        <v>129</v>
      </c>
      <c r="D291" s="6" t="s">
        <v>48</v>
      </c>
      <c r="E291" s="6" t="s">
        <v>32</v>
      </c>
      <c r="F291" s="10">
        <v>0</v>
      </c>
      <c r="G291" s="10">
        <v>58994.6</v>
      </c>
      <c r="H291" s="10">
        <v>58994.6</v>
      </c>
      <c r="I291" s="10">
        <v>51234.97</v>
      </c>
      <c r="J291" s="10">
        <f t="shared" si="203"/>
        <v>7759.6299999999974</v>
      </c>
      <c r="K291" s="18">
        <f t="shared" si="194"/>
        <v>0.86846880900963819</v>
      </c>
    </row>
    <row r="292" spans="1:11" ht="62" x14ac:dyDescent="0.35">
      <c r="A292" s="8" t="s">
        <v>51</v>
      </c>
      <c r="B292" s="6" t="s">
        <v>3</v>
      </c>
      <c r="C292" s="6" t="s">
        <v>129</v>
      </c>
      <c r="D292" s="6" t="s">
        <v>50</v>
      </c>
      <c r="E292" s="6"/>
      <c r="F292" s="10">
        <f>F293</f>
        <v>12331.6</v>
      </c>
      <c r="G292" s="10">
        <v>6812.5</v>
      </c>
      <c r="H292" s="10">
        <f t="shared" ref="H292:J292" si="209">H293</f>
        <v>6812.5</v>
      </c>
      <c r="I292" s="10">
        <f t="shared" si="209"/>
        <v>692.26</v>
      </c>
      <c r="J292" s="10">
        <f t="shared" si="209"/>
        <v>6120.24</v>
      </c>
      <c r="K292" s="18">
        <f t="shared" si="194"/>
        <v>0.10161614678899082</v>
      </c>
    </row>
    <row r="293" spans="1:11" ht="46.5" x14ac:dyDescent="0.35">
      <c r="A293" s="8" t="s">
        <v>229</v>
      </c>
      <c r="B293" s="6" t="s">
        <v>3</v>
      </c>
      <c r="C293" s="6" t="s">
        <v>129</v>
      </c>
      <c r="D293" s="6" t="s">
        <v>228</v>
      </c>
      <c r="E293" s="6"/>
      <c r="F293" s="10">
        <f>F294</f>
        <v>12331.6</v>
      </c>
      <c r="G293" s="10">
        <v>6812.5</v>
      </c>
      <c r="H293" s="10">
        <f t="shared" ref="H293:J293" si="210">H294</f>
        <v>6812.5</v>
      </c>
      <c r="I293" s="10">
        <f t="shared" si="210"/>
        <v>692.26</v>
      </c>
      <c r="J293" s="10">
        <f t="shared" si="210"/>
        <v>6120.24</v>
      </c>
      <c r="K293" s="18">
        <f t="shared" si="194"/>
        <v>0.10161614678899082</v>
      </c>
    </row>
    <row r="294" spans="1:11" ht="31" x14ac:dyDescent="0.35">
      <c r="A294" s="8" t="s">
        <v>31</v>
      </c>
      <c r="B294" s="6" t="s">
        <v>3</v>
      </c>
      <c r="C294" s="6" t="s">
        <v>129</v>
      </c>
      <c r="D294" s="6" t="s">
        <v>228</v>
      </c>
      <c r="E294" s="6" t="s">
        <v>30</v>
      </c>
      <c r="F294" s="10">
        <f>F295</f>
        <v>12331.6</v>
      </c>
      <c r="G294" s="10">
        <v>6812.5</v>
      </c>
      <c r="H294" s="10">
        <f t="shared" ref="H294:J294" si="211">H295</f>
        <v>6812.5</v>
      </c>
      <c r="I294" s="10">
        <f t="shared" si="211"/>
        <v>692.26</v>
      </c>
      <c r="J294" s="10">
        <f t="shared" si="211"/>
        <v>6120.24</v>
      </c>
      <c r="K294" s="18">
        <f t="shared" si="194"/>
        <v>0.10161614678899082</v>
      </c>
    </row>
    <row r="295" spans="1:11" ht="31" x14ac:dyDescent="0.35">
      <c r="A295" s="8" t="s">
        <v>33</v>
      </c>
      <c r="B295" s="6" t="s">
        <v>3</v>
      </c>
      <c r="C295" s="6" t="s">
        <v>129</v>
      </c>
      <c r="D295" s="6" t="s">
        <v>228</v>
      </c>
      <c r="E295" s="6" t="s">
        <v>32</v>
      </c>
      <c r="F295" s="10">
        <v>12331.6</v>
      </c>
      <c r="G295" s="10">
        <v>6812.5</v>
      </c>
      <c r="H295" s="10">
        <v>6812.5</v>
      </c>
      <c r="I295" s="10">
        <v>692.26</v>
      </c>
      <c r="J295" s="10">
        <f t="shared" si="203"/>
        <v>6120.24</v>
      </c>
      <c r="K295" s="18">
        <f t="shared" si="194"/>
        <v>0.10161614678899082</v>
      </c>
    </row>
    <row r="296" spans="1:11" ht="46.5" x14ac:dyDescent="0.35">
      <c r="A296" s="8" t="s">
        <v>231</v>
      </c>
      <c r="B296" s="6" t="s">
        <v>3</v>
      </c>
      <c r="C296" s="6" t="s">
        <v>129</v>
      </c>
      <c r="D296" s="6" t="s">
        <v>230</v>
      </c>
      <c r="E296" s="6"/>
      <c r="F296" s="10">
        <f>F297</f>
        <v>40920.1</v>
      </c>
      <c r="G296" s="10">
        <v>123616.9</v>
      </c>
      <c r="H296" s="10">
        <f t="shared" ref="H296:J296" si="212">H297</f>
        <v>123616.9</v>
      </c>
      <c r="I296" s="10">
        <f t="shared" si="212"/>
        <v>113584.47</v>
      </c>
      <c r="J296" s="10">
        <f t="shared" si="212"/>
        <v>10032.429999999993</v>
      </c>
      <c r="K296" s="18">
        <f t="shared" si="194"/>
        <v>0.91884256926035202</v>
      </c>
    </row>
    <row r="297" spans="1:11" ht="46.5" x14ac:dyDescent="0.35">
      <c r="A297" s="8" t="s">
        <v>233</v>
      </c>
      <c r="B297" s="6" t="s">
        <v>3</v>
      </c>
      <c r="C297" s="6" t="s">
        <v>129</v>
      </c>
      <c r="D297" s="6" t="s">
        <v>232</v>
      </c>
      <c r="E297" s="6"/>
      <c r="F297" s="10">
        <f>F298+F300</f>
        <v>40920.1</v>
      </c>
      <c r="G297" s="10">
        <v>123616.9</v>
      </c>
      <c r="H297" s="10">
        <f t="shared" ref="H297:J297" si="213">H298+H300</f>
        <v>123616.9</v>
      </c>
      <c r="I297" s="10">
        <f t="shared" si="213"/>
        <v>113584.47</v>
      </c>
      <c r="J297" s="10">
        <f t="shared" si="213"/>
        <v>10032.429999999993</v>
      </c>
      <c r="K297" s="18">
        <f t="shared" si="194"/>
        <v>0.91884256926035202</v>
      </c>
    </row>
    <row r="298" spans="1:11" ht="31" x14ac:dyDescent="0.35">
      <c r="A298" s="8" t="s">
        <v>31</v>
      </c>
      <c r="B298" s="6" t="s">
        <v>3</v>
      </c>
      <c r="C298" s="6" t="s">
        <v>129</v>
      </c>
      <c r="D298" s="6" t="s">
        <v>232</v>
      </c>
      <c r="E298" s="6" t="s">
        <v>30</v>
      </c>
      <c r="F298" s="10">
        <f>F299</f>
        <v>40920.1</v>
      </c>
      <c r="G298" s="10">
        <v>123616.9</v>
      </c>
      <c r="H298" s="10">
        <f t="shared" ref="H298:J298" si="214">H299</f>
        <v>123606.39999999999</v>
      </c>
      <c r="I298" s="10">
        <f t="shared" si="214"/>
        <v>113573.97</v>
      </c>
      <c r="J298" s="10">
        <f t="shared" si="214"/>
        <v>10032.429999999993</v>
      </c>
      <c r="K298" s="18">
        <f t="shared" si="194"/>
        <v>0.91883567517539555</v>
      </c>
    </row>
    <row r="299" spans="1:11" ht="31" x14ac:dyDescent="0.35">
      <c r="A299" s="8" t="s">
        <v>33</v>
      </c>
      <c r="B299" s="6" t="s">
        <v>3</v>
      </c>
      <c r="C299" s="6" t="s">
        <v>129</v>
      </c>
      <c r="D299" s="6" t="s">
        <v>232</v>
      </c>
      <c r="E299" s="6" t="s">
        <v>32</v>
      </c>
      <c r="F299" s="10">
        <v>40920.1</v>
      </c>
      <c r="G299" s="10">
        <v>123616.9</v>
      </c>
      <c r="H299" s="10">
        <v>123606.39999999999</v>
      </c>
      <c r="I299" s="10">
        <v>113573.97</v>
      </c>
      <c r="J299" s="10">
        <f t="shared" si="203"/>
        <v>10032.429999999993</v>
      </c>
      <c r="K299" s="18">
        <f t="shared" si="194"/>
        <v>0.91883567517539555</v>
      </c>
    </row>
    <row r="300" spans="1:11" ht="15.5" x14ac:dyDescent="0.35">
      <c r="A300" s="8" t="s">
        <v>75</v>
      </c>
      <c r="B300" s="6" t="s">
        <v>3</v>
      </c>
      <c r="C300" s="6" t="s">
        <v>129</v>
      </c>
      <c r="D300" s="6" t="s">
        <v>232</v>
      </c>
      <c r="E300" s="6" t="s">
        <v>74</v>
      </c>
      <c r="F300" s="10">
        <f>F301</f>
        <v>0</v>
      </c>
      <c r="G300" s="10">
        <v>0</v>
      </c>
      <c r="H300" s="10">
        <f t="shared" ref="H300:J300" si="215">H301</f>
        <v>10.5</v>
      </c>
      <c r="I300" s="10">
        <f t="shared" si="215"/>
        <v>10.5</v>
      </c>
      <c r="J300" s="10">
        <f t="shared" si="215"/>
        <v>0</v>
      </c>
      <c r="K300" s="18">
        <f t="shared" si="194"/>
        <v>1</v>
      </c>
    </row>
    <row r="301" spans="1:11" ht="15.5" x14ac:dyDescent="0.35">
      <c r="A301" s="8" t="s">
        <v>77</v>
      </c>
      <c r="B301" s="6" t="s">
        <v>3</v>
      </c>
      <c r="C301" s="6" t="s">
        <v>129</v>
      </c>
      <c r="D301" s="6" t="s">
        <v>232</v>
      </c>
      <c r="E301" s="6" t="s">
        <v>76</v>
      </c>
      <c r="F301" s="10">
        <v>0</v>
      </c>
      <c r="G301" s="10">
        <v>0</v>
      </c>
      <c r="H301" s="10">
        <v>10.5</v>
      </c>
      <c r="I301" s="10">
        <v>10.5</v>
      </c>
      <c r="J301" s="10">
        <f t="shared" si="203"/>
        <v>0</v>
      </c>
      <c r="K301" s="18">
        <f t="shared" si="194"/>
        <v>1</v>
      </c>
    </row>
    <row r="302" spans="1:11" ht="62" x14ac:dyDescent="0.35">
      <c r="A302" s="8" t="s">
        <v>235</v>
      </c>
      <c r="B302" s="6" t="s">
        <v>3</v>
      </c>
      <c r="C302" s="6" t="s">
        <v>129</v>
      </c>
      <c r="D302" s="6" t="s">
        <v>234</v>
      </c>
      <c r="E302" s="6"/>
      <c r="F302" s="10">
        <f>F303</f>
        <v>117880.8</v>
      </c>
      <c r="G302" s="10">
        <v>140501.30000000002</v>
      </c>
      <c r="H302" s="10">
        <f t="shared" ref="H302:J302" si="216">H303</f>
        <v>140412.6</v>
      </c>
      <c r="I302" s="10">
        <f t="shared" si="216"/>
        <v>130096.29</v>
      </c>
      <c r="J302" s="10">
        <f t="shared" si="216"/>
        <v>10316.31</v>
      </c>
      <c r="K302" s="18">
        <f t="shared" si="194"/>
        <v>0.92652860213399646</v>
      </c>
    </row>
    <row r="303" spans="1:11" ht="31" x14ac:dyDescent="0.35">
      <c r="A303" s="8" t="s">
        <v>237</v>
      </c>
      <c r="B303" s="6" t="s">
        <v>3</v>
      </c>
      <c r="C303" s="6" t="s">
        <v>129</v>
      </c>
      <c r="D303" s="6" t="s">
        <v>236</v>
      </c>
      <c r="E303" s="6"/>
      <c r="F303" s="10">
        <f>F304+F306+F308+F310</f>
        <v>117880.8</v>
      </c>
      <c r="G303" s="10">
        <v>140501.30000000002</v>
      </c>
      <c r="H303" s="10">
        <f t="shared" ref="H303:J303" si="217">H304+H306+H308+H310</f>
        <v>140412.6</v>
      </c>
      <c r="I303" s="10">
        <f t="shared" si="217"/>
        <v>130096.29</v>
      </c>
      <c r="J303" s="10">
        <f t="shared" si="217"/>
        <v>10316.31</v>
      </c>
      <c r="K303" s="18">
        <f t="shared" si="194"/>
        <v>0.92652860213399646</v>
      </c>
    </row>
    <row r="304" spans="1:11" ht="62" x14ac:dyDescent="0.35">
      <c r="A304" s="8" t="s">
        <v>13</v>
      </c>
      <c r="B304" s="6" t="s">
        <v>3</v>
      </c>
      <c r="C304" s="6" t="s">
        <v>129</v>
      </c>
      <c r="D304" s="6" t="s">
        <v>236</v>
      </c>
      <c r="E304" s="6" t="s">
        <v>12</v>
      </c>
      <c r="F304" s="10">
        <f>F305</f>
        <v>106507.8</v>
      </c>
      <c r="G304" s="10">
        <v>116105.9</v>
      </c>
      <c r="H304" s="10">
        <f t="shared" ref="H304:J304" si="218">H305</f>
        <v>116105.9</v>
      </c>
      <c r="I304" s="10">
        <f t="shared" si="218"/>
        <v>111380.37</v>
      </c>
      <c r="J304" s="10">
        <f t="shared" si="218"/>
        <v>4725.5299999999988</v>
      </c>
      <c r="K304" s="18">
        <f t="shared" si="194"/>
        <v>0.9592998288631327</v>
      </c>
    </row>
    <row r="305" spans="1:11" ht="15.5" x14ac:dyDescent="0.35">
      <c r="A305" s="8" t="s">
        <v>152</v>
      </c>
      <c r="B305" s="6" t="s">
        <v>3</v>
      </c>
      <c r="C305" s="6" t="s">
        <v>129</v>
      </c>
      <c r="D305" s="6" t="s">
        <v>236</v>
      </c>
      <c r="E305" s="6" t="s">
        <v>151</v>
      </c>
      <c r="F305" s="10">
        <v>106507.8</v>
      </c>
      <c r="G305" s="10">
        <v>116105.9</v>
      </c>
      <c r="H305" s="10">
        <v>116105.9</v>
      </c>
      <c r="I305" s="10">
        <v>111380.37</v>
      </c>
      <c r="J305" s="10">
        <f t="shared" si="203"/>
        <v>4725.5299999999988</v>
      </c>
      <c r="K305" s="18">
        <f t="shared" si="194"/>
        <v>0.9592998288631327</v>
      </c>
    </row>
    <row r="306" spans="1:11" ht="31" x14ac:dyDescent="0.35">
      <c r="A306" s="8" t="s">
        <v>31</v>
      </c>
      <c r="B306" s="6" t="s">
        <v>3</v>
      </c>
      <c r="C306" s="6" t="s">
        <v>129</v>
      </c>
      <c r="D306" s="6" t="s">
        <v>236</v>
      </c>
      <c r="E306" s="6" t="s">
        <v>30</v>
      </c>
      <c r="F306" s="10">
        <f>F307</f>
        <v>11199.5</v>
      </c>
      <c r="G306" s="10">
        <v>24160.7</v>
      </c>
      <c r="H306" s="10">
        <f t="shared" ref="H306:J306" si="219">H307</f>
        <v>24070</v>
      </c>
      <c r="I306" s="10">
        <f t="shared" si="219"/>
        <v>18568.25</v>
      </c>
      <c r="J306" s="10">
        <f t="shared" si="219"/>
        <v>5501.75</v>
      </c>
      <c r="K306" s="18">
        <f t="shared" si="194"/>
        <v>0.77142708766098878</v>
      </c>
    </row>
    <row r="307" spans="1:11" ht="31" x14ac:dyDescent="0.35">
      <c r="A307" s="8" t="s">
        <v>33</v>
      </c>
      <c r="B307" s="6" t="s">
        <v>3</v>
      </c>
      <c r="C307" s="6" t="s">
        <v>129</v>
      </c>
      <c r="D307" s="6" t="s">
        <v>236</v>
      </c>
      <c r="E307" s="6" t="s">
        <v>32</v>
      </c>
      <c r="F307" s="10">
        <v>11199.5</v>
      </c>
      <c r="G307" s="10">
        <v>24160.7</v>
      </c>
      <c r="H307" s="10">
        <v>24070</v>
      </c>
      <c r="I307" s="10">
        <v>18568.25</v>
      </c>
      <c r="J307" s="10">
        <f t="shared" si="203"/>
        <v>5501.75</v>
      </c>
      <c r="K307" s="18">
        <f t="shared" si="194"/>
        <v>0.77142708766098878</v>
      </c>
    </row>
    <row r="308" spans="1:11" ht="15.5" x14ac:dyDescent="0.35">
      <c r="A308" s="8" t="s">
        <v>35</v>
      </c>
      <c r="B308" s="6" t="s">
        <v>3</v>
      </c>
      <c r="C308" s="6" t="s">
        <v>129</v>
      </c>
      <c r="D308" s="6" t="s">
        <v>236</v>
      </c>
      <c r="E308" s="6" t="s">
        <v>34</v>
      </c>
      <c r="F308" s="10">
        <f>F309</f>
        <v>173.5</v>
      </c>
      <c r="G308" s="10">
        <v>173.5</v>
      </c>
      <c r="H308" s="10">
        <f t="shared" ref="H308:J308" si="220">H309</f>
        <v>173.5</v>
      </c>
      <c r="I308" s="10">
        <f t="shared" si="220"/>
        <v>84.49</v>
      </c>
      <c r="J308" s="10">
        <f t="shared" si="220"/>
        <v>89.01</v>
      </c>
      <c r="K308" s="18">
        <f t="shared" si="194"/>
        <v>0.48697406340057636</v>
      </c>
    </row>
    <row r="309" spans="1:11" ht="31" x14ac:dyDescent="0.35">
      <c r="A309" s="8" t="s">
        <v>37</v>
      </c>
      <c r="B309" s="6" t="s">
        <v>3</v>
      </c>
      <c r="C309" s="6" t="s">
        <v>129</v>
      </c>
      <c r="D309" s="6" t="s">
        <v>236</v>
      </c>
      <c r="E309" s="6" t="s">
        <v>36</v>
      </c>
      <c r="F309" s="10">
        <v>173.5</v>
      </c>
      <c r="G309" s="10">
        <v>173.5</v>
      </c>
      <c r="H309" s="10">
        <v>173.5</v>
      </c>
      <c r="I309" s="10">
        <v>84.49</v>
      </c>
      <c r="J309" s="10">
        <f t="shared" si="203"/>
        <v>89.01</v>
      </c>
      <c r="K309" s="18">
        <f t="shared" si="194"/>
        <v>0.48697406340057636</v>
      </c>
    </row>
    <row r="310" spans="1:11" ht="15.5" x14ac:dyDescent="0.35">
      <c r="A310" s="8" t="s">
        <v>75</v>
      </c>
      <c r="B310" s="6" t="s">
        <v>3</v>
      </c>
      <c r="C310" s="6" t="s">
        <v>129</v>
      </c>
      <c r="D310" s="6" t="s">
        <v>236</v>
      </c>
      <c r="E310" s="6" t="s">
        <v>74</v>
      </c>
      <c r="F310" s="10">
        <f>F311</f>
        <v>0</v>
      </c>
      <c r="G310" s="10">
        <v>61.2</v>
      </c>
      <c r="H310" s="10">
        <f t="shared" ref="H310:J310" si="221">H311</f>
        <v>63.2</v>
      </c>
      <c r="I310" s="10">
        <f t="shared" si="221"/>
        <v>63.18</v>
      </c>
      <c r="J310" s="10">
        <f t="shared" si="221"/>
        <v>2.0000000000003126E-2</v>
      </c>
      <c r="K310" s="18">
        <f t="shared" si="194"/>
        <v>0.99968354430379747</v>
      </c>
    </row>
    <row r="311" spans="1:11" ht="15.5" x14ac:dyDescent="0.35">
      <c r="A311" s="8" t="s">
        <v>77</v>
      </c>
      <c r="B311" s="6" t="s">
        <v>3</v>
      </c>
      <c r="C311" s="6" t="s">
        <v>129</v>
      </c>
      <c r="D311" s="6" t="s">
        <v>236</v>
      </c>
      <c r="E311" s="6" t="s">
        <v>76</v>
      </c>
      <c r="F311" s="10">
        <v>0</v>
      </c>
      <c r="G311" s="10">
        <v>61.2</v>
      </c>
      <c r="H311" s="10">
        <v>63.2</v>
      </c>
      <c r="I311" s="10">
        <v>63.18</v>
      </c>
      <c r="J311" s="10">
        <f t="shared" si="203"/>
        <v>2.0000000000003126E-2</v>
      </c>
      <c r="K311" s="18">
        <f t="shared" si="194"/>
        <v>0.99968354430379747</v>
      </c>
    </row>
    <row r="312" spans="1:11" ht="15.5" x14ac:dyDescent="0.35">
      <c r="A312" s="8" t="s">
        <v>239</v>
      </c>
      <c r="B312" s="6" t="s">
        <v>3</v>
      </c>
      <c r="C312" s="6" t="s">
        <v>129</v>
      </c>
      <c r="D312" s="6" t="s">
        <v>238</v>
      </c>
      <c r="E312" s="6"/>
      <c r="F312" s="10">
        <f>F313+F317</f>
        <v>19458.3</v>
      </c>
      <c r="G312" s="10">
        <v>20621.3</v>
      </c>
      <c r="H312" s="10">
        <f t="shared" ref="H312:J312" si="222">H313+H317</f>
        <v>20621.3</v>
      </c>
      <c r="I312" s="10">
        <f t="shared" si="222"/>
        <v>17422.849999999999</v>
      </c>
      <c r="J312" s="10">
        <f t="shared" si="222"/>
        <v>3198.4500000000007</v>
      </c>
      <c r="K312" s="18">
        <f t="shared" si="194"/>
        <v>0.8448958116122649</v>
      </c>
    </row>
    <row r="313" spans="1:11" ht="46.5" x14ac:dyDescent="0.35">
      <c r="A313" s="8" t="s">
        <v>241</v>
      </c>
      <c r="B313" s="6" t="s">
        <v>3</v>
      </c>
      <c r="C313" s="6" t="s">
        <v>129</v>
      </c>
      <c r="D313" s="6" t="s">
        <v>240</v>
      </c>
      <c r="E313" s="6"/>
      <c r="F313" s="10">
        <f>F314</f>
        <v>2053.3000000000002</v>
      </c>
      <c r="G313" s="10">
        <v>1073.3</v>
      </c>
      <c r="H313" s="10">
        <f t="shared" ref="H313:J313" si="223">H314</f>
        <v>1073.3</v>
      </c>
      <c r="I313" s="10">
        <f t="shared" si="223"/>
        <v>812.8</v>
      </c>
      <c r="J313" s="10">
        <f t="shared" si="223"/>
        <v>260.5</v>
      </c>
      <c r="K313" s="18">
        <f t="shared" si="194"/>
        <v>0.7572905990869282</v>
      </c>
    </row>
    <row r="314" spans="1:11" ht="46.5" x14ac:dyDescent="0.35">
      <c r="A314" s="8" t="s">
        <v>243</v>
      </c>
      <c r="B314" s="6" t="s">
        <v>3</v>
      </c>
      <c r="C314" s="6" t="s">
        <v>129</v>
      </c>
      <c r="D314" s="6" t="s">
        <v>242</v>
      </c>
      <c r="E314" s="6"/>
      <c r="F314" s="10">
        <f>F315</f>
        <v>2053.3000000000002</v>
      </c>
      <c r="G314" s="10">
        <v>1073.3</v>
      </c>
      <c r="H314" s="10">
        <f t="shared" ref="H314:J314" si="224">H315</f>
        <v>1073.3</v>
      </c>
      <c r="I314" s="10">
        <f t="shared" si="224"/>
        <v>812.8</v>
      </c>
      <c r="J314" s="10">
        <f t="shared" si="224"/>
        <v>260.5</v>
      </c>
      <c r="K314" s="18">
        <f t="shared" si="194"/>
        <v>0.7572905990869282</v>
      </c>
    </row>
    <row r="315" spans="1:11" ht="31" x14ac:dyDescent="0.35">
      <c r="A315" s="8" t="s">
        <v>31</v>
      </c>
      <c r="B315" s="6" t="s">
        <v>3</v>
      </c>
      <c r="C315" s="6" t="s">
        <v>129</v>
      </c>
      <c r="D315" s="6" t="s">
        <v>242</v>
      </c>
      <c r="E315" s="6" t="s">
        <v>30</v>
      </c>
      <c r="F315" s="10">
        <f>F316</f>
        <v>2053.3000000000002</v>
      </c>
      <c r="G315" s="10">
        <v>1073.3</v>
      </c>
      <c r="H315" s="10">
        <f t="shared" ref="H315:J315" si="225">H316</f>
        <v>1073.3</v>
      </c>
      <c r="I315" s="10">
        <f t="shared" si="225"/>
        <v>812.8</v>
      </c>
      <c r="J315" s="10">
        <f t="shared" si="225"/>
        <v>260.5</v>
      </c>
      <c r="K315" s="18">
        <f t="shared" si="194"/>
        <v>0.7572905990869282</v>
      </c>
    </row>
    <row r="316" spans="1:11" ht="31" x14ac:dyDescent="0.35">
      <c r="A316" s="8" t="s">
        <v>33</v>
      </c>
      <c r="B316" s="6" t="s">
        <v>3</v>
      </c>
      <c r="C316" s="6" t="s">
        <v>129</v>
      </c>
      <c r="D316" s="6" t="s">
        <v>242</v>
      </c>
      <c r="E316" s="6" t="s">
        <v>32</v>
      </c>
      <c r="F316" s="10">
        <v>2053.3000000000002</v>
      </c>
      <c r="G316" s="10">
        <v>1073.3</v>
      </c>
      <c r="H316" s="10">
        <v>1073.3</v>
      </c>
      <c r="I316" s="10">
        <v>812.8</v>
      </c>
      <c r="J316" s="10">
        <f t="shared" si="203"/>
        <v>260.5</v>
      </c>
      <c r="K316" s="18">
        <f t="shared" si="194"/>
        <v>0.7572905990869282</v>
      </c>
    </row>
    <row r="317" spans="1:11" ht="31" x14ac:dyDescent="0.35">
      <c r="A317" s="8" t="s">
        <v>245</v>
      </c>
      <c r="B317" s="6" t="s">
        <v>3</v>
      </c>
      <c r="C317" s="6" t="s">
        <v>129</v>
      </c>
      <c r="D317" s="6" t="s">
        <v>244</v>
      </c>
      <c r="E317" s="6"/>
      <c r="F317" s="10">
        <f>F318</f>
        <v>17405</v>
      </c>
      <c r="G317" s="10">
        <v>19548</v>
      </c>
      <c r="H317" s="10">
        <f t="shared" ref="H317:J317" si="226">H318</f>
        <v>19548</v>
      </c>
      <c r="I317" s="10">
        <f t="shared" si="226"/>
        <v>16610.05</v>
      </c>
      <c r="J317" s="10">
        <f t="shared" si="226"/>
        <v>2937.9500000000007</v>
      </c>
      <c r="K317" s="18">
        <f t="shared" si="194"/>
        <v>0.84970585226110085</v>
      </c>
    </row>
    <row r="318" spans="1:11" ht="31" x14ac:dyDescent="0.35">
      <c r="A318" s="8" t="s">
        <v>31</v>
      </c>
      <c r="B318" s="6" t="s">
        <v>3</v>
      </c>
      <c r="C318" s="6" t="s">
        <v>129</v>
      </c>
      <c r="D318" s="6" t="s">
        <v>244</v>
      </c>
      <c r="E318" s="6" t="s">
        <v>30</v>
      </c>
      <c r="F318" s="10">
        <f>F319</f>
        <v>17405</v>
      </c>
      <c r="G318" s="10">
        <v>19548</v>
      </c>
      <c r="H318" s="10">
        <f t="shared" ref="H318:J318" si="227">H319</f>
        <v>19548</v>
      </c>
      <c r="I318" s="10">
        <f t="shared" si="227"/>
        <v>16610.05</v>
      </c>
      <c r="J318" s="10">
        <f t="shared" si="227"/>
        <v>2937.9500000000007</v>
      </c>
      <c r="K318" s="18">
        <f t="shared" si="194"/>
        <v>0.84970585226110085</v>
      </c>
    </row>
    <row r="319" spans="1:11" ht="31" x14ac:dyDescent="0.35">
      <c r="A319" s="8" t="s">
        <v>33</v>
      </c>
      <c r="B319" s="6" t="s">
        <v>3</v>
      </c>
      <c r="C319" s="6" t="s">
        <v>129</v>
      </c>
      <c r="D319" s="6" t="s">
        <v>244</v>
      </c>
      <c r="E319" s="6" t="s">
        <v>32</v>
      </c>
      <c r="F319" s="10">
        <v>17405</v>
      </c>
      <c r="G319" s="10">
        <v>19548</v>
      </c>
      <c r="H319" s="10">
        <v>19548</v>
      </c>
      <c r="I319" s="10">
        <v>16610.05</v>
      </c>
      <c r="J319" s="10">
        <f t="shared" si="203"/>
        <v>2937.9500000000007</v>
      </c>
      <c r="K319" s="18">
        <f t="shared" si="194"/>
        <v>0.84970585226110085</v>
      </c>
    </row>
    <row r="320" spans="1:11" ht="31" x14ac:dyDescent="0.35">
      <c r="A320" s="8" t="s">
        <v>55</v>
      </c>
      <c r="B320" s="6" t="s">
        <v>3</v>
      </c>
      <c r="C320" s="6" t="s">
        <v>129</v>
      </c>
      <c r="D320" s="6" t="s">
        <v>54</v>
      </c>
      <c r="E320" s="6"/>
      <c r="F320" s="10">
        <f>F321</f>
        <v>142428</v>
      </c>
      <c r="G320" s="10">
        <v>119750.1</v>
      </c>
      <c r="H320" s="10">
        <f t="shared" ref="H320:J320" si="228">H321</f>
        <v>119750.1</v>
      </c>
      <c r="I320" s="10">
        <f t="shared" si="228"/>
        <v>115753.11</v>
      </c>
      <c r="J320" s="10">
        <f t="shared" si="228"/>
        <v>3996.989999999998</v>
      </c>
      <c r="K320" s="18">
        <f t="shared" si="194"/>
        <v>0.96662224081650028</v>
      </c>
    </row>
    <row r="321" spans="1:11" ht="124" x14ac:dyDescent="0.35">
      <c r="A321" s="8" t="s">
        <v>247</v>
      </c>
      <c r="B321" s="6" t="s">
        <v>3</v>
      </c>
      <c r="C321" s="6" t="s">
        <v>129</v>
      </c>
      <c r="D321" s="6" t="s">
        <v>246</v>
      </c>
      <c r="E321" s="6"/>
      <c r="F321" s="10">
        <f>F322+F325</f>
        <v>142428</v>
      </c>
      <c r="G321" s="10">
        <v>119750.1</v>
      </c>
      <c r="H321" s="10">
        <f t="shared" ref="H321:J321" si="229">H322+H325</f>
        <v>119750.1</v>
      </c>
      <c r="I321" s="10">
        <f t="shared" si="229"/>
        <v>115753.11</v>
      </c>
      <c r="J321" s="10">
        <f t="shared" si="229"/>
        <v>3996.989999999998</v>
      </c>
      <c r="K321" s="18">
        <f t="shared" si="194"/>
        <v>0.96662224081650028</v>
      </c>
    </row>
    <row r="322" spans="1:11" ht="46.5" x14ac:dyDescent="0.35">
      <c r="A322" s="8" t="s">
        <v>249</v>
      </c>
      <c r="B322" s="6" t="s">
        <v>3</v>
      </c>
      <c r="C322" s="6" t="s">
        <v>129</v>
      </c>
      <c r="D322" s="6" t="s">
        <v>248</v>
      </c>
      <c r="E322" s="6"/>
      <c r="F322" s="10">
        <f>F323</f>
        <v>123414</v>
      </c>
      <c r="G322" s="10">
        <v>97591</v>
      </c>
      <c r="H322" s="10">
        <f t="shared" ref="H322:J322" si="230">H323</f>
        <v>97591</v>
      </c>
      <c r="I322" s="10">
        <f t="shared" si="230"/>
        <v>93595.97</v>
      </c>
      <c r="J322" s="10">
        <f t="shared" si="230"/>
        <v>3995.0299999999988</v>
      </c>
      <c r="K322" s="18">
        <f t="shared" si="194"/>
        <v>0.95906354069535105</v>
      </c>
    </row>
    <row r="323" spans="1:11" ht="31" x14ac:dyDescent="0.35">
      <c r="A323" s="8" t="s">
        <v>194</v>
      </c>
      <c r="B323" s="6" t="s">
        <v>3</v>
      </c>
      <c r="C323" s="6" t="s">
        <v>129</v>
      </c>
      <c r="D323" s="6" t="s">
        <v>248</v>
      </c>
      <c r="E323" s="6" t="s">
        <v>193</v>
      </c>
      <c r="F323" s="10">
        <f>F324</f>
        <v>123414</v>
      </c>
      <c r="G323" s="10">
        <v>97591</v>
      </c>
      <c r="H323" s="10">
        <f t="shared" ref="H323:J323" si="231">H324</f>
        <v>97591</v>
      </c>
      <c r="I323" s="10">
        <f t="shared" si="231"/>
        <v>93595.97</v>
      </c>
      <c r="J323" s="10">
        <f t="shared" si="231"/>
        <v>3995.0299999999988</v>
      </c>
      <c r="K323" s="18">
        <f t="shared" si="194"/>
        <v>0.95906354069535105</v>
      </c>
    </row>
    <row r="324" spans="1:11" ht="46.5" x14ac:dyDescent="0.35">
      <c r="A324" s="8" t="s">
        <v>251</v>
      </c>
      <c r="B324" s="6" t="s">
        <v>3</v>
      </c>
      <c r="C324" s="6" t="s">
        <v>129</v>
      </c>
      <c r="D324" s="6" t="s">
        <v>248</v>
      </c>
      <c r="E324" s="6" t="s">
        <v>250</v>
      </c>
      <c r="F324" s="10">
        <v>123414</v>
      </c>
      <c r="G324" s="10">
        <v>97591</v>
      </c>
      <c r="H324" s="10">
        <v>97591</v>
      </c>
      <c r="I324" s="10">
        <v>93595.97</v>
      </c>
      <c r="J324" s="10">
        <f t="shared" si="203"/>
        <v>3995.0299999999988</v>
      </c>
      <c r="K324" s="18">
        <f t="shared" si="194"/>
        <v>0.95906354069535105</v>
      </c>
    </row>
    <row r="325" spans="1:11" ht="124" x14ac:dyDescent="0.35">
      <c r="A325" s="8" t="s">
        <v>247</v>
      </c>
      <c r="B325" s="6" t="s">
        <v>3</v>
      </c>
      <c r="C325" s="6" t="s">
        <v>129</v>
      </c>
      <c r="D325" s="6" t="s">
        <v>252</v>
      </c>
      <c r="E325" s="6"/>
      <c r="F325" s="10">
        <f>F326</f>
        <v>19014</v>
      </c>
      <c r="G325" s="10">
        <v>22159.1</v>
      </c>
      <c r="H325" s="10">
        <f t="shared" ref="H325:J325" si="232">H326</f>
        <v>22159.1</v>
      </c>
      <c r="I325" s="10">
        <f t="shared" si="232"/>
        <v>22157.14</v>
      </c>
      <c r="J325" s="10">
        <f t="shared" si="232"/>
        <v>1.9599999999991269</v>
      </c>
      <c r="K325" s="18">
        <f t="shared" si="194"/>
        <v>0.99991154875423649</v>
      </c>
    </row>
    <row r="326" spans="1:11" ht="31" x14ac:dyDescent="0.35">
      <c r="A326" s="8" t="s">
        <v>194</v>
      </c>
      <c r="B326" s="6" t="s">
        <v>3</v>
      </c>
      <c r="C326" s="6" t="s">
        <v>129</v>
      </c>
      <c r="D326" s="6" t="s">
        <v>252</v>
      </c>
      <c r="E326" s="6" t="s">
        <v>193</v>
      </c>
      <c r="F326" s="10">
        <f>F327</f>
        <v>19014</v>
      </c>
      <c r="G326" s="10">
        <v>22159.1</v>
      </c>
      <c r="H326" s="10">
        <f t="shared" ref="H326:J326" si="233">H327</f>
        <v>22159.1</v>
      </c>
      <c r="I326" s="10">
        <f t="shared" si="233"/>
        <v>22157.14</v>
      </c>
      <c r="J326" s="10">
        <f t="shared" si="233"/>
        <v>1.9599999999991269</v>
      </c>
      <c r="K326" s="18">
        <f t="shared" si="194"/>
        <v>0.99991154875423649</v>
      </c>
    </row>
    <row r="327" spans="1:11" ht="46.5" x14ac:dyDescent="0.35">
      <c r="A327" s="8" t="s">
        <v>251</v>
      </c>
      <c r="B327" s="6" t="s">
        <v>3</v>
      </c>
      <c r="C327" s="6" t="s">
        <v>129</v>
      </c>
      <c r="D327" s="6" t="s">
        <v>252</v>
      </c>
      <c r="E327" s="6" t="s">
        <v>250</v>
      </c>
      <c r="F327" s="10">
        <v>19014</v>
      </c>
      <c r="G327" s="10">
        <v>22159.1</v>
      </c>
      <c r="H327" s="10">
        <v>22159.1</v>
      </c>
      <c r="I327" s="10">
        <v>22157.14</v>
      </c>
      <c r="J327" s="10">
        <f t="shared" ref="J327:J369" si="234">H327-I327</f>
        <v>1.9599999999991269</v>
      </c>
      <c r="K327" s="18">
        <f t="shared" si="194"/>
        <v>0.99991154875423649</v>
      </c>
    </row>
    <row r="328" spans="1:11" ht="31" x14ac:dyDescent="0.35">
      <c r="A328" s="8" t="s">
        <v>254</v>
      </c>
      <c r="B328" s="6" t="s">
        <v>3</v>
      </c>
      <c r="C328" s="6" t="s">
        <v>129</v>
      </c>
      <c r="D328" s="6" t="s">
        <v>253</v>
      </c>
      <c r="E328" s="6"/>
      <c r="F328" s="10">
        <f>F329</f>
        <v>0</v>
      </c>
      <c r="G328" s="10">
        <v>10131.9</v>
      </c>
      <c r="H328" s="10">
        <f t="shared" ref="H328:J328" si="235">H329</f>
        <v>10131.9</v>
      </c>
      <c r="I328" s="10">
        <f t="shared" si="235"/>
        <v>9113.7800000000007</v>
      </c>
      <c r="J328" s="10">
        <f t="shared" si="235"/>
        <v>1018.119999999999</v>
      </c>
      <c r="K328" s="18">
        <f t="shared" si="194"/>
        <v>0.89951341801636431</v>
      </c>
    </row>
    <row r="329" spans="1:11" ht="31" x14ac:dyDescent="0.35">
      <c r="A329" s="8" t="s">
        <v>256</v>
      </c>
      <c r="B329" s="6" t="s">
        <v>3</v>
      </c>
      <c r="C329" s="6" t="s">
        <v>129</v>
      </c>
      <c r="D329" s="6" t="s">
        <v>255</v>
      </c>
      <c r="E329" s="6"/>
      <c r="F329" s="10">
        <f>F330</f>
        <v>0</v>
      </c>
      <c r="G329" s="10">
        <v>10131.9</v>
      </c>
      <c r="H329" s="10">
        <f t="shared" ref="H329:J329" si="236">H330</f>
        <v>10131.9</v>
      </c>
      <c r="I329" s="10">
        <f t="shared" si="236"/>
        <v>9113.7800000000007</v>
      </c>
      <c r="J329" s="10">
        <f t="shared" si="236"/>
        <v>1018.119999999999</v>
      </c>
      <c r="K329" s="18">
        <f t="shared" si="194"/>
        <v>0.89951341801636431</v>
      </c>
    </row>
    <row r="330" spans="1:11" ht="46.5" x14ac:dyDescent="0.35">
      <c r="A330" s="8" t="s">
        <v>258</v>
      </c>
      <c r="B330" s="6" t="s">
        <v>3</v>
      </c>
      <c r="C330" s="6" t="s">
        <v>129</v>
      </c>
      <c r="D330" s="6" t="s">
        <v>257</v>
      </c>
      <c r="E330" s="6"/>
      <c r="F330" s="10">
        <f>F331</f>
        <v>0</v>
      </c>
      <c r="G330" s="10">
        <v>10131.9</v>
      </c>
      <c r="H330" s="10">
        <f t="shared" ref="H330:J330" si="237">H331</f>
        <v>10131.9</v>
      </c>
      <c r="I330" s="10">
        <f t="shared" si="237"/>
        <v>9113.7800000000007</v>
      </c>
      <c r="J330" s="10">
        <f t="shared" si="237"/>
        <v>1018.119999999999</v>
      </c>
      <c r="K330" s="18">
        <f t="shared" si="194"/>
        <v>0.89951341801636431</v>
      </c>
    </row>
    <row r="331" spans="1:11" ht="31" x14ac:dyDescent="0.35">
      <c r="A331" s="8" t="s">
        <v>31</v>
      </c>
      <c r="B331" s="6" t="s">
        <v>3</v>
      </c>
      <c r="C331" s="6" t="s">
        <v>129</v>
      </c>
      <c r="D331" s="6" t="s">
        <v>257</v>
      </c>
      <c r="E331" s="6" t="s">
        <v>30</v>
      </c>
      <c r="F331" s="10">
        <f>F332</f>
        <v>0</v>
      </c>
      <c r="G331" s="10">
        <v>10131.9</v>
      </c>
      <c r="H331" s="10">
        <f t="shared" ref="H331:J331" si="238">H332</f>
        <v>10131.9</v>
      </c>
      <c r="I331" s="10">
        <f t="shared" si="238"/>
        <v>9113.7800000000007</v>
      </c>
      <c r="J331" s="10">
        <f t="shared" si="238"/>
        <v>1018.119999999999</v>
      </c>
      <c r="K331" s="18">
        <f t="shared" si="194"/>
        <v>0.89951341801636431</v>
      </c>
    </row>
    <row r="332" spans="1:11" ht="31" x14ac:dyDescent="0.35">
      <c r="A332" s="8" t="s">
        <v>33</v>
      </c>
      <c r="B332" s="6" t="s">
        <v>3</v>
      </c>
      <c r="C332" s="6" t="s">
        <v>129</v>
      </c>
      <c r="D332" s="6" t="s">
        <v>257</v>
      </c>
      <c r="E332" s="6" t="s">
        <v>32</v>
      </c>
      <c r="F332" s="10">
        <v>0</v>
      </c>
      <c r="G332" s="10">
        <v>10131.9</v>
      </c>
      <c r="H332" s="10">
        <v>10131.9</v>
      </c>
      <c r="I332" s="10">
        <v>9113.7800000000007</v>
      </c>
      <c r="J332" s="10">
        <f t="shared" si="234"/>
        <v>1018.119999999999</v>
      </c>
      <c r="K332" s="18">
        <f t="shared" ref="K332:K395" si="239">I332/H332</f>
        <v>0.89951341801636431</v>
      </c>
    </row>
    <row r="333" spans="1:11" ht="31" x14ac:dyDescent="0.35">
      <c r="A333" s="8" t="s">
        <v>260</v>
      </c>
      <c r="B333" s="6" t="s">
        <v>3</v>
      </c>
      <c r="C333" s="6" t="s">
        <v>129</v>
      </c>
      <c r="D333" s="6" t="s">
        <v>259</v>
      </c>
      <c r="E333" s="6"/>
      <c r="F333" s="10">
        <f>F334+F349</f>
        <v>512978.60000000003</v>
      </c>
      <c r="G333" s="10">
        <v>64436</v>
      </c>
      <c r="H333" s="10">
        <f t="shared" ref="H333:J333" si="240">H334+H349</f>
        <v>64424.5</v>
      </c>
      <c r="I333" s="10">
        <f t="shared" si="240"/>
        <v>52296.42</v>
      </c>
      <c r="J333" s="10">
        <f t="shared" si="240"/>
        <v>12128.080000000002</v>
      </c>
      <c r="K333" s="18">
        <f t="shared" si="239"/>
        <v>0.81174739423666464</v>
      </c>
    </row>
    <row r="334" spans="1:11" ht="31" x14ac:dyDescent="0.35">
      <c r="A334" s="8" t="s">
        <v>262</v>
      </c>
      <c r="B334" s="6" t="s">
        <v>3</v>
      </c>
      <c r="C334" s="6" t="s">
        <v>129</v>
      </c>
      <c r="D334" s="6" t="s">
        <v>261</v>
      </c>
      <c r="E334" s="6"/>
      <c r="F334" s="10">
        <f>F335+F338+F343+F346</f>
        <v>484716.30000000005</v>
      </c>
      <c r="G334" s="10">
        <v>25835.200000000001</v>
      </c>
      <c r="H334" s="10">
        <f t="shared" ref="H334:J334" si="241">H335+H338+H343+H346</f>
        <v>25835.200000000001</v>
      </c>
      <c r="I334" s="10">
        <f t="shared" si="241"/>
        <v>21370.34</v>
      </c>
      <c r="J334" s="10">
        <f t="shared" si="241"/>
        <v>4464.8600000000006</v>
      </c>
      <c r="K334" s="18">
        <f t="shared" si="239"/>
        <v>0.82717919737412515</v>
      </c>
    </row>
    <row r="335" spans="1:11" ht="46.5" x14ac:dyDescent="0.35">
      <c r="A335" s="17" t="s">
        <v>264</v>
      </c>
      <c r="B335" s="6" t="s">
        <v>3</v>
      </c>
      <c r="C335" s="6" t="s">
        <v>129</v>
      </c>
      <c r="D335" s="6" t="s">
        <v>263</v>
      </c>
      <c r="E335" s="6"/>
      <c r="F335" s="10">
        <f>F336</f>
        <v>168187.6</v>
      </c>
      <c r="G335" s="10">
        <v>0</v>
      </c>
      <c r="H335" s="10">
        <f t="shared" ref="H335:J335" si="242">H336</f>
        <v>0</v>
      </c>
      <c r="I335" s="10">
        <f t="shared" si="242"/>
        <v>0</v>
      </c>
      <c r="J335" s="10">
        <f t="shared" si="242"/>
        <v>0</v>
      </c>
      <c r="K335" s="18" t="s">
        <v>937</v>
      </c>
    </row>
    <row r="336" spans="1:11" ht="31" x14ac:dyDescent="0.35">
      <c r="A336" s="17" t="s">
        <v>221</v>
      </c>
      <c r="B336" s="6" t="s">
        <v>3</v>
      </c>
      <c r="C336" s="6" t="s">
        <v>129</v>
      </c>
      <c r="D336" s="6" t="s">
        <v>263</v>
      </c>
      <c r="E336" s="6" t="s">
        <v>220</v>
      </c>
      <c r="F336" s="10">
        <f>F337</f>
        <v>168187.6</v>
      </c>
      <c r="G336" s="10">
        <v>0</v>
      </c>
      <c r="H336" s="10">
        <f t="shared" ref="H336:J336" si="243">H337</f>
        <v>0</v>
      </c>
      <c r="I336" s="10">
        <f t="shared" si="243"/>
        <v>0</v>
      </c>
      <c r="J336" s="10">
        <f t="shared" si="243"/>
        <v>0</v>
      </c>
      <c r="K336" s="18" t="s">
        <v>937</v>
      </c>
    </row>
    <row r="337" spans="1:11" ht="15.5" x14ac:dyDescent="0.35">
      <c r="A337" s="17" t="s">
        <v>223</v>
      </c>
      <c r="B337" s="6" t="s">
        <v>3</v>
      </c>
      <c r="C337" s="6" t="s">
        <v>129</v>
      </c>
      <c r="D337" s="6" t="s">
        <v>263</v>
      </c>
      <c r="E337" s="6" t="s">
        <v>222</v>
      </c>
      <c r="F337" s="10">
        <v>168187.6</v>
      </c>
      <c r="G337" s="10">
        <v>0</v>
      </c>
      <c r="H337" s="10">
        <v>0</v>
      </c>
      <c r="I337" s="10">
        <v>0</v>
      </c>
      <c r="J337" s="10">
        <f t="shared" si="234"/>
        <v>0</v>
      </c>
      <c r="K337" s="18" t="s">
        <v>937</v>
      </c>
    </row>
    <row r="338" spans="1:11" ht="31" x14ac:dyDescent="0.35">
      <c r="A338" s="8" t="s">
        <v>266</v>
      </c>
      <c r="B338" s="6" t="s">
        <v>3</v>
      </c>
      <c r="C338" s="6" t="s">
        <v>129</v>
      </c>
      <c r="D338" s="6" t="s">
        <v>265</v>
      </c>
      <c r="E338" s="6"/>
      <c r="F338" s="10">
        <f>F339+F341</f>
        <v>20028.7</v>
      </c>
      <c r="G338" s="10">
        <v>9435.2000000000007</v>
      </c>
      <c r="H338" s="10">
        <f t="shared" ref="H338:J338" si="244">H339+H341</f>
        <v>9435.2000000000007</v>
      </c>
      <c r="I338" s="10">
        <f t="shared" si="244"/>
        <v>9435.14</v>
      </c>
      <c r="J338" s="10">
        <f t="shared" si="244"/>
        <v>6.0000000001309672E-2</v>
      </c>
      <c r="K338" s="18">
        <f t="shared" si="239"/>
        <v>0.99999364083432241</v>
      </c>
    </row>
    <row r="339" spans="1:11" ht="31" x14ac:dyDescent="0.35">
      <c r="A339" s="17" t="s">
        <v>31</v>
      </c>
      <c r="B339" s="6" t="s">
        <v>3</v>
      </c>
      <c r="C339" s="6" t="s">
        <v>129</v>
      </c>
      <c r="D339" s="6" t="s">
        <v>265</v>
      </c>
      <c r="E339" s="6" t="s">
        <v>30</v>
      </c>
      <c r="F339" s="10">
        <f>F340</f>
        <v>20028.7</v>
      </c>
      <c r="G339" s="10">
        <v>0</v>
      </c>
      <c r="H339" s="10">
        <f t="shared" ref="H339:J339" si="245">H340</f>
        <v>0</v>
      </c>
      <c r="I339" s="10">
        <f t="shared" si="245"/>
        <v>0</v>
      </c>
      <c r="J339" s="10">
        <f t="shared" si="245"/>
        <v>0</v>
      </c>
      <c r="K339" s="18" t="s">
        <v>937</v>
      </c>
    </row>
    <row r="340" spans="1:11" ht="31" x14ac:dyDescent="0.35">
      <c r="A340" s="17" t="s">
        <v>33</v>
      </c>
      <c r="B340" s="6" t="s">
        <v>3</v>
      </c>
      <c r="C340" s="6" t="s">
        <v>129</v>
      </c>
      <c r="D340" s="6" t="s">
        <v>265</v>
      </c>
      <c r="E340" s="6" t="s">
        <v>32</v>
      </c>
      <c r="F340" s="10">
        <v>20028.7</v>
      </c>
      <c r="G340" s="10">
        <v>0</v>
      </c>
      <c r="H340" s="10">
        <v>0</v>
      </c>
      <c r="I340" s="10">
        <v>0</v>
      </c>
      <c r="J340" s="10">
        <f t="shared" si="234"/>
        <v>0</v>
      </c>
      <c r="K340" s="18" t="s">
        <v>937</v>
      </c>
    </row>
    <row r="341" spans="1:11" ht="31" x14ac:dyDescent="0.35">
      <c r="A341" s="8" t="s">
        <v>221</v>
      </c>
      <c r="B341" s="6" t="s">
        <v>3</v>
      </c>
      <c r="C341" s="6" t="s">
        <v>129</v>
      </c>
      <c r="D341" s="6" t="s">
        <v>265</v>
      </c>
      <c r="E341" s="6" t="s">
        <v>220</v>
      </c>
      <c r="F341" s="10">
        <f>F342</f>
        <v>0</v>
      </c>
      <c r="G341" s="10">
        <v>9435.2000000000007</v>
      </c>
      <c r="H341" s="10">
        <f t="shared" ref="H341:J341" si="246">H342</f>
        <v>9435.2000000000007</v>
      </c>
      <c r="I341" s="10">
        <f t="shared" si="246"/>
        <v>9435.14</v>
      </c>
      <c r="J341" s="10">
        <f t="shared" si="246"/>
        <v>6.0000000001309672E-2</v>
      </c>
      <c r="K341" s="18">
        <f t="shared" si="239"/>
        <v>0.99999364083432241</v>
      </c>
    </row>
    <row r="342" spans="1:11" ht="15.5" x14ac:dyDescent="0.35">
      <c r="A342" s="8" t="s">
        <v>223</v>
      </c>
      <c r="B342" s="6" t="s">
        <v>3</v>
      </c>
      <c r="C342" s="6" t="s">
        <v>129</v>
      </c>
      <c r="D342" s="6" t="s">
        <v>265</v>
      </c>
      <c r="E342" s="6" t="s">
        <v>222</v>
      </c>
      <c r="F342" s="10">
        <v>0</v>
      </c>
      <c r="G342" s="10">
        <v>9435.2000000000007</v>
      </c>
      <c r="H342" s="10">
        <v>9435.2000000000007</v>
      </c>
      <c r="I342" s="10">
        <v>9435.14</v>
      </c>
      <c r="J342" s="10">
        <f t="shared" si="234"/>
        <v>6.0000000001309672E-2</v>
      </c>
      <c r="K342" s="18">
        <f t="shared" si="239"/>
        <v>0.99999364083432241</v>
      </c>
    </row>
    <row r="343" spans="1:11" ht="31" x14ac:dyDescent="0.35">
      <c r="A343" s="8" t="s">
        <v>268</v>
      </c>
      <c r="B343" s="6" t="s">
        <v>3</v>
      </c>
      <c r="C343" s="6" t="s">
        <v>129</v>
      </c>
      <c r="D343" s="6" t="s">
        <v>267</v>
      </c>
      <c r="E343" s="6"/>
      <c r="F343" s="10">
        <f>F344</f>
        <v>0</v>
      </c>
      <c r="G343" s="10">
        <v>16400</v>
      </c>
      <c r="H343" s="10">
        <f t="shared" ref="H343:J343" si="247">H344</f>
        <v>16400</v>
      </c>
      <c r="I343" s="10">
        <f t="shared" si="247"/>
        <v>11935.2</v>
      </c>
      <c r="J343" s="10">
        <f t="shared" si="247"/>
        <v>4464.7999999999993</v>
      </c>
      <c r="K343" s="18">
        <f t="shared" si="239"/>
        <v>0.7277560975609757</v>
      </c>
    </row>
    <row r="344" spans="1:11" ht="31" x14ac:dyDescent="0.35">
      <c r="A344" s="8" t="s">
        <v>221</v>
      </c>
      <c r="B344" s="6" t="s">
        <v>3</v>
      </c>
      <c r="C344" s="6" t="s">
        <v>129</v>
      </c>
      <c r="D344" s="6" t="s">
        <v>267</v>
      </c>
      <c r="E344" s="6" t="s">
        <v>220</v>
      </c>
      <c r="F344" s="10">
        <f>F345</f>
        <v>0</v>
      </c>
      <c r="G344" s="10">
        <v>16400</v>
      </c>
      <c r="H344" s="10">
        <f t="shared" ref="H344:J344" si="248">H345</f>
        <v>16400</v>
      </c>
      <c r="I344" s="10">
        <f t="shared" si="248"/>
        <v>11935.2</v>
      </c>
      <c r="J344" s="10">
        <f t="shared" si="248"/>
        <v>4464.7999999999993</v>
      </c>
      <c r="K344" s="18">
        <f t="shared" si="239"/>
        <v>0.7277560975609757</v>
      </c>
    </row>
    <row r="345" spans="1:11" ht="15.5" x14ac:dyDescent="0.35">
      <c r="A345" s="8" t="s">
        <v>223</v>
      </c>
      <c r="B345" s="6" t="s">
        <v>3</v>
      </c>
      <c r="C345" s="6" t="s">
        <v>129</v>
      </c>
      <c r="D345" s="6" t="s">
        <v>267</v>
      </c>
      <c r="E345" s="6" t="s">
        <v>222</v>
      </c>
      <c r="F345" s="10">
        <v>0</v>
      </c>
      <c r="G345" s="10">
        <v>16400</v>
      </c>
      <c r="H345" s="10">
        <v>16400</v>
      </c>
      <c r="I345" s="10">
        <v>11935.2</v>
      </c>
      <c r="J345" s="10">
        <f t="shared" si="234"/>
        <v>4464.7999999999993</v>
      </c>
      <c r="K345" s="18">
        <f t="shared" si="239"/>
        <v>0.7277560975609757</v>
      </c>
    </row>
    <row r="346" spans="1:11" ht="77.5" x14ac:dyDescent="0.35">
      <c r="A346" s="17" t="s">
        <v>270</v>
      </c>
      <c r="B346" s="6" t="s">
        <v>3</v>
      </c>
      <c r="C346" s="6" t="s">
        <v>129</v>
      </c>
      <c r="D346" s="6" t="s">
        <v>269</v>
      </c>
      <c r="E346" s="6"/>
      <c r="F346" s="10">
        <f>F347</f>
        <v>296500</v>
      </c>
      <c r="G346" s="10">
        <v>0</v>
      </c>
      <c r="H346" s="10">
        <f t="shared" ref="H346:J346" si="249">H347</f>
        <v>0</v>
      </c>
      <c r="I346" s="10">
        <f t="shared" si="249"/>
        <v>0</v>
      </c>
      <c r="J346" s="10">
        <f t="shared" si="249"/>
        <v>0</v>
      </c>
      <c r="K346" s="18" t="s">
        <v>937</v>
      </c>
    </row>
    <row r="347" spans="1:11" ht="31" x14ac:dyDescent="0.35">
      <c r="A347" s="17" t="s">
        <v>221</v>
      </c>
      <c r="B347" s="6" t="s">
        <v>3</v>
      </c>
      <c r="C347" s="6" t="s">
        <v>129</v>
      </c>
      <c r="D347" s="6" t="s">
        <v>269</v>
      </c>
      <c r="E347" s="6" t="s">
        <v>220</v>
      </c>
      <c r="F347" s="10">
        <f>F348</f>
        <v>296500</v>
      </c>
      <c r="G347" s="10">
        <v>0</v>
      </c>
      <c r="H347" s="10">
        <f t="shared" ref="H347:J347" si="250">H348</f>
        <v>0</v>
      </c>
      <c r="I347" s="10">
        <f t="shared" si="250"/>
        <v>0</v>
      </c>
      <c r="J347" s="10">
        <f t="shared" si="250"/>
        <v>0</v>
      </c>
      <c r="K347" s="18" t="s">
        <v>937</v>
      </c>
    </row>
    <row r="348" spans="1:11" ht="15.5" x14ac:dyDescent="0.35">
      <c r="A348" s="17" t="s">
        <v>223</v>
      </c>
      <c r="B348" s="6" t="s">
        <v>3</v>
      </c>
      <c r="C348" s="6" t="s">
        <v>129</v>
      </c>
      <c r="D348" s="6" t="s">
        <v>269</v>
      </c>
      <c r="E348" s="6" t="s">
        <v>222</v>
      </c>
      <c r="F348" s="10">
        <v>296500</v>
      </c>
      <c r="G348" s="10">
        <v>0</v>
      </c>
      <c r="H348" s="10">
        <v>0</v>
      </c>
      <c r="I348" s="10">
        <v>0</v>
      </c>
      <c r="J348" s="10">
        <f t="shared" si="234"/>
        <v>0</v>
      </c>
      <c r="K348" s="18" t="s">
        <v>937</v>
      </c>
    </row>
    <row r="349" spans="1:11" ht="46.5" x14ac:dyDescent="0.35">
      <c r="A349" s="8" t="s">
        <v>272</v>
      </c>
      <c r="B349" s="6" t="s">
        <v>3</v>
      </c>
      <c r="C349" s="6" t="s">
        <v>129</v>
      </c>
      <c r="D349" s="6" t="s">
        <v>271</v>
      </c>
      <c r="E349" s="6"/>
      <c r="F349" s="10">
        <f>F350</f>
        <v>28262.3</v>
      </c>
      <c r="G349" s="10">
        <v>38600.800000000003</v>
      </c>
      <c r="H349" s="10">
        <f t="shared" ref="H349:J349" si="251">H350</f>
        <v>38589.300000000003</v>
      </c>
      <c r="I349" s="10">
        <f t="shared" si="251"/>
        <v>30926.080000000002</v>
      </c>
      <c r="J349" s="10">
        <f t="shared" si="251"/>
        <v>7663.22</v>
      </c>
      <c r="K349" s="18">
        <f t="shared" si="239"/>
        <v>0.80141593654199483</v>
      </c>
    </row>
    <row r="350" spans="1:11" ht="46.5" x14ac:dyDescent="0.35">
      <c r="A350" s="8" t="s">
        <v>272</v>
      </c>
      <c r="B350" s="6" t="s">
        <v>3</v>
      </c>
      <c r="C350" s="6" t="s">
        <v>129</v>
      </c>
      <c r="D350" s="6" t="s">
        <v>273</v>
      </c>
      <c r="E350" s="6"/>
      <c r="F350" s="10">
        <f>F351+F353</f>
        <v>28262.3</v>
      </c>
      <c r="G350" s="10">
        <v>38600.800000000003</v>
      </c>
      <c r="H350" s="10">
        <f t="shared" ref="H350:J350" si="252">H351+H353</f>
        <v>38589.300000000003</v>
      </c>
      <c r="I350" s="10">
        <f t="shared" si="252"/>
        <v>30926.080000000002</v>
      </c>
      <c r="J350" s="10">
        <f t="shared" si="252"/>
        <v>7663.22</v>
      </c>
      <c r="K350" s="18">
        <f t="shared" si="239"/>
        <v>0.80141593654199483</v>
      </c>
    </row>
    <row r="351" spans="1:11" ht="62" x14ac:dyDescent="0.35">
      <c r="A351" s="8" t="s">
        <v>13</v>
      </c>
      <c r="B351" s="6" t="s">
        <v>3</v>
      </c>
      <c r="C351" s="6" t="s">
        <v>129</v>
      </c>
      <c r="D351" s="6" t="s">
        <v>273</v>
      </c>
      <c r="E351" s="6" t="s">
        <v>12</v>
      </c>
      <c r="F351" s="10">
        <f>F352</f>
        <v>26827.5</v>
      </c>
      <c r="G351" s="10">
        <v>28302.5</v>
      </c>
      <c r="H351" s="10">
        <f t="shared" ref="H351:J351" si="253">H352</f>
        <v>28327.9</v>
      </c>
      <c r="I351" s="10">
        <f t="shared" si="253"/>
        <v>23547.52</v>
      </c>
      <c r="J351" s="10">
        <f t="shared" si="253"/>
        <v>4780.380000000001</v>
      </c>
      <c r="K351" s="18">
        <f t="shared" si="239"/>
        <v>0.83124834527091662</v>
      </c>
    </row>
    <row r="352" spans="1:11" ht="31" x14ac:dyDescent="0.35">
      <c r="A352" s="8" t="s">
        <v>15</v>
      </c>
      <c r="B352" s="6" t="s">
        <v>3</v>
      </c>
      <c r="C352" s="6" t="s">
        <v>129</v>
      </c>
      <c r="D352" s="6" t="s">
        <v>273</v>
      </c>
      <c r="E352" s="6" t="s">
        <v>14</v>
      </c>
      <c r="F352" s="10">
        <v>26827.5</v>
      </c>
      <c r="G352" s="10">
        <v>28302.5</v>
      </c>
      <c r="H352" s="10">
        <v>28327.9</v>
      </c>
      <c r="I352" s="10">
        <v>23547.52</v>
      </c>
      <c r="J352" s="10">
        <f t="shared" si="234"/>
        <v>4780.380000000001</v>
      </c>
      <c r="K352" s="18">
        <f t="shared" si="239"/>
        <v>0.83124834527091662</v>
      </c>
    </row>
    <row r="353" spans="1:11" ht="31" x14ac:dyDescent="0.35">
      <c r="A353" s="8" t="s">
        <v>31</v>
      </c>
      <c r="B353" s="6" t="s">
        <v>3</v>
      </c>
      <c r="C353" s="6" t="s">
        <v>129</v>
      </c>
      <c r="D353" s="6" t="s">
        <v>273</v>
      </c>
      <c r="E353" s="6" t="s">
        <v>30</v>
      </c>
      <c r="F353" s="10">
        <f>F354</f>
        <v>1434.8</v>
      </c>
      <c r="G353" s="10">
        <v>10298.299999999999</v>
      </c>
      <c r="H353" s="10">
        <f t="shared" ref="H353:J353" si="254">H354</f>
        <v>10261.4</v>
      </c>
      <c r="I353" s="10">
        <f t="shared" si="254"/>
        <v>7378.56</v>
      </c>
      <c r="J353" s="10">
        <f t="shared" si="254"/>
        <v>2882.8399999999992</v>
      </c>
      <c r="K353" s="18">
        <f t="shared" si="239"/>
        <v>0.71905977741828608</v>
      </c>
    </row>
    <row r="354" spans="1:11" ht="31" x14ac:dyDescent="0.35">
      <c r="A354" s="8" t="s">
        <v>33</v>
      </c>
      <c r="B354" s="6" t="s">
        <v>3</v>
      </c>
      <c r="C354" s="6" t="s">
        <v>129</v>
      </c>
      <c r="D354" s="6" t="s">
        <v>273</v>
      </c>
      <c r="E354" s="6" t="s">
        <v>32</v>
      </c>
      <c r="F354" s="10">
        <v>1434.8</v>
      </c>
      <c r="G354" s="10">
        <v>10298.299999999999</v>
      </c>
      <c r="H354" s="10">
        <v>10261.4</v>
      </c>
      <c r="I354" s="10">
        <v>7378.56</v>
      </c>
      <c r="J354" s="10">
        <f t="shared" si="234"/>
        <v>2882.8399999999992</v>
      </c>
      <c r="K354" s="18">
        <f t="shared" si="239"/>
        <v>0.71905977741828608</v>
      </c>
    </row>
    <row r="355" spans="1:11" ht="31" x14ac:dyDescent="0.35">
      <c r="A355" s="8" t="s">
        <v>61</v>
      </c>
      <c r="B355" s="6" t="s">
        <v>3</v>
      </c>
      <c r="C355" s="6" t="s">
        <v>129</v>
      </c>
      <c r="D355" s="6" t="s">
        <v>60</v>
      </c>
      <c r="E355" s="6"/>
      <c r="F355" s="10">
        <f>F356</f>
        <v>537.6</v>
      </c>
      <c r="G355" s="10">
        <v>615.4</v>
      </c>
      <c r="H355" s="10">
        <f t="shared" ref="H355:J355" si="255">H356</f>
        <v>570.20000000000005</v>
      </c>
      <c r="I355" s="10">
        <f t="shared" si="255"/>
        <v>405.09</v>
      </c>
      <c r="J355" s="10">
        <f t="shared" si="255"/>
        <v>165.11000000000007</v>
      </c>
      <c r="K355" s="18">
        <f t="shared" si="239"/>
        <v>0.7104349351104875</v>
      </c>
    </row>
    <row r="356" spans="1:11" ht="46.5" x14ac:dyDescent="0.35">
      <c r="A356" s="8" t="s">
        <v>275</v>
      </c>
      <c r="B356" s="6" t="s">
        <v>3</v>
      </c>
      <c r="C356" s="6" t="s">
        <v>129</v>
      </c>
      <c r="D356" s="6" t="s">
        <v>274</v>
      </c>
      <c r="E356" s="6"/>
      <c r="F356" s="10">
        <f>F357</f>
        <v>537.6</v>
      </c>
      <c r="G356" s="10">
        <v>615.4</v>
      </c>
      <c r="H356" s="10">
        <f t="shared" ref="H356:J356" si="256">H357</f>
        <v>570.20000000000005</v>
      </c>
      <c r="I356" s="10">
        <f t="shared" si="256"/>
        <v>405.09</v>
      </c>
      <c r="J356" s="10">
        <f t="shared" si="256"/>
        <v>165.11000000000007</v>
      </c>
      <c r="K356" s="18">
        <f t="shared" si="239"/>
        <v>0.7104349351104875</v>
      </c>
    </row>
    <row r="357" spans="1:11" ht="62" x14ac:dyDescent="0.35">
      <c r="A357" s="8" t="s">
        <v>13</v>
      </c>
      <c r="B357" s="6" t="s">
        <v>3</v>
      </c>
      <c r="C357" s="6" t="s">
        <v>129</v>
      </c>
      <c r="D357" s="6" t="s">
        <v>274</v>
      </c>
      <c r="E357" s="6" t="s">
        <v>12</v>
      </c>
      <c r="F357" s="10">
        <f>F358</f>
        <v>537.6</v>
      </c>
      <c r="G357" s="10">
        <v>615.4</v>
      </c>
      <c r="H357" s="10">
        <f t="shared" ref="H357:J357" si="257">H358</f>
        <v>570.20000000000005</v>
      </c>
      <c r="I357" s="10">
        <f t="shared" si="257"/>
        <v>405.09</v>
      </c>
      <c r="J357" s="10">
        <f t="shared" si="257"/>
        <v>165.11000000000007</v>
      </c>
      <c r="K357" s="18">
        <f t="shared" si="239"/>
        <v>0.7104349351104875</v>
      </c>
    </row>
    <row r="358" spans="1:11" ht="31" x14ac:dyDescent="0.35">
      <c r="A358" s="8" t="s">
        <v>15</v>
      </c>
      <c r="B358" s="6" t="s">
        <v>3</v>
      </c>
      <c r="C358" s="6" t="s">
        <v>129</v>
      </c>
      <c r="D358" s="6" t="s">
        <v>274</v>
      </c>
      <c r="E358" s="6" t="s">
        <v>14</v>
      </c>
      <c r="F358" s="10">
        <v>537.6</v>
      </c>
      <c r="G358" s="10">
        <v>615.4</v>
      </c>
      <c r="H358" s="10">
        <v>570.20000000000005</v>
      </c>
      <c r="I358" s="10">
        <v>405.09</v>
      </c>
      <c r="J358" s="10">
        <f t="shared" si="234"/>
        <v>165.11000000000007</v>
      </c>
      <c r="K358" s="18">
        <f t="shared" si="239"/>
        <v>0.7104349351104875</v>
      </c>
    </row>
    <row r="359" spans="1:11" ht="31" x14ac:dyDescent="0.35">
      <c r="A359" s="8" t="s">
        <v>67</v>
      </c>
      <c r="B359" s="6" t="s">
        <v>3</v>
      </c>
      <c r="C359" s="6" t="s">
        <v>129</v>
      </c>
      <c r="D359" s="6" t="s">
        <v>66</v>
      </c>
      <c r="E359" s="6"/>
      <c r="F359" s="10">
        <f>F360</f>
        <v>4543.3999999999996</v>
      </c>
      <c r="G359" s="10">
        <v>3605.9</v>
      </c>
      <c r="H359" s="10">
        <f t="shared" ref="H359:J359" si="258">H360</f>
        <v>3605.9</v>
      </c>
      <c r="I359" s="10">
        <f t="shared" si="258"/>
        <v>1058.6199999999999</v>
      </c>
      <c r="J359" s="10">
        <f t="shared" si="258"/>
        <v>2547.2800000000002</v>
      </c>
      <c r="K359" s="18">
        <f t="shared" si="239"/>
        <v>0.29357996616656035</v>
      </c>
    </row>
    <row r="360" spans="1:11" ht="31" x14ac:dyDescent="0.35">
      <c r="A360" s="8" t="s">
        <v>277</v>
      </c>
      <c r="B360" s="6" t="s">
        <v>3</v>
      </c>
      <c r="C360" s="6" t="s">
        <v>129</v>
      </c>
      <c r="D360" s="6" t="s">
        <v>276</v>
      </c>
      <c r="E360" s="6"/>
      <c r="F360" s="10">
        <f>F361+F363</f>
        <v>4543.3999999999996</v>
      </c>
      <c r="G360" s="10">
        <v>3605.9</v>
      </c>
      <c r="H360" s="10">
        <f t="shared" ref="H360:J360" si="259">H361+H363</f>
        <v>3605.9</v>
      </c>
      <c r="I360" s="10">
        <f t="shared" si="259"/>
        <v>1058.6199999999999</v>
      </c>
      <c r="J360" s="10">
        <f t="shared" si="259"/>
        <v>2547.2800000000002</v>
      </c>
      <c r="K360" s="18">
        <f t="shared" si="239"/>
        <v>0.29357996616656035</v>
      </c>
    </row>
    <row r="361" spans="1:11" ht="31" x14ac:dyDescent="0.35">
      <c r="A361" s="8" t="s">
        <v>31</v>
      </c>
      <c r="B361" s="6" t="s">
        <v>3</v>
      </c>
      <c r="C361" s="6" t="s">
        <v>129</v>
      </c>
      <c r="D361" s="6" t="s">
        <v>276</v>
      </c>
      <c r="E361" s="6" t="s">
        <v>30</v>
      </c>
      <c r="F361" s="10">
        <f>F362</f>
        <v>3005.9</v>
      </c>
      <c r="G361" s="10">
        <v>3005.9</v>
      </c>
      <c r="H361" s="10">
        <f t="shared" ref="H361:J361" si="260">H362</f>
        <v>3005.9</v>
      </c>
      <c r="I361" s="10">
        <f t="shared" si="260"/>
        <v>458.62</v>
      </c>
      <c r="J361" s="10">
        <f t="shared" si="260"/>
        <v>2547.2800000000002</v>
      </c>
      <c r="K361" s="18">
        <f t="shared" si="239"/>
        <v>0.15257327256395756</v>
      </c>
    </row>
    <row r="362" spans="1:11" ht="31" x14ac:dyDescent="0.35">
      <c r="A362" s="8" t="s">
        <v>33</v>
      </c>
      <c r="B362" s="6" t="s">
        <v>3</v>
      </c>
      <c r="C362" s="6" t="s">
        <v>129</v>
      </c>
      <c r="D362" s="6" t="s">
        <v>276</v>
      </c>
      <c r="E362" s="6" t="s">
        <v>32</v>
      </c>
      <c r="F362" s="10">
        <v>3005.9</v>
      </c>
      <c r="G362" s="10">
        <v>3005.9</v>
      </c>
      <c r="H362" s="10">
        <v>3005.9</v>
      </c>
      <c r="I362" s="10">
        <v>458.62</v>
      </c>
      <c r="J362" s="10">
        <f t="shared" si="234"/>
        <v>2547.2800000000002</v>
      </c>
      <c r="K362" s="18">
        <f t="shared" si="239"/>
        <v>0.15257327256395756</v>
      </c>
    </row>
    <row r="363" spans="1:11" ht="31" x14ac:dyDescent="0.35">
      <c r="A363" s="8" t="s">
        <v>194</v>
      </c>
      <c r="B363" s="6" t="s">
        <v>3</v>
      </c>
      <c r="C363" s="6" t="s">
        <v>129</v>
      </c>
      <c r="D363" s="6" t="s">
        <v>276</v>
      </c>
      <c r="E363" s="6" t="s">
        <v>193</v>
      </c>
      <c r="F363" s="10">
        <f>F364</f>
        <v>1537.5</v>
      </c>
      <c r="G363" s="10">
        <v>600</v>
      </c>
      <c r="H363" s="10">
        <f t="shared" ref="H363:J363" si="261">H364</f>
        <v>600</v>
      </c>
      <c r="I363" s="10">
        <f t="shared" si="261"/>
        <v>600</v>
      </c>
      <c r="J363" s="10">
        <f t="shared" si="261"/>
        <v>0</v>
      </c>
      <c r="K363" s="18">
        <f t="shared" si="239"/>
        <v>1</v>
      </c>
    </row>
    <row r="364" spans="1:11" ht="15.5" x14ac:dyDescent="0.35">
      <c r="A364" s="8" t="s">
        <v>208</v>
      </c>
      <c r="B364" s="6" t="s">
        <v>3</v>
      </c>
      <c r="C364" s="6" t="s">
        <v>129</v>
      </c>
      <c r="D364" s="6" t="s">
        <v>276</v>
      </c>
      <c r="E364" s="6" t="s">
        <v>207</v>
      </c>
      <c r="F364" s="10">
        <v>1537.5</v>
      </c>
      <c r="G364" s="10">
        <v>600</v>
      </c>
      <c r="H364" s="10">
        <v>600</v>
      </c>
      <c r="I364" s="10">
        <v>600</v>
      </c>
      <c r="J364" s="10">
        <f t="shared" si="234"/>
        <v>0</v>
      </c>
      <c r="K364" s="18">
        <f t="shared" si="239"/>
        <v>1</v>
      </c>
    </row>
    <row r="365" spans="1:11" ht="31" x14ac:dyDescent="0.35">
      <c r="A365" s="8" t="s">
        <v>7</v>
      </c>
      <c r="B365" s="6" t="s">
        <v>3</v>
      </c>
      <c r="C365" s="6" t="s">
        <v>129</v>
      </c>
      <c r="D365" s="6" t="s">
        <v>6</v>
      </c>
      <c r="E365" s="6"/>
      <c r="F365" s="10">
        <f>F366+F370</f>
        <v>0</v>
      </c>
      <c r="G365" s="10">
        <v>3519</v>
      </c>
      <c r="H365" s="10">
        <f t="shared" ref="H365:J365" si="262">H366+H370</f>
        <v>3519</v>
      </c>
      <c r="I365" s="10">
        <f t="shared" si="262"/>
        <v>3423.98</v>
      </c>
      <c r="J365" s="10">
        <f t="shared" si="262"/>
        <v>95.019999999999982</v>
      </c>
      <c r="K365" s="18">
        <f t="shared" si="239"/>
        <v>0.97299801079852233</v>
      </c>
    </row>
    <row r="366" spans="1:11" ht="46.5" x14ac:dyDescent="0.35">
      <c r="A366" s="8" t="s">
        <v>86</v>
      </c>
      <c r="B366" s="6" t="s">
        <v>3</v>
      </c>
      <c r="C366" s="6" t="s">
        <v>129</v>
      </c>
      <c r="D366" s="6" t="s">
        <v>85</v>
      </c>
      <c r="E366" s="6"/>
      <c r="F366" s="10">
        <f>F367</f>
        <v>0</v>
      </c>
      <c r="G366" s="10">
        <v>2850</v>
      </c>
      <c r="H366" s="10">
        <f t="shared" ref="H366:J366" si="263">H367</f>
        <v>2850</v>
      </c>
      <c r="I366" s="10">
        <f t="shared" si="263"/>
        <v>2850</v>
      </c>
      <c r="J366" s="10">
        <f t="shared" si="263"/>
        <v>0</v>
      </c>
      <c r="K366" s="18">
        <f t="shared" si="239"/>
        <v>1</v>
      </c>
    </row>
    <row r="367" spans="1:11" ht="31" x14ac:dyDescent="0.35">
      <c r="A367" s="8" t="s">
        <v>81</v>
      </c>
      <c r="B367" s="6" t="s">
        <v>3</v>
      </c>
      <c r="C367" s="6" t="s">
        <v>129</v>
      </c>
      <c r="D367" s="6" t="s">
        <v>87</v>
      </c>
      <c r="E367" s="6"/>
      <c r="F367" s="10">
        <f>F368</f>
        <v>0</v>
      </c>
      <c r="G367" s="10">
        <v>2850</v>
      </c>
      <c r="H367" s="10">
        <f t="shared" ref="H367:J367" si="264">H368</f>
        <v>2850</v>
      </c>
      <c r="I367" s="10">
        <f t="shared" si="264"/>
        <v>2850</v>
      </c>
      <c r="J367" s="10">
        <f t="shared" si="264"/>
        <v>0</v>
      </c>
      <c r="K367" s="18">
        <f t="shared" si="239"/>
        <v>1</v>
      </c>
    </row>
    <row r="368" spans="1:11" ht="31" x14ac:dyDescent="0.35">
      <c r="A368" s="8" t="s">
        <v>31</v>
      </c>
      <c r="B368" s="6" t="s">
        <v>3</v>
      </c>
      <c r="C368" s="6" t="s">
        <v>129</v>
      </c>
      <c r="D368" s="6" t="s">
        <v>87</v>
      </c>
      <c r="E368" s="6" t="s">
        <v>30</v>
      </c>
      <c r="F368" s="10">
        <f>F369</f>
        <v>0</v>
      </c>
      <c r="G368" s="10">
        <v>2850</v>
      </c>
      <c r="H368" s="10">
        <f t="shared" ref="H368:J368" si="265">H369</f>
        <v>2850</v>
      </c>
      <c r="I368" s="10">
        <f t="shared" si="265"/>
        <v>2850</v>
      </c>
      <c r="J368" s="10">
        <f t="shared" si="265"/>
        <v>0</v>
      </c>
      <c r="K368" s="18">
        <f t="shared" si="239"/>
        <v>1</v>
      </c>
    </row>
    <row r="369" spans="1:11" ht="31" x14ac:dyDescent="0.35">
      <c r="A369" s="8" t="s">
        <v>33</v>
      </c>
      <c r="B369" s="6" t="s">
        <v>3</v>
      </c>
      <c r="C369" s="6" t="s">
        <v>129</v>
      </c>
      <c r="D369" s="6" t="s">
        <v>87</v>
      </c>
      <c r="E369" s="6" t="s">
        <v>32</v>
      </c>
      <c r="F369" s="10">
        <v>0</v>
      </c>
      <c r="G369" s="10">
        <v>2850</v>
      </c>
      <c r="H369" s="10">
        <v>2850</v>
      </c>
      <c r="I369" s="10">
        <v>2850</v>
      </c>
      <c r="J369" s="10">
        <f t="shared" si="234"/>
        <v>0</v>
      </c>
      <c r="K369" s="18">
        <f t="shared" si="239"/>
        <v>1</v>
      </c>
    </row>
    <row r="370" spans="1:11" ht="31" x14ac:dyDescent="0.35">
      <c r="A370" s="8" t="s">
        <v>279</v>
      </c>
      <c r="B370" s="6" t="s">
        <v>3</v>
      </c>
      <c r="C370" s="6" t="s">
        <v>129</v>
      </c>
      <c r="D370" s="6" t="s">
        <v>278</v>
      </c>
      <c r="E370" s="6"/>
      <c r="F370" s="10">
        <f>F371</f>
        <v>0</v>
      </c>
      <c r="G370" s="10">
        <v>669</v>
      </c>
      <c r="H370" s="10">
        <f t="shared" ref="H370:J370" si="266">H371</f>
        <v>669</v>
      </c>
      <c r="I370" s="10">
        <f t="shared" si="266"/>
        <v>573.98</v>
      </c>
      <c r="J370" s="10">
        <f t="shared" si="266"/>
        <v>95.019999999999982</v>
      </c>
      <c r="K370" s="18">
        <f t="shared" si="239"/>
        <v>0.85796711509715995</v>
      </c>
    </row>
    <row r="371" spans="1:11" ht="46.5" x14ac:dyDescent="0.35">
      <c r="A371" s="8" t="s">
        <v>281</v>
      </c>
      <c r="B371" s="6" t="s">
        <v>3</v>
      </c>
      <c r="C371" s="6" t="s">
        <v>129</v>
      </c>
      <c r="D371" s="6" t="s">
        <v>280</v>
      </c>
      <c r="E371" s="6"/>
      <c r="F371" s="10">
        <f>F372</f>
        <v>0</v>
      </c>
      <c r="G371" s="10">
        <v>669</v>
      </c>
      <c r="H371" s="10">
        <f t="shared" ref="H371:J371" si="267">H372</f>
        <v>669</v>
      </c>
      <c r="I371" s="10">
        <f t="shared" si="267"/>
        <v>573.98</v>
      </c>
      <c r="J371" s="10">
        <f t="shared" si="267"/>
        <v>95.019999999999982</v>
      </c>
      <c r="K371" s="18">
        <f t="shared" si="239"/>
        <v>0.85796711509715995</v>
      </c>
    </row>
    <row r="372" spans="1:11" ht="15.5" x14ac:dyDescent="0.35">
      <c r="A372" s="8" t="s">
        <v>75</v>
      </c>
      <c r="B372" s="6" t="s">
        <v>3</v>
      </c>
      <c r="C372" s="6" t="s">
        <v>129</v>
      </c>
      <c r="D372" s="6" t="s">
        <v>280</v>
      </c>
      <c r="E372" s="6" t="s">
        <v>74</v>
      </c>
      <c r="F372" s="10">
        <f>F373</f>
        <v>0</v>
      </c>
      <c r="G372" s="10">
        <v>669</v>
      </c>
      <c r="H372" s="10">
        <f t="shared" ref="H372:J372" si="268">H373</f>
        <v>669</v>
      </c>
      <c r="I372" s="10">
        <f t="shared" si="268"/>
        <v>573.98</v>
      </c>
      <c r="J372" s="10">
        <f t="shared" si="268"/>
        <v>95.019999999999982</v>
      </c>
      <c r="K372" s="18">
        <f t="shared" si="239"/>
        <v>0.85796711509715995</v>
      </c>
    </row>
    <row r="373" spans="1:11" ht="15.5" x14ac:dyDescent="0.35">
      <c r="A373" s="8" t="s">
        <v>122</v>
      </c>
      <c r="B373" s="6" t="s">
        <v>3</v>
      </c>
      <c r="C373" s="6" t="s">
        <v>129</v>
      </c>
      <c r="D373" s="6" t="s">
        <v>280</v>
      </c>
      <c r="E373" s="6" t="s">
        <v>121</v>
      </c>
      <c r="F373" s="10">
        <v>0</v>
      </c>
      <c r="G373" s="10">
        <v>669</v>
      </c>
      <c r="H373" s="10">
        <v>669</v>
      </c>
      <c r="I373" s="10">
        <v>573.98</v>
      </c>
      <c r="J373" s="10">
        <v>95.019999999999982</v>
      </c>
      <c r="K373" s="18">
        <f t="shared" si="239"/>
        <v>0.85796711509715995</v>
      </c>
    </row>
    <row r="374" spans="1:11" ht="31" x14ac:dyDescent="0.35">
      <c r="A374" s="8" t="s">
        <v>283</v>
      </c>
      <c r="B374" s="6" t="s">
        <v>3</v>
      </c>
      <c r="C374" s="6" t="s">
        <v>129</v>
      </c>
      <c r="D374" s="6" t="s">
        <v>282</v>
      </c>
      <c r="E374" s="6"/>
      <c r="F374" s="10">
        <f>F375+F381</f>
        <v>149920.29999999999</v>
      </c>
      <c r="G374" s="10">
        <v>164696.09999999998</v>
      </c>
      <c r="H374" s="10">
        <f t="shared" ref="H374:J374" si="269">H375+H381</f>
        <v>164696.09999999998</v>
      </c>
      <c r="I374" s="10">
        <f t="shared" si="269"/>
        <v>142997.43</v>
      </c>
      <c r="J374" s="10">
        <f t="shared" si="269"/>
        <v>21698.67</v>
      </c>
      <c r="K374" s="18">
        <f t="shared" si="239"/>
        <v>0.86825025000592004</v>
      </c>
    </row>
    <row r="375" spans="1:11" ht="46.5" x14ac:dyDescent="0.35">
      <c r="A375" s="8" t="s">
        <v>285</v>
      </c>
      <c r="B375" s="6" t="s">
        <v>3</v>
      </c>
      <c r="C375" s="6" t="s">
        <v>129</v>
      </c>
      <c r="D375" s="6" t="s">
        <v>284</v>
      </c>
      <c r="E375" s="6"/>
      <c r="F375" s="10">
        <f>F376</f>
        <v>56659.6</v>
      </c>
      <c r="G375" s="10">
        <v>62664.799999999996</v>
      </c>
      <c r="H375" s="10">
        <f t="shared" ref="H375:J375" si="270">H376</f>
        <v>62664.800000000003</v>
      </c>
      <c r="I375" s="10">
        <f t="shared" si="270"/>
        <v>59951.88</v>
      </c>
      <c r="J375" s="10">
        <f t="shared" si="270"/>
        <v>2712.9200000000055</v>
      </c>
      <c r="K375" s="18">
        <f t="shared" si="239"/>
        <v>0.95670743383845469</v>
      </c>
    </row>
    <row r="376" spans="1:11" ht="31" x14ac:dyDescent="0.35">
      <c r="A376" s="8" t="s">
        <v>287</v>
      </c>
      <c r="B376" s="6" t="s">
        <v>3</v>
      </c>
      <c r="C376" s="6" t="s">
        <v>129</v>
      </c>
      <c r="D376" s="6" t="s">
        <v>286</v>
      </c>
      <c r="E376" s="6"/>
      <c r="F376" s="10">
        <f>F377+F379</f>
        <v>56659.6</v>
      </c>
      <c r="G376" s="10">
        <v>62664.799999999996</v>
      </c>
      <c r="H376" s="10">
        <f t="shared" ref="H376:J376" si="271">H377+H379</f>
        <v>62664.800000000003</v>
      </c>
      <c r="I376" s="10">
        <f t="shared" si="271"/>
        <v>59951.88</v>
      </c>
      <c r="J376" s="10">
        <f t="shared" si="271"/>
        <v>2712.9200000000055</v>
      </c>
      <c r="K376" s="18">
        <f t="shared" si="239"/>
        <v>0.95670743383845469</v>
      </c>
    </row>
    <row r="377" spans="1:11" ht="62" x14ac:dyDescent="0.35">
      <c r="A377" s="8" t="s">
        <v>13</v>
      </c>
      <c r="B377" s="6" t="s">
        <v>3</v>
      </c>
      <c r="C377" s="6" t="s">
        <v>129</v>
      </c>
      <c r="D377" s="6" t="s">
        <v>286</v>
      </c>
      <c r="E377" s="6" t="s">
        <v>12</v>
      </c>
      <c r="F377" s="10">
        <f>F378</f>
        <v>52392.5</v>
      </c>
      <c r="G377" s="10">
        <v>58408.6</v>
      </c>
      <c r="H377" s="10">
        <f t="shared" ref="H377:J377" si="272">H378</f>
        <v>58400.800000000003</v>
      </c>
      <c r="I377" s="10">
        <f t="shared" si="272"/>
        <v>55781.7</v>
      </c>
      <c r="J377" s="10">
        <f t="shared" si="272"/>
        <v>2619.1000000000058</v>
      </c>
      <c r="K377" s="18">
        <f t="shared" si="239"/>
        <v>0.9551530116025807</v>
      </c>
    </row>
    <row r="378" spans="1:11" ht="15.5" x14ac:dyDescent="0.35">
      <c r="A378" s="8" t="s">
        <v>152</v>
      </c>
      <c r="B378" s="6" t="s">
        <v>3</v>
      </c>
      <c r="C378" s="6" t="s">
        <v>129</v>
      </c>
      <c r="D378" s="6" t="s">
        <v>286</v>
      </c>
      <c r="E378" s="6" t="s">
        <v>151</v>
      </c>
      <c r="F378" s="10">
        <v>52392.5</v>
      </c>
      <c r="G378" s="10">
        <v>58408.6</v>
      </c>
      <c r="H378" s="10">
        <v>58400.800000000003</v>
      </c>
      <c r="I378" s="10">
        <v>55781.7</v>
      </c>
      <c r="J378" s="10">
        <f t="shared" ref="J378:J416" si="273">H378-I378</f>
        <v>2619.1000000000058</v>
      </c>
      <c r="K378" s="18">
        <f t="shared" si="239"/>
        <v>0.9551530116025807</v>
      </c>
    </row>
    <row r="379" spans="1:11" ht="31" x14ac:dyDescent="0.35">
      <c r="A379" s="8" t="s">
        <v>31</v>
      </c>
      <c r="B379" s="6" t="s">
        <v>3</v>
      </c>
      <c r="C379" s="6" t="s">
        <v>129</v>
      </c>
      <c r="D379" s="6" t="s">
        <v>286</v>
      </c>
      <c r="E379" s="6" t="s">
        <v>30</v>
      </c>
      <c r="F379" s="10">
        <f>F380</f>
        <v>4267.1000000000004</v>
      </c>
      <c r="G379" s="10">
        <v>4256.2</v>
      </c>
      <c r="H379" s="10">
        <f t="shared" ref="H379:J379" si="274">H380</f>
        <v>4264</v>
      </c>
      <c r="I379" s="10">
        <f t="shared" si="274"/>
        <v>4170.18</v>
      </c>
      <c r="J379" s="10">
        <f t="shared" si="274"/>
        <v>93.819999999999709</v>
      </c>
      <c r="K379" s="18">
        <f t="shared" si="239"/>
        <v>0.97799718574108829</v>
      </c>
    </row>
    <row r="380" spans="1:11" ht="31" x14ac:dyDescent="0.35">
      <c r="A380" s="8" t="s">
        <v>33</v>
      </c>
      <c r="B380" s="6" t="s">
        <v>3</v>
      </c>
      <c r="C380" s="6" t="s">
        <v>129</v>
      </c>
      <c r="D380" s="6" t="s">
        <v>286</v>
      </c>
      <c r="E380" s="6" t="s">
        <v>32</v>
      </c>
      <c r="F380" s="10">
        <v>4267.1000000000004</v>
      </c>
      <c r="G380" s="10">
        <v>4256.2</v>
      </c>
      <c r="H380" s="10">
        <v>4264</v>
      </c>
      <c r="I380" s="10">
        <v>4170.18</v>
      </c>
      <c r="J380" s="10">
        <f t="shared" si="273"/>
        <v>93.819999999999709</v>
      </c>
      <c r="K380" s="18">
        <f t="shared" si="239"/>
        <v>0.97799718574108829</v>
      </c>
    </row>
    <row r="381" spans="1:11" ht="31" x14ac:dyDescent="0.35">
      <c r="A381" s="8" t="s">
        <v>289</v>
      </c>
      <c r="B381" s="6" t="s">
        <v>3</v>
      </c>
      <c r="C381" s="6" t="s">
        <v>129</v>
      </c>
      <c r="D381" s="6" t="s">
        <v>288</v>
      </c>
      <c r="E381" s="6"/>
      <c r="F381" s="10">
        <f>F382</f>
        <v>93260.7</v>
      </c>
      <c r="G381" s="10">
        <v>102031.29999999999</v>
      </c>
      <c r="H381" s="10">
        <f t="shared" ref="H381:J381" si="275">H382</f>
        <v>102031.29999999999</v>
      </c>
      <c r="I381" s="10">
        <f t="shared" si="275"/>
        <v>83045.55</v>
      </c>
      <c r="J381" s="10">
        <f t="shared" si="275"/>
        <v>18985.749999999993</v>
      </c>
      <c r="K381" s="18">
        <f t="shared" si="239"/>
        <v>0.81392229639336178</v>
      </c>
    </row>
    <row r="382" spans="1:11" ht="15.5" x14ac:dyDescent="0.35">
      <c r="A382" s="8" t="s">
        <v>291</v>
      </c>
      <c r="B382" s="6" t="s">
        <v>3</v>
      </c>
      <c r="C382" s="6" t="s">
        <v>129</v>
      </c>
      <c r="D382" s="6" t="s">
        <v>290</v>
      </c>
      <c r="E382" s="6"/>
      <c r="F382" s="10">
        <f>F383+F385</f>
        <v>93260.7</v>
      </c>
      <c r="G382" s="10">
        <v>102031.29999999999</v>
      </c>
      <c r="H382" s="10">
        <f t="shared" ref="H382:J382" si="276">H383+H385</f>
        <v>102031.29999999999</v>
      </c>
      <c r="I382" s="10">
        <f t="shared" si="276"/>
        <v>83045.55</v>
      </c>
      <c r="J382" s="10">
        <f t="shared" si="276"/>
        <v>18985.749999999993</v>
      </c>
      <c r="K382" s="18">
        <f t="shared" si="239"/>
        <v>0.81392229639336178</v>
      </c>
    </row>
    <row r="383" spans="1:11" ht="62" x14ac:dyDescent="0.35">
      <c r="A383" s="8" t="s">
        <v>13</v>
      </c>
      <c r="B383" s="6" t="s">
        <v>3</v>
      </c>
      <c r="C383" s="6" t="s">
        <v>129</v>
      </c>
      <c r="D383" s="6" t="s">
        <v>290</v>
      </c>
      <c r="E383" s="6" t="s">
        <v>12</v>
      </c>
      <c r="F383" s="10">
        <f>F384</f>
        <v>78402.3</v>
      </c>
      <c r="G383" s="10">
        <v>87172.9</v>
      </c>
      <c r="H383" s="10">
        <f t="shared" ref="H383:J383" si="277">H384</f>
        <v>87180.9</v>
      </c>
      <c r="I383" s="10">
        <f t="shared" si="277"/>
        <v>74945.19</v>
      </c>
      <c r="J383" s="10">
        <f t="shared" si="277"/>
        <v>12235.709999999992</v>
      </c>
      <c r="K383" s="18">
        <f t="shared" si="239"/>
        <v>0.85965148329507968</v>
      </c>
    </row>
    <row r="384" spans="1:11" ht="31" x14ac:dyDescent="0.35">
      <c r="A384" s="8" t="s">
        <v>15</v>
      </c>
      <c r="B384" s="6" t="s">
        <v>3</v>
      </c>
      <c r="C384" s="6" t="s">
        <v>129</v>
      </c>
      <c r="D384" s="6" t="s">
        <v>290</v>
      </c>
      <c r="E384" s="6" t="s">
        <v>14</v>
      </c>
      <c r="F384" s="10">
        <v>78402.3</v>
      </c>
      <c r="G384" s="10">
        <v>87172.9</v>
      </c>
      <c r="H384" s="10">
        <v>87180.9</v>
      </c>
      <c r="I384" s="10">
        <v>74945.19</v>
      </c>
      <c r="J384" s="10">
        <f t="shared" si="273"/>
        <v>12235.709999999992</v>
      </c>
      <c r="K384" s="18">
        <f t="shared" si="239"/>
        <v>0.85965148329507968</v>
      </c>
    </row>
    <row r="385" spans="1:11" ht="31" x14ac:dyDescent="0.35">
      <c r="A385" s="8" t="s">
        <v>31</v>
      </c>
      <c r="B385" s="6" t="s">
        <v>3</v>
      </c>
      <c r="C385" s="6" t="s">
        <v>129</v>
      </c>
      <c r="D385" s="6" t="s">
        <v>290</v>
      </c>
      <c r="E385" s="6" t="s">
        <v>30</v>
      </c>
      <c r="F385" s="10">
        <f>F386</f>
        <v>14858.4</v>
      </c>
      <c r="G385" s="10">
        <v>14858.4</v>
      </c>
      <c r="H385" s="10">
        <f t="shared" ref="H385:J385" si="278">H386</f>
        <v>14850.4</v>
      </c>
      <c r="I385" s="10">
        <f t="shared" si="278"/>
        <v>8100.36</v>
      </c>
      <c r="J385" s="10">
        <f t="shared" si="278"/>
        <v>6750.04</v>
      </c>
      <c r="K385" s="18">
        <f t="shared" si="239"/>
        <v>0.54546409524322581</v>
      </c>
    </row>
    <row r="386" spans="1:11" ht="31" x14ac:dyDescent="0.35">
      <c r="A386" s="8" t="s">
        <v>33</v>
      </c>
      <c r="B386" s="6" t="s">
        <v>3</v>
      </c>
      <c r="C386" s="6" t="s">
        <v>129</v>
      </c>
      <c r="D386" s="6" t="s">
        <v>290</v>
      </c>
      <c r="E386" s="6" t="s">
        <v>32</v>
      </c>
      <c r="F386" s="10">
        <v>14858.4</v>
      </c>
      <c r="G386" s="10">
        <v>14858.4</v>
      </c>
      <c r="H386" s="10">
        <v>14850.4</v>
      </c>
      <c r="I386" s="10">
        <v>8100.36</v>
      </c>
      <c r="J386" s="10">
        <f t="shared" si="273"/>
        <v>6750.04</v>
      </c>
      <c r="K386" s="18">
        <f t="shared" si="239"/>
        <v>0.54546409524322581</v>
      </c>
    </row>
    <row r="387" spans="1:11" ht="31" x14ac:dyDescent="0.35">
      <c r="A387" s="8" t="s">
        <v>89</v>
      </c>
      <c r="B387" s="6" t="s">
        <v>3</v>
      </c>
      <c r="C387" s="6" t="s">
        <v>129</v>
      </c>
      <c r="D387" s="6" t="s">
        <v>88</v>
      </c>
      <c r="E387" s="6"/>
      <c r="F387" s="10">
        <f>F388+F397</f>
        <v>138710.1</v>
      </c>
      <c r="G387" s="10">
        <v>229782.83299999998</v>
      </c>
      <c r="H387" s="10">
        <f>H388+H397</f>
        <v>167174.71999999997</v>
      </c>
      <c r="I387" s="10">
        <f>I388+I397</f>
        <v>9637.2900000000009</v>
      </c>
      <c r="J387" s="10">
        <f>J388+J397</f>
        <v>157537.43</v>
      </c>
      <c r="K387" s="18">
        <f t="shared" si="239"/>
        <v>5.7648010416886011E-2</v>
      </c>
    </row>
    <row r="388" spans="1:11" ht="31" x14ac:dyDescent="0.35">
      <c r="A388" s="8" t="s">
        <v>91</v>
      </c>
      <c r="B388" s="6" t="s">
        <v>3</v>
      </c>
      <c r="C388" s="6" t="s">
        <v>129</v>
      </c>
      <c r="D388" s="6" t="s">
        <v>90</v>
      </c>
      <c r="E388" s="6"/>
      <c r="F388" s="10">
        <f>F389+F392</f>
        <v>0</v>
      </c>
      <c r="G388" s="10">
        <v>16.193999999999999</v>
      </c>
      <c r="H388" s="10">
        <f t="shared" ref="H388:J388" si="279">H389+H392</f>
        <v>818.46</v>
      </c>
      <c r="I388" s="10">
        <f t="shared" si="279"/>
        <v>818.46</v>
      </c>
      <c r="J388" s="10">
        <f t="shared" si="279"/>
        <v>0</v>
      </c>
      <c r="K388" s="18">
        <f t="shared" si="239"/>
        <v>1</v>
      </c>
    </row>
    <row r="389" spans="1:11" ht="15.5" x14ac:dyDescent="0.35">
      <c r="A389" s="8" t="s">
        <v>126</v>
      </c>
      <c r="B389" s="6" t="s">
        <v>3</v>
      </c>
      <c r="C389" s="6" t="s">
        <v>129</v>
      </c>
      <c r="D389" s="6" t="s">
        <v>125</v>
      </c>
      <c r="E389" s="6"/>
      <c r="F389" s="10">
        <f>F390</f>
        <v>0</v>
      </c>
      <c r="G389" s="10">
        <v>16.193999999999999</v>
      </c>
      <c r="H389" s="10">
        <f t="shared" ref="H389:J389" si="280">H390</f>
        <v>16.190000000000001</v>
      </c>
      <c r="I389" s="10">
        <f t="shared" si="280"/>
        <v>16.190000000000001</v>
      </c>
      <c r="J389" s="10">
        <f t="shared" si="280"/>
        <v>0</v>
      </c>
      <c r="K389" s="18">
        <f t="shared" si="239"/>
        <v>1</v>
      </c>
    </row>
    <row r="390" spans="1:11" ht="31" x14ac:dyDescent="0.35">
      <c r="A390" s="8" t="s">
        <v>31</v>
      </c>
      <c r="B390" s="6" t="s">
        <v>3</v>
      </c>
      <c r="C390" s="6" t="s">
        <v>129</v>
      </c>
      <c r="D390" s="6" t="s">
        <v>125</v>
      </c>
      <c r="E390" s="6" t="s">
        <v>30</v>
      </c>
      <c r="F390" s="10">
        <f>F391</f>
        <v>0</v>
      </c>
      <c r="G390" s="10">
        <v>16.193999999999999</v>
      </c>
      <c r="H390" s="10">
        <f t="shared" ref="H390:J390" si="281">H391</f>
        <v>16.190000000000001</v>
      </c>
      <c r="I390" s="10">
        <f t="shared" si="281"/>
        <v>16.190000000000001</v>
      </c>
      <c r="J390" s="10">
        <f t="shared" si="281"/>
        <v>0</v>
      </c>
      <c r="K390" s="18">
        <f t="shared" si="239"/>
        <v>1</v>
      </c>
    </row>
    <row r="391" spans="1:11" ht="31" x14ac:dyDescent="0.35">
      <c r="A391" s="8" t="s">
        <v>33</v>
      </c>
      <c r="B391" s="6" t="s">
        <v>3</v>
      </c>
      <c r="C391" s="6" t="s">
        <v>129</v>
      </c>
      <c r="D391" s="6" t="s">
        <v>125</v>
      </c>
      <c r="E391" s="6" t="s">
        <v>32</v>
      </c>
      <c r="F391" s="10">
        <v>0</v>
      </c>
      <c r="G391" s="10">
        <v>16.193999999999999</v>
      </c>
      <c r="H391" s="10">
        <v>16.190000000000001</v>
      </c>
      <c r="I391" s="10">
        <v>16.190000000000001</v>
      </c>
      <c r="J391" s="10">
        <f t="shared" si="273"/>
        <v>0</v>
      </c>
      <c r="K391" s="18">
        <f t="shared" si="239"/>
        <v>1</v>
      </c>
    </row>
    <row r="392" spans="1:11" ht="31" x14ac:dyDescent="0.35">
      <c r="A392" s="8" t="s">
        <v>93</v>
      </c>
      <c r="B392" s="6" t="s">
        <v>3</v>
      </c>
      <c r="C392" s="6" t="s">
        <v>129</v>
      </c>
      <c r="D392" s="6" t="s">
        <v>92</v>
      </c>
      <c r="E392" s="6"/>
      <c r="F392" s="10">
        <f>F393+F395</f>
        <v>0</v>
      </c>
      <c r="G392" s="10">
        <v>0</v>
      </c>
      <c r="H392" s="10">
        <f t="shared" ref="H392:J392" si="282">H393+H395</f>
        <v>802.27</v>
      </c>
      <c r="I392" s="10">
        <f t="shared" si="282"/>
        <v>802.27</v>
      </c>
      <c r="J392" s="10">
        <f t="shared" si="282"/>
        <v>0</v>
      </c>
      <c r="K392" s="18">
        <f t="shared" si="239"/>
        <v>1</v>
      </c>
    </row>
    <row r="393" spans="1:11" ht="31" x14ac:dyDescent="0.35">
      <c r="A393" s="8" t="s">
        <v>31</v>
      </c>
      <c r="B393" s="6" t="s">
        <v>3</v>
      </c>
      <c r="C393" s="6" t="s">
        <v>129</v>
      </c>
      <c r="D393" s="6" t="s">
        <v>92</v>
      </c>
      <c r="E393" s="6" t="s">
        <v>30</v>
      </c>
      <c r="F393" s="10">
        <f>F394</f>
        <v>0</v>
      </c>
      <c r="G393" s="10">
        <v>0</v>
      </c>
      <c r="H393" s="10">
        <f t="shared" ref="H393:J393" si="283">H394</f>
        <v>271.45</v>
      </c>
      <c r="I393" s="10">
        <f t="shared" si="283"/>
        <v>271.45</v>
      </c>
      <c r="J393" s="10">
        <f t="shared" si="283"/>
        <v>0</v>
      </c>
      <c r="K393" s="18">
        <f t="shared" si="239"/>
        <v>1</v>
      </c>
    </row>
    <row r="394" spans="1:11" ht="31" x14ac:dyDescent="0.35">
      <c r="A394" s="8" t="s">
        <v>33</v>
      </c>
      <c r="B394" s="6" t="s">
        <v>3</v>
      </c>
      <c r="C394" s="6" t="s">
        <v>129</v>
      </c>
      <c r="D394" s="6" t="s">
        <v>92</v>
      </c>
      <c r="E394" s="6" t="s">
        <v>32</v>
      </c>
      <c r="F394" s="10">
        <v>0</v>
      </c>
      <c r="G394" s="10">
        <v>0</v>
      </c>
      <c r="H394" s="10">
        <v>271.45</v>
      </c>
      <c r="I394" s="10">
        <v>271.45</v>
      </c>
      <c r="J394" s="10">
        <f t="shared" si="273"/>
        <v>0</v>
      </c>
      <c r="K394" s="18">
        <f t="shared" si="239"/>
        <v>1</v>
      </c>
    </row>
    <row r="395" spans="1:11" ht="15.5" x14ac:dyDescent="0.35">
      <c r="A395" s="8" t="s">
        <v>35</v>
      </c>
      <c r="B395" s="6" t="s">
        <v>3</v>
      </c>
      <c r="C395" s="6" t="s">
        <v>129</v>
      </c>
      <c r="D395" s="6" t="s">
        <v>92</v>
      </c>
      <c r="E395" s="6" t="s">
        <v>34</v>
      </c>
      <c r="F395" s="10">
        <f>F396</f>
        <v>0</v>
      </c>
      <c r="G395" s="10">
        <v>0</v>
      </c>
      <c r="H395" s="10">
        <f t="shared" ref="H395:J395" si="284">H396</f>
        <v>530.82000000000005</v>
      </c>
      <c r="I395" s="10">
        <f t="shared" si="284"/>
        <v>530.82000000000005</v>
      </c>
      <c r="J395" s="10">
        <f t="shared" si="284"/>
        <v>0</v>
      </c>
      <c r="K395" s="18">
        <f t="shared" si="239"/>
        <v>1</v>
      </c>
    </row>
    <row r="396" spans="1:11" ht="15.5" x14ac:dyDescent="0.35">
      <c r="A396" s="8" t="s">
        <v>95</v>
      </c>
      <c r="B396" s="6" t="s">
        <v>3</v>
      </c>
      <c r="C396" s="6" t="s">
        <v>129</v>
      </c>
      <c r="D396" s="6" t="s">
        <v>92</v>
      </c>
      <c r="E396" s="6" t="s">
        <v>94</v>
      </c>
      <c r="F396" s="10">
        <v>0</v>
      </c>
      <c r="G396" s="10">
        <v>0</v>
      </c>
      <c r="H396" s="10">
        <v>530.82000000000005</v>
      </c>
      <c r="I396" s="10">
        <v>530.82000000000005</v>
      </c>
      <c r="J396" s="10">
        <v>0</v>
      </c>
      <c r="K396" s="18">
        <f t="shared" ref="K396:K459" si="285">I396/H396</f>
        <v>1</v>
      </c>
    </row>
    <row r="397" spans="1:11" ht="46.5" x14ac:dyDescent="0.35">
      <c r="A397" s="8" t="s">
        <v>293</v>
      </c>
      <c r="B397" s="6" t="s">
        <v>3</v>
      </c>
      <c r="C397" s="6" t="s">
        <v>129</v>
      </c>
      <c r="D397" s="6" t="s">
        <v>292</v>
      </c>
      <c r="E397" s="6"/>
      <c r="F397" s="10">
        <f>F398</f>
        <v>138710.1</v>
      </c>
      <c r="G397" s="10">
        <v>229766.639</v>
      </c>
      <c r="H397" s="10">
        <f t="shared" ref="H397:J397" si="286">H398</f>
        <v>166356.25999999998</v>
      </c>
      <c r="I397" s="10">
        <f t="shared" si="286"/>
        <v>8818.83</v>
      </c>
      <c r="J397" s="10">
        <f t="shared" si="286"/>
        <v>157537.43</v>
      </c>
      <c r="K397" s="18">
        <f t="shared" si="285"/>
        <v>5.3011711131279345E-2</v>
      </c>
    </row>
    <row r="398" spans="1:11" ht="31" x14ac:dyDescent="0.35">
      <c r="A398" s="8" t="s">
        <v>295</v>
      </c>
      <c r="B398" s="6" t="s">
        <v>3</v>
      </c>
      <c r="C398" s="6" t="s">
        <v>129</v>
      </c>
      <c r="D398" s="6" t="s">
        <v>294</v>
      </c>
      <c r="E398" s="6"/>
      <c r="F398" s="10">
        <f>F401+F403+F399</f>
        <v>138710.1</v>
      </c>
      <c r="G398" s="10">
        <v>229766.639</v>
      </c>
      <c r="H398" s="10">
        <f t="shared" ref="H398:J398" si="287">H401+H403+H399</f>
        <v>166356.25999999998</v>
      </c>
      <c r="I398" s="10">
        <f t="shared" si="287"/>
        <v>8818.83</v>
      </c>
      <c r="J398" s="10">
        <f t="shared" si="287"/>
        <v>157537.43</v>
      </c>
      <c r="K398" s="18">
        <f t="shared" si="285"/>
        <v>5.3011711131279345E-2</v>
      </c>
    </row>
    <row r="399" spans="1:11" ht="62" x14ac:dyDescent="0.35">
      <c r="A399" s="17" t="s">
        <v>13</v>
      </c>
      <c r="B399" s="6" t="s">
        <v>3</v>
      </c>
      <c r="C399" s="6" t="s">
        <v>129</v>
      </c>
      <c r="D399" s="6" t="s">
        <v>294</v>
      </c>
      <c r="E399" s="6" t="s">
        <v>12</v>
      </c>
      <c r="F399" s="10">
        <f>F400</f>
        <v>0</v>
      </c>
      <c r="G399" s="10">
        <v>10.891</v>
      </c>
      <c r="H399" s="10">
        <f t="shared" ref="H399:J401" si="288">H400</f>
        <v>0</v>
      </c>
      <c r="I399" s="10">
        <f t="shared" si="288"/>
        <v>0</v>
      </c>
      <c r="J399" s="10">
        <f t="shared" si="288"/>
        <v>0</v>
      </c>
      <c r="K399" s="18" t="s">
        <v>937</v>
      </c>
    </row>
    <row r="400" spans="1:11" ht="15.5" x14ac:dyDescent="0.35">
      <c r="A400" s="17" t="s">
        <v>152</v>
      </c>
      <c r="B400" s="6" t="s">
        <v>3</v>
      </c>
      <c r="C400" s="6" t="s">
        <v>129</v>
      </c>
      <c r="D400" s="6" t="s">
        <v>294</v>
      </c>
      <c r="E400" s="6" t="s">
        <v>151</v>
      </c>
      <c r="F400" s="10">
        <v>0</v>
      </c>
      <c r="G400" s="10">
        <v>10.891</v>
      </c>
      <c r="H400" s="10">
        <v>0</v>
      </c>
      <c r="I400" s="10">
        <v>0</v>
      </c>
      <c r="J400" s="10">
        <f t="shared" ref="J400" si="289">H400-I400</f>
        <v>0</v>
      </c>
      <c r="K400" s="18" t="s">
        <v>937</v>
      </c>
    </row>
    <row r="401" spans="1:11" ht="31" x14ac:dyDescent="0.35">
      <c r="A401" s="8" t="s">
        <v>31</v>
      </c>
      <c r="B401" s="6" t="s">
        <v>3</v>
      </c>
      <c r="C401" s="6" t="s">
        <v>129</v>
      </c>
      <c r="D401" s="6" t="s">
        <v>294</v>
      </c>
      <c r="E401" s="6" t="s">
        <v>30</v>
      </c>
      <c r="F401" s="10">
        <f>F402</f>
        <v>0</v>
      </c>
      <c r="G401" s="10">
        <v>7060.7290000000003</v>
      </c>
      <c r="H401" s="10">
        <f t="shared" si="288"/>
        <v>3535.77</v>
      </c>
      <c r="I401" s="10">
        <f t="shared" si="288"/>
        <v>3535.77</v>
      </c>
      <c r="J401" s="10">
        <f t="shared" si="288"/>
        <v>0</v>
      </c>
      <c r="K401" s="18">
        <f t="shared" si="285"/>
        <v>1</v>
      </c>
    </row>
    <row r="402" spans="1:11" ht="31" x14ac:dyDescent="0.35">
      <c r="A402" s="8" t="s">
        <v>33</v>
      </c>
      <c r="B402" s="6" t="s">
        <v>3</v>
      </c>
      <c r="C402" s="6" t="s">
        <v>129</v>
      </c>
      <c r="D402" s="6" t="s">
        <v>294</v>
      </c>
      <c r="E402" s="6" t="s">
        <v>32</v>
      </c>
      <c r="F402" s="10">
        <v>0</v>
      </c>
      <c r="G402" s="10">
        <v>7060.7290000000003</v>
      </c>
      <c r="H402" s="10">
        <v>3535.77</v>
      </c>
      <c r="I402" s="10">
        <v>3535.77</v>
      </c>
      <c r="J402" s="10">
        <f t="shared" si="273"/>
        <v>0</v>
      </c>
      <c r="K402" s="18">
        <f t="shared" si="285"/>
        <v>1</v>
      </c>
    </row>
    <row r="403" spans="1:11" ht="15.5" x14ac:dyDescent="0.35">
      <c r="A403" s="8" t="s">
        <v>75</v>
      </c>
      <c r="B403" s="6" t="s">
        <v>3</v>
      </c>
      <c r="C403" s="6" t="s">
        <v>129</v>
      </c>
      <c r="D403" s="6" t="s">
        <v>294</v>
      </c>
      <c r="E403" s="6" t="s">
        <v>74</v>
      </c>
      <c r="F403" s="10">
        <f>F404+F405</f>
        <v>138710.1</v>
      </c>
      <c r="G403" s="10">
        <v>222695.019</v>
      </c>
      <c r="H403" s="10">
        <f t="shared" ref="H403:J403" si="290">H404+H405</f>
        <v>162820.49</v>
      </c>
      <c r="I403" s="10">
        <f t="shared" si="290"/>
        <v>5283.0599999999995</v>
      </c>
      <c r="J403" s="10">
        <f t="shared" si="290"/>
        <v>157537.43</v>
      </c>
      <c r="K403" s="18">
        <f t="shared" si="285"/>
        <v>3.2447144705190362E-2</v>
      </c>
    </row>
    <row r="404" spans="1:11" ht="15.5" x14ac:dyDescent="0.35">
      <c r="A404" s="8" t="s">
        <v>297</v>
      </c>
      <c r="B404" s="6" t="s">
        <v>3</v>
      </c>
      <c r="C404" s="6" t="s">
        <v>129</v>
      </c>
      <c r="D404" s="6" t="s">
        <v>294</v>
      </c>
      <c r="E404" s="6" t="s">
        <v>296</v>
      </c>
      <c r="F404" s="10">
        <v>138710.1</v>
      </c>
      <c r="G404" s="10">
        <v>220393.595</v>
      </c>
      <c r="H404" s="10">
        <v>160443.9</v>
      </c>
      <c r="I404" s="10">
        <v>2906.47</v>
      </c>
      <c r="J404" s="10">
        <f t="shared" si="273"/>
        <v>157537.43</v>
      </c>
      <c r="K404" s="18">
        <f t="shared" si="285"/>
        <v>1.8115179199707811E-2</v>
      </c>
    </row>
    <row r="405" spans="1:11" ht="15.5" x14ac:dyDescent="0.35">
      <c r="A405" s="8" t="s">
        <v>77</v>
      </c>
      <c r="B405" s="6" t="s">
        <v>3</v>
      </c>
      <c r="C405" s="6" t="s">
        <v>129</v>
      </c>
      <c r="D405" s="6" t="s">
        <v>294</v>
      </c>
      <c r="E405" s="6" t="s">
        <v>76</v>
      </c>
      <c r="F405" s="10">
        <v>0</v>
      </c>
      <c r="G405" s="10">
        <v>2301.424</v>
      </c>
      <c r="H405" s="10">
        <v>2376.59</v>
      </c>
      <c r="I405" s="10">
        <v>2376.59</v>
      </c>
      <c r="J405" s="10">
        <f t="shared" si="273"/>
        <v>0</v>
      </c>
      <c r="K405" s="18">
        <f t="shared" si="285"/>
        <v>1</v>
      </c>
    </row>
    <row r="406" spans="1:11" ht="30.5" x14ac:dyDescent="0.35">
      <c r="A406" s="7" t="s">
        <v>298</v>
      </c>
      <c r="B406" s="3" t="s">
        <v>16</v>
      </c>
      <c r="C406" s="3" t="s">
        <v>936</v>
      </c>
      <c r="D406" s="3"/>
      <c r="E406" s="3"/>
      <c r="F406" s="9">
        <f>F407+F429+F454</f>
        <v>696552.29999999993</v>
      </c>
      <c r="G406" s="9">
        <v>671367.5</v>
      </c>
      <c r="H406" s="9">
        <f>H407+H429+H454</f>
        <v>671475.39</v>
      </c>
      <c r="I406" s="9">
        <f>I407+I429+I454</f>
        <v>639656.6100000001</v>
      </c>
      <c r="J406" s="9">
        <f>J407+J429+J454</f>
        <v>31818.779999999984</v>
      </c>
      <c r="K406" s="20">
        <f t="shared" si="285"/>
        <v>0.95261363190093995</v>
      </c>
    </row>
    <row r="407" spans="1:11" ht="15.5" x14ac:dyDescent="0.35">
      <c r="A407" s="8" t="s">
        <v>300</v>
      </c>
      <c r="B407" s="6" t="s">
        <v>16</v>
      </c>
      <c r="C407" s="6" t="s">
        <v>299</v>
      </c>
      <c r="D407" s="6"/>
      <c r="E407" s="6"/>
      <c r="F407" s="10">
        <f>F408+F424</f>
        <v>123618.6</v>
      </c>
      <c r="G407" s="10">
        <v>104168.20000000001</v>
      </c>
      <c r="H407" s="10">
        <f t="shared" ref="H407:J407" si="291">H408+H424</f>
        <v>104467.89</v>
      </c>
      <c r="I407" s="10">
        <f t="shared" si="291"/>
        <v>96373.86</v>
      </c>
      <c r="J407" s="10">
        <f t="shared" si="291"/>
        <v>8094.0299999999961</v>
      </c>
      <c r="K407" s="18">
        <f t="shared" si="285"/>
        <v>0.9225213603912169</v>
      </c>
    </row>
    <row r="408" spans="1:11" ht="31" x14ac:dyDescent="0.35">
      <c r="A408" s="8" t="s">
        <v>302</v>
      </c>
      <c r="B408" s="6" t="s">
        <v>16</v>
      </c>
      <c r="C408" s="6" t="s">
        <v>299</v>
      </c>
      <c r="D408" s="6" t="s">
        <v>301</v>
      </c>
      <c r="E408" s="6"/>
      <c r="F408" s="10">
        <f>F409</f>
        <v>123618.6</v>
      </c>
      <c r="G408" s="10">
        <v>104168.20000000001</v>
      </c>
      <c r="H408" s="10">
        <f t="shared" ref="H408:J408" si="292">H409</f>
        <v>104162.5</v>
      </c>
      <c r="I408" s="10">
        <f t="shared" si="292"/>
        <v>96068.47</v>
      </c>
      <c r="J408" s="10">
        <f t="shared" si="292"/>
        <v>8094.0299999999961</v>
      </c>
      <c r="K408" s="18">
        <f t="shared" si="285"/>
        <v>0.92229420376815074</v>
      </c>
    </row>
    <row r="409" spans="1:11" ht="77.5" x14ac:dyDescent="0.35">
      <c r="A409" s="8" t="s">
        <v>304</v>
      </c>
      <c r="B409" s="6" t="s">
        <v>16</v>
      </c>
      <c r="C409" s="6" t="s">
        <v>299</v>
      </c>
      <c r="D409" s="6" t="s">
        <v>303</v>
      </c>
      <c r="E409" s="6"/>
      <c r="F409" s="10">
        <f>F410+F419</f>
        <v>123618.6</v>
      </c>
      <c r="G409" s="10">
        <v>104168.20000000001</v>
      </c>
      <c r="H409" s="10">
        <f t="shared" ref="H409:J409" si="293">H410+H419</f>
        <v>104162.5</v>
      </c>
      <c r="I409" s="10">
        <f t="shared" si="293"/>
        <v>96068.47</v>
      </c>
      <c r="J409" s="10">
        <f t="shared" si="293"/>
        <v>8094.0299999999961</v>
      </c>
      <c r="K409" s="18">
        <f t="shared" si="285"/>
        <v>0.92229420376815074</v>
      </c>
    </row>
    <row r="410" spans="1:11" ht="46.5" x14ac:dyDescent="0.35">
      <c r="A410" s="8" t="s">
        <v>306</v>
      </c>
      <c r="B410" s="6" t="s">
        <v>16</v>
      </c>
      <c r="C410" s="6" t="s">
        <v>299</v>
      </c>
      <c r="D410" s="6" t="s">
        <v>305</v>
      </c>
      <c r="E410" s="6"/>
      <c r="F410" s="10">
        <f>F411+F413+F415+F417</f>
        <v>61268.299999999996</v>
      </c>
      <c r="G410" s="10">
        <v>82302.200000000012</v>
      </c>
      <c r="H410" s="10">
        <f t="shared" ref="H410:J410" si="294">H411+H413+H415+H417</f>
        <v>82449.900000000009</v>
      </c>
      <c r="I410" s="10">
        <f t="shared" si="294"/>
        <v>74929.17</v>
      </c>
      <c r="J410" s="10">
        <f t="shared" si="294"/>
        <v>7520.7299999999959</v>
      </c>
      <c r="K410" s="18">
        <f t="shared" si="285"/>
        <v>0.90878424352242981</v>
      </c>
    </row>
    <row r="411" spans="1:11" ht="62" x14ac:dyDescent="0.35">
      <c r="A411" s="8" t="s">
        <v>13</v>
      </c>
      <c r="B411" s="6" t="s">
        <v>16</v>
      </c>
      <c r="C411" s="6" t="s">
        <v>299</v>
      </c>
      <c r="D411" s="6" t="s">
        <v>305</v>
      </c>
      <c r="E411" s="6" t="s">
        <v>12</v>
      </c>
      <c r="F411" s="10">
        <f>F412</f>
        <v>58613</v>
      </c>
      <c r="G411" s="10">
        <v>80059</v>
      </c>
      <c r="H411" s="10">
        <f t="shared" ref="H411:J411" si="295">H412</f>
        <v>80212.399999999994</v>
      </c>
      <c r="I411" s="10">
        <f t="shared" si="295"/>
        <v>73002.92</v>
      </c>
      <c r="J411" s="10">
        <f t="shared" si="295"/>
        <v>7209.4799999999959</v>
      </c>
      <c r="K411" s="18">
        <f t="shared" si="285"/>
        <v>0.9101201310520568</v>
      </c>
    </row>
    <row r="412" spans="1:11" ht="31" x14ac:dyDescent="0.35">
      <c r="A412" s="8" t="s">
        <v>15</v>
      </c>
      <c r="B412" s="6" t="s">
        <v>16</v>
      </c>
      <c r="C412" s="6" t="s">
        <v>299</v>
      </c>
      <c r="D412" s="6" t="s">
        <v>305</v>
      </c>
      <c r="E412" s="6" t="s">
        <v>14</v>
      </c>
      <c r="F412" s="10">
        <v>58613</v>
      </c>
      <c r="G412" s="10">
        <v>80059</v>
      </c>
      <c r="H412" s="10">
        <v>80212.399999999994</v>
      </c>
      <c r="I412" s="10">
        <v>73002.92</v>
      </c>
      <c r="J412" s="10">
        <f t="shared" si="273"/>
        <v>7209.4799999999959</v>
      </c>
      <c r="K412" s="18">
        <f t="shared" si="285"/>
        <v>0.9101201310520568</v>
      </c>
    </row>
    <row r="413" spans="1:11" ht="31" x14ac:dyDescent="0.35">
      <c r="A413" s="8" t="s">
        <v>31</v>
      </c>
      <c r="B413" s="6" t="s">
        <v>16</v>
      </c>
      <c r="C413" s="6" t="s">
        <v>299</v>
      </c>
      <c r="D413" s="6" t="s">
        <v>305</v>
      </c>
      <c r="E413" s="6" t="s">
        <v>30</v>
      </c>
      <c r="F413" s="10">
        <f>F414</f>
        <v>2510.6999999999998</v>
      </c>
      <c r="G413" s="10">
        <v>2097.8000000000002</v>
      </c>
      <c r="H413" s="10">
        <f t="shared" ref="H413:J413" si="296">H414</f>
        <v>2092.1</v>
      </c>
      <c r="I413" s="10">
        <f t="shared" si="296"/>
        <v>1925.45</v>
      </c>
      <c r="J413" s="10">
        <f t="shared" si="296"/>
        <v>166.64999999999986</v>
      </c>
      <c r="K413" s="18">
        <f t="shared" si="285"/>
        <v>0.92034319583193924</v>
      </c>
    </row>
    <row r="414" spans="1:11" ht="31" x14ac:dyDescent="0.35">
      <c r="A414" s="8" t="s">
        <v>33</v>
      </c>
      <c r="B414" s="6" t="s">
        <v>16</v>
      </c>
      <c r="C414" s="6" t="s">
        <v>299</v>
      </c>
      <c r="D414" s="6" t="s">
        <v>305</v>
      </c>
      <c r="E414" s="6" t="s">
        <v>32</v>
      </c>
      <c r="F414" s="10">
        <v>2510.6999999999998</v>
      </c>
      <c r="G414" s="10">
        <v>2097.8000000000002</v>
      </c>
      <c r="H414" s="10">
        <v>2092.1</v>
      </c>
      <c r="I414" s="10">
        <v>1925.45</v>
      </c>
      <c r="J414" s="10">
        <f t="shared" si="273"/>
        <v>166.64999999999986</v>
      </c>
      <c r="K414" s="18">
        <f t="shared" si="285"/>
        <v>0.92034319583193924</v>
      </c>
    </row>
    <row r="415" spans="1:11" ht="15.5" x14ac:dyDescent="0.35">
      <c r="A415" s="8" t="s">
        <v>35</v>
      </c>
      <c r="B415" s="6" t="s">
        <v>16</v>
      </c>
      <c r="C415" s="6" t="s">
        <v>299</v>
      </c>
      <c r="D415" s="6" t="s">
        <v>305</v>
      </c>
      <c r="E415" s="6" t="s">
        <v>34</v>
      </c>
      <c r="F415" s="10">
        <f>F416</f>
        <v>144.6</v>
      </c>
      <c r="G415" s="10">
        <v>144.6</v>
      </c>
      <c r="H415" s="10">
        <f t="shared" ref="H415:J415" si="297">H416</f>
        <v>144.6</v>
      </c>
      <c r="I415" s="10">
        <f t="shared" si="297"/>
        <v>0</v>
      </c>
      <c r="J415" s="10">
        <f t="shared" si="297"/>
        <v>144.6</v>
      </c>
      <c r="K415" s="18">
        <f t="shared" si="285"/>
        <v>0</v>
      </c>
    </row>
    <row r="416" spans="1:11" ht="31" x14ac:dyDescent="0.35">
      <c r="A416" s="8" t="s">
        <v>37</v>
      </c>
      <c r="B416" s="6" t="s">
        <v>16</v>
      </c>
      <c r="C416" s="6" t="s">
        <v>299</v>
      </c>
      <c r="D416" s="6" t="s">
        <v>305</v>
      </c>
      <c r="E416" s="6" t="s">
        <v>36</v>
      </c>
      <c r="F416" s="10">
        <v>144.6</v>
      </c>
      <c r="G416" s="10">
        <v>144.6</v>
      </c>
      <c r="H416" s="10">
        <v>144.6</v>
      </c>
      <c r="I416" s="10">
        <v>0</v>
      </c>
      <c r="J416" s="10">
        <f t="shared" si="273"/>
        <v>144.6</v>
      </c>
      <c r="K416" s="18">
        <f t="shared" si="285"/>
        <v>0</v>
      </c>
    </row>
    <row r="417" spans="1:11" ht="15.5" x14ac:dyDescent="0.35">
      <c r="A417" s="8" t="s">
        <v>75</v>
      </c>
      <c r="B417" s="6" t="s">
        <v>16</v>
      </c>
      <c r="C417" s="6" t="s">
        <v>299</v>
      </c>
      <c r="D417" s="6" t="s">
        <v>305</v>
      </c>
      <c r="E417" s="6" t="s">
        <v>74</v>
      </c>
      <c r="F417" s="10">
        <f>F418</f>
        <v>0</v>
      </c>
      <c r="G417" s="10">
        <v>0.8</v>
      </c>
      <c r="H417" s="10">
        <f t="shared" ref="H417:J417" si="298">H418</f>
        <v>0.8</v>
      </c>
      <c r="I417" s="10">
        <f t="shared" si="298"/>
        <v>0.8</v>
      </c>
      <c r="J417" s="10">
        <f t="shared" si="298"/>
        <v>0</v>
      </c>
      <c r="K417" s="18">
        <f t="shared" si="285"/>
        <v>1</v>
      </c>
    </row>
    <row r="418" spans="1:11" ht="15.5" x14ac:dyDescent="0.35">
      <c r="A418" s="8" t="s">
        <v>77</v>
      </c>
      <c r="B418" s="6" t="s">
        <v>16</v>
      </c>
      <c r="C418" s="6" t="s">
        <v>299</v>
      </c>
      <c r="D418" s="6" t="s">
        <v>305</v>
      </c>
      <c r="E418" s="6" t="s">
        <v>76</v>
      </c>
      <c r="F418" s="10">
        <v>0</v>
      </c>
      <c r="G418" s="10">
        <v>0.8</v>
      </c>
      <c r="H418" s="10">
        <v>0.8</v>
      </c>
      <c r="I418" s="10">
        <v>0.8</v>
      </c>
      <c r="J418" s="10">
        <f t="shared" ref="J418:J462" si="299">H418-I418</f>
        <v>0</v>
      </c>
      <c r="K418" s="18">
        <f t="shared" si="285"/>
        <v>1</v>
      </c>
    </row>
    <row r="419" spans="1:11" ht="46.5" x14ac:dyDescent="0.35">
      <c r="A419" s="8" t="s">
        <v>308</v>
      </c>
      <c r="B419" s="6" t="s">
        <v>16</v>
      </c>
      <c r="C419" s="6" t="s">
        <v>299</v>
      </c>
      <c r="D419" s="6" t="s">
        <v>307</v>
      </c>
      <c r="E419" s="6"/>
      <c r="F419" s="10">
        <f>F420+F422</f>
        <v>62350.3</v>
      </c>
      <c r="G419" s="10">
        <v>21866</v>
      </c>
      <c r="H419" s="10">
        <f t="shared" ref="H419:J419" si="300">H420+H422</f>
        <v>21712.6</v>
      </c>
      <c r="I419" s="10">
        <f t="shared" si="300"/>
        <v>21139.3</v>
      </c>
      <c r="J419" s="10">
        <f t="shared" si="300"/>
        <v>573.30000000000041</v>
      </c>
      <c r="K419" s="18">
        <f t="shared" si="285"/>
        <v>0.97359597652975693</v>
      </c>
    </row>
    <row r="420" spans="1:11" ht="62" x14ac:dyDescent="0.35">
      <c r="A420" s="8" t="s">
        <v>13</v>
      </c>
      <c r="B420" s="6" t="s">
        <v>16</v>
      </c>
      <c r="C420" s="6" t="s">
        <v>299</v>
      </c>
      <c r="D420" s="6" t="s">
        <v>307</v>
      </c>
      <c r="E420" s="6" t="s">
        <v>12</v>
      </c>
      <c r="F420" s="10">
        <f>F421</f>
        <v>0</v>
      </c>
      <c r="G420" s="10">
        <v>495.5</v>
      </c>
      <c r="H420" s="10">
        <f t="shared" ref="H420:J420" si="301">H421</f>
        <v>342.1</v>
      </c>
      <c r="I420" s="10">
        <f t="shared" si="301"/>
        <v>243.32</v>
      </c>
      <c r="J420" s="10">
        <f t="shared" si="301"/>
        <v>98.78000000000003</v>
      </c>
      <c r="K420" s="18">
        <f t="shared" si="285"/>
        <v>0.71125401929260446</v>
      </c>
    </row>
    <row r="421" spans="1:11" ht="31" x14ac:dyDescent="0.35">
      <c r="A421" s="8" t="s">
        <v>15</v>
      </c>
      <c r="B421" s="6" t="s">
        <v>16</v>
      </c>
      <c r="C421" s="6" t="s">
        <v>299</v>
      </c>
      <c r="D421" s="6" t="s">
        <v>307</v>
      </c>
      <c r="E421" s="6" t="s">
        <v>14</v>
      </c>
      <c r="F421" s="10">
        <v>0</v>
      </c>
      <c r="G421" s="10">
        <v>495.5</v>
      </c>
      <c r="H421" s="10">
        <v>342.1</v>
      </c>
      <c r="I421" s="10">
        <v>243.32</v>
      </c>
      <c r="J421" s="10">
        <f t="shared" si="299"/>
        <v>98.78000000000003</v>
      </c>
      <c r="K421" s="18">
        <f t="shared" si="285"/>
        <v>0.71125401929260446</v>
      </c>
    </row>
    <row r="422" spans="1:11" ht="31" x14ac:dyDescent="0.35">
      <c r="A422" s="8" t="s">
        <v>31</v>
      </c>
      <c r="B422" s="6" t="s">
        <v>16</v>
      </c>
      <c r="C422" s="6" t="s">
        <v>299</v>
      </c>
      <c r="D422" s="6" t="s">
        <v>307</v>
      </c>
      <c r="E422" s="6" t="s">
        <v>30</v>
      </c>
      <c r="F422" s="10">
        <f>F423</f>
        <v>62350.3</v>
      </c>
      <c r="G422" s="10">
        <v>21370.5</v>
      </c>
      <c r="H422" s="10">
        <f t="shared" ref="H422:J422" si="302">H423</f>
        <v>21370.5</v>
      </c>
      <c r="I422" s="10">
        <f t="shared" si="302"/>
        <v>20895.98</v>
      </c>
      <c r="J422" s="10">
        <f t="shared" si="302"/>
        <v>474.52000000000044</v>
      </c>
      <c r="K422" s="18">
        <f t="shared" si="285"/>
        <v>0.97779555929903372</v>
      </c>
    </row>
    <row r="423" spans="1:11" ht="31" x14ac:dyDescent="0.35">
      <c r="A423" s="8" t="s">
        <v>33</v>
      </c>
      <c r="B423" s="6" t="s">
        <v>16</v>
      </c>
      <c r="C423" s="6" t="s">
        <v>299</v>
      </c>
      <c r="D423" s="6" t="s">
        <v>307</v>
      </c>
      <c r="E423" s="6" t="s">
        <v>32</v>
      </c>
      <c r="F423" s="10">
        <v>62350.3</v>
      </c>
      <c r="G423" s="10">
        <v>21370.5</v>
      </c>
      <c r="H423" s="10">
        <v>21370.5</v>
      </c>
      <c r="I423" s="10">
        <v>20895.98</v>
      </c>
      <c r="J423" s="10">
        <f t="shared" si="299"/>
        <v>474.52000000000044</v>
      </c>
      <c r="K423" s="18">
        <f t="shared" si="285"/>
        <v>0.97779555929903372</v>
      </c>
    </row>
    <row r="424" spans="1:11" ht="31" x14ac:dyDescent="0.35">
      <c r="A424" s="8" t="s">
        <v>89</v>
      </c>
      <c r="B424" s="6" t="s">
        <v>16</v>
      </c>
      <c r="C424" s="6" t="s">
        <v>299</v>
      </c>
      <c r="D424" s="6" t="s">
        <v>88</v>
      </c>
      <c r="E424" s="6"/>
      <c r="F424" s="10">
        <f>F425</f>
        <v>0</v>
      </c>
      <c r="G424" s="10">
        <v>0</v>
      </c>
      <c r="H424" s="10">
        <f t="shared" ref="H424:J424" si="303">H425</f>
        <v>305.39</v>
      </c>
      <c r="I424" s="10">
        <f t="shared" si="303"/>
        <v>305.39</v>
      </c>
      <c r="J424" s="10">
        <f t="shared" si="303"/>
        <v>0</v>
      </c>
      <c r="K424" s="18">
        <f t="shared" si="285"/>
        <v>1</v>
      </c>
    </row>
    <row r="425" spans="1:11" ht="31" x14ac:dyDescent="0.35">
      <c r="A425" s="8" t="s">
        <v>91</v>
      </c>
      <c r="B425" s="6" t="s">
        <v>16</v>
      </c>
      <c r="C425" s="6" t="s">
        <v>299</v>
      </c>
      <c r="D425" s="6" t="s">
        <v>90</v>
      </c>
      <c r="E425" s="6"/>
      <c r="F425" s="10">
        <f>F426</f>
        <v>0</v>
      </c>
      <c r="G425" s="10">
        <v>0</v>
      </c>
      <c r="H425" s="10">
        <f t="shared" ref="H425:J425" si="304">H426</f>
        <v>305.39</v>
      </c>
      <c r="I425" s="10">
        <f t="shared" si="304"/>
        <v>305.39</v>
      </c>
      <c r="J425" s="10">
        <f t="shared" si="304"/>
        <v>0</v>
      </c>
      <c r="K425" s="18">
        <f t="shared" si="285"/>
        <v>1</v>
      </c>
    </row>
    <row r="426" spans="1:11" ht="31" x14ac:dyDescent="0.35">
      <c r="A426" s="8" t="s">
        <v>93</v>
      </c>
      <c r="B426" s="6" t="s">
        <v>16</v>
      </c>
      <c r="C426" s="6" t="s">
        <v>299</v>
      </c>
      <c r="D426" s="6" t="s">
        <v>92</v>
      </c>
      <c r="E426" s="6"/>
      <c r="F426" s="10">
        <f>F427</f>
        <v>0</v>
      </c>
      <c r="G426" s="10">
        <v>0</v>
      </c>
      <c r="H426" s="10">
        <f t="shared" ref="H426:J426" si="305">H427</f>
        <v>305.39</v>
      </c>
      <c r="I426" s="10">
        <f t="shared" si="305"/>
        <v>305.39</v>
      </c>
      <c r="J426" s="10">
        <f t="shared" si="305"/>
        <v>0</v>
      </c>
      <c r="K426" s="18">
        <f t="shared" si="285"/>
        <v>1</v>
      </c>
    </row>
    <row r="427" spans="1:11" ht="15.5" x14ac:dyDescent="0.35">
      <c r="A427" s="8" t="s">
        <v>35</v>
      </c>
      <c r="B427" s="6" t="s">
        <v>16</v>
      </c>
      <c r="C427" s="6" t="s">
        <v>299</v>
      </c>
      <c r="D427" s="6" t="s">
        <v>92</v>
      </c>
      <c r="E427" s="6" t="s">
        <v>34</v>
      </c>
      <c r="F427" s="10">
        <f>F428</f>
        <v>0</v>
      </c>
      <c r="G427" s="10">
        <v>0</v>
      </c>
      <c r="H427" s="10">
        <f t="shared" ref="H427:J427" si="306">H428</f>
        <v>305.39</v>
      </c>
      <c r="I427" s="10">
        <f t="shared" si="306"/>
        <v>305.39</v>
      </c>
      <c r="J427" s="10">
        <f t="shared" si="306"/>
        <v>0</v>
      </c>
      <c r="K427" s="18">
        <f t="shared" si="285"/>
        <v>1</v>
      </c>
    </row>
    <row r="428" spans="1:11" ht="15.5" x14ac:dyDescent="0.35">
      <c r="A428" s="8" t="s">
        <v>95</v>
      </c>
      <c r="B428" s="6" t="s">
        <v>16</v>
      </c>
      <c r="C428" s="6" t="s">
        <v>299</v>
      </c>
      <c r="D428" s="6" t="s">
        <v>92</v>
      </c>
      <c r="E428" s="6" t="s">
        <v>94</v>
      </c>
      <c r="F428" s="10">
        <v>0</v>
      </c>
      <c r="G428" s="10">
        <v>0</v>
      </c>
      <c r="H428" s="10">
        <v>305.39</v>
      </c>
      <c r="I428" s="10">
        <v>305.39</v>
      </c>
      <c r="J428" s="10">
        <v>0</v>
      </c>
      <c r="K428" s="18">
        <f t="shared" si="285"/>
        <v>1</v>
      </c>
    </row>
    <row r="429" spans="1:11" ht="31" x14ac:dyDescent="0.35">
      <c r="A429" s="8" t="s">
        <v>310</v>
      </c>
      <c r="B429" s="6" t="s">
        <v>16</v>
      </c>
      <c r="C429" s="6" t="s">
        <v>309</v>
      </c>
      <c r="D429" s="6"/>
      <c r="E429" s="6"/>
      <c r="F429" s="10">
        <f>F430+F449</f>
        <v>566394.1</v>
      </c>
      <c r="G429" s="10">
        <v>534765.6</v>
      </c>
      <c r="H429" s="10">
        <f t="shared" ref="H429:J429" si="307">H430+H449</f>
        <v>534707.1</v>
      </c>
      <c r="I429" s="10">
        <f t="shared" si="307"/>
        <v>512096.56</v>
      </c>
      <c r="J429" s="10">
        <f t="shared" si="307"/>
        <v>22610.539999999994</v>
      </c>
      <c r="K429" s="18">
        <f t="shared" si="285"/>
        <v>0.95771415790065251</v>
      </c>
    </row>
    <row r="430" spans="1:11" ht="31" x14ac:dyDescent="0.35">
      <c r="A430" s="8" t="s">
        <v>302</v>
      </c>
      <c r="B430" s="6" t="s">
        <v>16</v>
      </c>
      <c r="C430" s="6" t="s">
        <v>309</v>
      </c>
      <c r="D430" s="6" t="s">
        <v>301</v>
      </c>
      <c r="E430" s="6"/>
      <c r="F430" s="10">
        <f>F431</f>
        <v>566384.4</v>
      </c>
      <c r="G430" s="10">
        <v>534668.6</v>
      </c>
      <c r="H430" s="10">
        <f t="shared" ref="H430:J430" si="308">H431</f>
        <v>534610.1</v>
      </c>
      <c r="I430" s="10">
        <f t="shared" si="308"/>
        <v>511999.56</v>
      </c>
      <c r="J430" s="10">
        <f t="shared" si="308"/>
        <v>22610.539999999994</v>
      </c>
      <c r="K430" s="18">
        <f t="shared" si="285"/>
        <v>0.9577064855302958</v>
      </c>
    </row>
    <row r="431" spans="1:11" ht="77.5" x14ac:dyDescent="0.35">
      <c r="A431" s="8" t="s">
        <v>304</v>
      </c>
      <c r="B431" s="6" t="s">
        <v>16</v>
      </c>
      <c r="C431" s="6" t="s">
        <v>309</v>
      </c>
      <c r="D431" s="6" t="s">
        <v>303</v>
      </c>
      <c r="E431" s="6"/>
      <c r="F431" s="10">
        <f>F432+F441</f>
        <v>566384.4</v>
      </c>
      <c r="G431" s="10">
        <v>534668.6</v>
      </c>
      <c r="H431" s="10">
        <f t="shared" ref="H431:J431" si="309">H432+H441+H446</f>
        <v>534610.1</v>
      </c>
      <c r="I431" s="10">
        <f t="shared" si="309"/>
        <v>511999.56</v>
      </c>
      <c r="J431" s="10">
        <f t="shared" si="309"/>
        <v>22610.539999999994</v>
      </c>
      <c r="K431" s="18">
        <f t="shared" si="285"/>
        <v>0.9577064855302958</v>
      </c>
    </row>
    <row r="432" spans="1:11" ht="46.5" x14ac:dyDescent="0.35">
      <c r="A432" s="8" t="s">
        <v>306</v>
      </c>
      <c r="B432" s="6" t="s">
        <v>16</v>
      </c>
      <c r="C432" s="6" t="s">
        <v>309</v>
      </c>
      <c r="D432" s="6" t="s">
        <v>305</v>
      </c>
      <c r="E432" s="6"/>
      <c r="F432" s="10">
        <f>F433+F435+F437+F439</f>
        <v>317502.60000000003</v>
      </c>
      <c r="G432" s="10">
        <v>290564.20000000007</v>
      </c>
      <c r="H432" s="10">
        <f t="shared" ref="H432:J432" si="310">H433+H435+H437+H439</f>
        <v>290384.3</v>
      </c>
      <c r="I432" s="10">
        <f t="shared" si="310"/>
        <v>272507.52000000002</v>
      </c>
      <c r="J432" s="10">
        <f t="shared" si="310"/>
        <v>17876.78000000001</v>
      </c>
      <c r="K432" s="18">
        <f t="shared" si="285"/>
        <v>0.93843751194537728</v>
      </c>
    </row>
    <row r="433" spans="1:11" ht="62" x14ac:dyDescent="0.35">
      <c r="A433" s="8" t="s">
        <v>13</v>
      </c>
      <c r="B433" s="6" t="s">
        <v>16</v>
      </c>
      <c r="C433" s="6" t="s">
        <v>309</v>
      </c>
      <c r="D433" s="6" t="s">
        <v>305</v>
      </c>
      <c r="E433" s="6" t="s">
        <v>12</v>
      </c>
      <c r="F433" s="10">
        <f>F434</f>
        <v>270294.90000000002</v>
      </c>
      <c r="G433" s="10">
        <v>241277.1</v>
      </c>
      <c r="H433" s="10">
        <f t="shared" ref="H433:J433" si="311">H434</f>
        <v>240142.7</v>
      </c>
      <c r="I433" s="10">
        <f t="shared" si="311"/>
        <v>229866.32</v>
      </c>
      <c r="J433" s="10">
        <f t="shared" si="311"/>
        <v>10276.380000000005</v>
      </c>
      <c r="K433" s="18">
        <f t="shared" si="285"/>
        <v>0.95720719388929998</v>
      </c>
    </row>
    <row r="434" spans="1:11" ht="15.5" x14ac:dyDescent="0.35">
      <c r="A434" s="8" t="s">
        <v>152</v>
      </c>
      <c r="B434" s="6" t="s">
        <v>16</v>
      </c>
      <c r="C434" s="6" t="s">
        <v>309</v>
      </c>
      <c r="D434" s="6" t="s">
        <v>305</v>
      </c>
      <c r="E434" s="6" t="s">
        <v>151</v>
      </c>
      <c r="F434" s="10">
        <v>270294.90000000002</v>
      </c>
      <c r="G434" s="10">
        <v>241277.1</v>
      </c>
      <c r="H434" s="10">
        <v>240142.7</v>
      </c>
      <c r="I434" s="10">
        <v>229866.32</v>
      </c>
      <c r="J434" s="10">
        <f t="shared" si="299"/>
        <v>10276.380000000005</v>
      </c>
      <c r="K434" s="18">
        <f t="shared" si="285"/>
        <v>0.95720719388929998</v>
      </c>
    </row>
    <row r="435" spans="1:11" ht="31" x14ac:dyDescent="0.35">
      <c r="A435" s="8" t="s">
        <v>31</v>
      </c>
      <c r="B435" s="6" t="s">
        <v>16</v>
      </c>
      <c r="C435" s="6" t="s">
        <v>309</v>
      </c>
      <c r="D435" s="6" t="s">
        <v>305</v>
      </c>
      <c r="E435" s="6" t="s">
        <v>30</v>
      </c>
      <c r="F435" s="10">
        <f>F436</f>
        <v>47010</v>
      </c>
      <c r="G435" s="10">
        <v>49086.3</v>
      </c>
      <c r="H435" s="10">
        <f t="shared" ref="H435:J435" si="312">H436</f>
        <v>48900.800000000003</v>
      </c>
      <c r="I435" s="10">
        <f t="shared" si="312"/>
        <v>41515.32</v>
      </c>
      <c r="J435" s="10">
        <f t="shared" si="312"/>
        <v>7385.4800000000032</v>
      </c>
      <c r="K435" s="18">
        <f t="shared" si="285"/>
        <v>0.84897015999738235</v>
      </c>
    </row>
    <row r="436" spans="1:11" ht="31" x14ac:dyDescent="0.35">
      <c r="A436" s="8" t="s">
        <v>33</v>
      </c>
      <c r="B436" s="6" t="s">
        <v>16</v>
      </c>
      <c r="C436" s="6" t="s">
        <v>309</v>
      </c>
      <c r="D436" s="6" t="s">
        <v>305</v>
      </c>
      <c r="E436" s="6" t="s">
        <v>32</v>
      </c>
      <c r="F436" s="10">
        <v>47010</v>
      </c>
      <c r="G436" s="10">
        <v>49086.3</v>
      </c>
      <c r="H436" s="10">
        <v>48900.800000000003</v>
      </c>
      <c r="I436" s="10">
        <v>41515.32</v>
      </c>
      <c r="J436" s="10">
        <f t="shared" si="299"/>
        <v>7385.4800000000032</v>
      </c>
      <c r="K436" s="18">
        <f t="shared" si="285"/>
        <v>0.84897015999738235</v>
      </c>
    </row>
    <row r="437" spans="1:11" ht="15.5" x14ac:dyDescent="0.35">
      <c r="A437" s="8" t="s">
        <v>35</v>
      </c>
      <c r="B437" s="6" t="s">
        <v>16</v>
      </c>
      <c r="C437" s="6" t="s">
        <v>309</v>
      </c>
      <c r="D437" s="6" t="s">
        <v>305</v>
      </c>
      <c r="E437" s="6" t="s">
        <v>34</v>
      </c>
      <c r="F437" s="10">
        <f>F438</f>
        <v>196.4</v>
      </c>
      <c r="G437" s="10">
        <v>196.4</v>
      </c>
      <c r="H437" s="10">
        <f t="shared" ref="H437:J437" si="313">H438</f>
        <v>1330.8</v>
      </c>
      <c r="I437" s="10">
        <f t="shared" si="313"/>
        <v>1116.1199999999999</v>
      </c>
      <c r="J437" s="10">
        <f t="shared" si="313"/>
        <v>214.68000000000006</v>
      </c>
      <c r="K437" s="18">
        <f t="shared" si="285"/>
        <v>0.83868349864743008</v>
      </c>
    </row>
    <row r="438" spans="1:11" ht="31" x14ac:dyDescent="0.35">
      <c r="A438" s="8" t="s">
        <v>37</v>
      </c>
      <c r="B438" s="6" t="s">
        <v>16</v>
      </c>
      <c r="C438" s="6" t="s">
        <v>309</v>
      </c>
      <c r="D438" s="6" t="s">
        <v>305</v>
      </c>
      <c r="E438" s="6" t="s">
        <v>36</v>
      </c>
      <c r="F438" s="10">
        <v>196.4</v>
      </c>
      <c r="G438" s="10">
        <v>196.4</v>
      </c>
      <c r="H438" s="10">
        <v>1330.8</v>
      </c>
      <c r="I438" s="10">
        <v>1116.1199999999999</v>
      </c>
      <c r="J438" s="10">
        <f t="shared" si="299"/>
        <v>214.68000000000006</v>
      </c>
      <c r="K438" s="18">
        <f t="shared" si="285"/>
        <v>0.83868349864743008</v>
      </c>
    </row>
    <row r="439" spans="1:11" ht="15.5" x14ac:dyDescent="0.35">
      <c r="A439" s="8" t="s">
        <v>75</v>
      </c>
      <c r="B439" s="6" t="s">
        <v>16</v>
      </c>
      <c r="C439" s="6" t="s">
        <v>309</v>
      </c>
      <c r="D439" s="6" t="s">
        <v>305</v>
      </c>
      <c r="E439" s="6" t="s">
        <v>74</v>
      </c>
      <c r="F439" s="10">
        <f>F440</f>
        <v>1.3</v>
      </c>
      <c r="G439" s="10">
        <v>4.4000000000000004</v>
      </c>
      <c r="H439" s="10">
        <f t="shared" ref="H439:J439" si="314">H440</f>
        <v>10</v>
      </c>
      <c r="I439" s="10">
        <f t="shared" si="314"/>
        <v>9.76</v>
      </c>
      <c r="J439" s="10">
        <f t="shared" si="314"/>
        <v>0.24000000000000021</v>
      </c>
      <c r="K439" s="18">
        <f t="shared" si="285"/>
        <v>0.97599999999999998</v>
      </c>
    </row>
    <row r="440" spans="1:11" ht="15.5" x14ac:dyDescent="0.35">
      <c r="A440" s="8" t="s">
        <v>77</v>
      </c>
      <c r="B440" s="6" t="s">
        <v>16</v>
      </c>
      <c r="C440" s="6" t="s">
        <v>309</v>
      </c>
      <c r="D440" s="6" t="s">
        <v>305</v>
      </c>
      <c r="E440" s="6" t="s">
        <v>76</v>
      </c>
      <c r="F440" s="10">
        <v>1.3</v>
      </c>
      <c r="G440" s="10">
        <v>4.4000000000000004</v>
      </c>
      <c r="H440" s="10">
        <v>10</v>
      </c>
      <c r="I440" s="10">
        <v>9.76</v>
      </c>
      <c r="J440" s="10">
        <f t="shared" si="299"/>
        <v>0.24000000000000021</v>
      </c>
      <c r="K440" s="18">
        <f t="shared" si="285"/>
        <v>0.97599999999999998</v>
      </c>
    </row>
    <row r="441" spans="1:11" ht="46.5" x14ac:dyDescent="0.35">
      <c r="A441" s="8" t="s">
        <v>308</v>
      </c>
      <c r="B441" s="6" t="s">
        <v>16</v>
      </c>
      <c r="C441" s="6" t="s">
        <v>309</v>
      </c>
      <c r="D441" s="6" t="s">
        <v>307</v>
      </c>
      <c r="E441" s="6"/>
      <c r="F441" s="10">
        <f>F442+F444+F446</f>
        <v>248881.8</v>
      </c>
      <c r="G441" s="10">
        <v>244084.3</v>
      </c>
      <c r="H441" s="10">
        <f>H442+H444</f>
        <v>244205.69999999998</v>
      </c>
      <c r="I441" s="10">
        <f t="shared" ref="I441:J441" si="315">I442+I444</f>
        <v>239471.94</v>
      </c>
      <c r="J441" s="10">
        <f t="shared" si="315"/>
        <v>4733.7599999999857</v>
      </c>
      <c r="K441" s="18">
        <f t="shared" si="285"/>
        <v>0.98061568587465409</v>
      </c>
    </row>
    <row r="442" spans="1:11" ht="31" x14ac:dyDescent="0.35">
      <c r="A442" s="8" t="s">
        <v>31</v>
      </c>
      <c r="B442" s="6" t="s">
        <v>16</v>
      </c>
      <c r="C442" s="6" t="s">
        <v>309</v>
      </c>
      <c r="D442" s="6" t="s">
        <v>307</v>
      </c>
      <c r="E442" s="6" t="s">
        <v>30</v>
      </c>
      <c r="F442" s="10">
        <f>F443</f>
        <v>248833.9</v>
      </c>
      <c r="G442" s="10">
        <v>244056.4</v>
      </c>
      <c r="H442" s="10">
        <f t="shared" ref="H442:J442" si="316">H443</f>
        <v>244154.3</v>
      </c>
      <c r="I442" s="10">
        <f t="shared" si="316"/>
        <v>239420.69</v>
      </c>
      <c r="J442" s="10">
        <f t="shared" si="316"/>
        <v>4733.609999999986</v>
      </c>
      <c r="K442" s="18">
        <f t="shared" si="285"/>
        <v>0.98061221940387699</v>
      </c>
    </row>
    <row r="443" spans="1:11" ht="31" x14ac:dyDescent="0.35">
      <c r="A443" s="8" t="s">
        <v>33</v>
      </c>
      <c r="B443" s="6" t="s">
        <v>16</v>
      </c>
      <c r="C443" s="6" t="s">
        <v>309</v>
      </c>
      <c r="D443" s="6" t="s">
        <v>307</v>
      </c>
      <c r="E443" s="6" t="s">
        <v>32</v>
      </c>
      <c r="F443" s="10">
        <v>248833.9</v>
      </c>
      <c r="G443" s="10">
        <v>244056.4</v>
      </c>
      <c r="H443" s="10">
        <v>244154.3</v>
      </c>
      <c r="I443" s="10">
        <v>239420.69</v>
      </c>
      <c r="J443" s="10">
        <f t="shared" si="299"/>
        <v>4733.609999999986</v>
      </c>
      <c r="K443" s="18">
        <f t="shared" si="285"/>
        <v>0.98061221940387699</v>
      </c>
    </row>
    <row r="444" spans="1:11" ht="15.5" x14ac:dyDescent="0.35">
      <c r="A444" s="8" t="s">
        <v>75</v>
      </c>
      <c r="B444" s="6" t="s">
        <v>16</v>
      </c>
      <c r="C444" s="6" t="s">
        <v>309</v>
      </c>
      <c r="D444" s="6" t="s">
        <v>307</v>
      </c>
      <c r="E444" s="6" t="s">
        <v>74</v>
      </c>
      <c r="F444" s="10">
        <f>F445</f>
        <v>27.9</v>
      </c>
      <c r="G444" s="10">
        <v>27.9</v>
      </c>
      <c r="H444" s="10">
        <f t="shared" ref="H444:J444" si="317">H445</f>
        <v>51.4</v>
      </c>
      <c r="I444" s="10">
        <f t="shared" si="317"/>
        <v>51.25</v>
      </c>
      <c r="J444" s="10">
        <f t="shared" si="317"/>
        <v>0.14999999999999858</v>
      </c>
      <c r="K444" s="18">
        <f t="shared" si="285"/>
        <v>0.99708171206225682</v>
      </c>
    </row>
    <row r="445" spans="1:11" ht="15.5" x14ac:dyDescent="0.35">
      <c r="A445" s="8" t="s">
        <v>77</v>
      </c>
      <c r="B445" s="6" t="s">
        <v>16</v>
      </c>
      <c r="C445" s="6" t="s">
        <v>309</v>
      </c>
      <c r="D445" s="6" t="s">
        <v>307</v>
      </c>
      <c r="E445" s="6" t="s">
        <v>76</v>
      </c>
      <c r="F445" s="10">
        <v>27.9</v>
      </c>
      <c r="G445" s="10">
        <v>27.9</v>
      </c>
      <c r="H445" s="10">
        <v>51.4</v>
      </c>
      <c r="I445" s="10">
        <v>51.25</v>
      </c>
      <c r="J445" s="10">
        <f t="shared" si="299"/>
        <v>0.14999999999999858</v>
      </c>
      <c r="K445" s="18">
        <f t="shared" si="285"/>
        <v>0.99708171206225682</v>
      </c>
    </row>
    <row r="446" spans="1:11" ht="46.5" x14ac:dyDescent="0.35">
      <c r="A446" s="8" t="s">
        <v>312</v>
      </c>
      <c r="B446" s="6" t="s">
        <v>16</v>
      </c>
      <c r="C446" s="6" t="s">
        <v>309</v>
      </c>
      <c r="D446" s="6" t="s">
        <v>311</v>
      </c>
      <c r="E446" s="6"/>
      <c r="F446" s="10">
        <f>F447</f>
        <v>20</v>
      </c>
      <c r="G446" s="10">
        <v>20.100000000000001</v>
      </c>
      <c r="H446" s="10">
        <f t="shared" ref="H446:J446" si="318">H447</f>
        <v>20.100000000000001</v>
      </c>
      <c r="I446" s="10">
        <f t="shared" si="318"/>
        <v>20.100000000000001</v>
      </c>
      <c r="J446" s="10">
        <f t="shared" si="318"/>
        <v>0</v>
      </c>
      <c r="K446" s="18">
        <f t="shared" si="285"/>
        <v>1</v>
      </c>
    </row>
    <row r="447" spans="1:11" ht="31" x14ac:dyDescent="0.35">
      <c r="A447" s="8" t="s">
        <v>31</v>
      </c>
      <c r="B447" s="6" t="s">
        <v>16</v>
      </c>
      <c r="C447" s="6" t="s">
        <v>309</v>
      </c>
      <c r="D447" s="6" t="s">
        <v>311</v>
      </c>
      <c r="E447" s="6" t="s">
        <v>30</v>
      </c>
      <c r="F447" s="10">
        <f>F448</f>
        <v>20</v>
      </c>
      <c r="G447" s="10">
        <v>20.100000000000001</v>
      </c>
      <c r="H447" s="10">
        <f t="shared" ref="H447:J447" si="319">H448</f>
        <v>20.100000000000001</v>
      </c>
      <c r="I447" s="10">
        <f t="shared" si="319"/>
        <v>20.100000000000001</v>
      </c>
      <c r="J447" s="10">
        <f t="shared" si="319"/>
        <v>0</v>
      </c>
      <c r="K447" s="18">
        <f t="shared" si="285"/>
        <v>1</v>
      </c>
    </row>
    <row r="448" spans="1:11" ht="31" x14ac:dyDescent="0.35">
      <c r="A448" s="8" t="s">
        <v>33</v>
      </c>
      <c r="B448" s="6" t="s">
        <v>16</v>
      </c>
      <c r="C448" s="6" t="s">
        <v>309</v>
      </c>
      <c r="D448" s="6" t="s">
        <v>311</v>
      </c>
      <c r="E448" s="6" t="s">
        <v>32</v>
      </c>
      <c r="F448" s="10">
        <v>20</v>
      </c>
      <c r="G448" s="10">
        <v>20.100000000000001</v>
      </c>
      <c r="H448" s="10">
        <v>20.100000000000001</v>
      </c>
      <c r="I448" s="10">
        <v>20.100000000000001</v>
      </c>
      <c r="J448" s="10">
        <f t="shared" si="299"/>
        <v>0</v>
      </c>
      <c r="K448" s="18">
        <f t="shared" si="285"/>
        <v>1</v>
      </c>
    </row>
    <row r="449" spans="1:11" ht="31" x14ac:dyDescent="0.35">
      <c r="A449" s="8" t="s">
        <v>7</v>
      </c>
      <c r="B449" s="6" t="s">
        <v>16</v>
      </c>
      <c r="C449" s="6" t="s">
        <v>309</v>
      </c>
      <c r="D449" s="6" t="s">
        <v>6</v>
      </c>
      <c r="E449" s="6"/>
      <c r="F449" s="10">
        <f>F450</f>
        <v>9.6999999999999993</v>
      </c>
      <c r="G449" s="10">
        <v>97</v>
      </c>
      <c r="H449" s="10">
        <f t="shared" ref="H449:J449" si="320">H450</f>
        <v>97</v>
      </c>
      <c r="I449" s="10">
        <f t="shared" si="320"/>
        <v>97</v>
      </c>
      <c r="J449" s="10">
        <f t="shared" si="320"/>
        <v>0</v>
      </c>
      <c r="K449" s="18">
        <f t="shared" si="285"/>
        <v>1</v>
      </c>
    </row>
    <row r="450" spans="1:11" ht="46.5" x14ac:dyDescent="0.35">
      <c r="A450" s="8" t="s">
        <v>86</v>
      </c>
      <c r="B450" s="6" t="s">
        <v>16</v>
      </c>
      <c r="C450" s="6" t="s">
        <v>309</v>
      </c>
      <c r="D450" s="6" t="s">
        <v>85</v>
      </c>
      <c r="E450" s="6"/>
      <c r="F450" s="10">
        <f>F451</f>
        <v>9.6999999999999993</v>
      </c>
      <c r="G450" s="10">
        <v>97</v>
      </c>
      <c r="H450" s="10">
        <f t="shared" ref="H450:J450" si="321">H451</f>
        <v>97</v>
      </c>
      <c r="I450" s="10">
        <f t="shared" si="321"/>
        <v>97</v>
      </c>
      <c r="J450" s="10">
        <f t="shared" si="321"/>
        <v>0</v>
      </c>
      <c r="K450" s="18">
        <f t="shared" si="285"/>
        <v>1</v>
      </c>
    </row>
    <row r="451" spans="1:11" ht="15.5" x14ac:dyDescent="0.35">
      <c r="A451" s="8" t="s">
        <v>314</v>
      </c>
      <c r="B451" s="6" t="s">
        <v>16</v>
      </c>
      <c r="C451" s="6" t="s">
        <v>309</v>
      </c>
      <c r="D451" s="6" t="s">
        <v>313</v>
      </c>
      <c r="E451" s="6"/>
      <c r="F451" s="10">
        <f>F452</f>
        <v>9.6999999999999993</v>
      </c>
      <c r="G451" s="10">
        <v>97</v>
      </c>
      <c r="H451" s="10">
        <f t="shared" ref="H451:J451" si="322">H452</f>
        <v>97</v>
      </c>
      <c r="I451" s="10">
        <f t="shared" si="322"/>
        <v>97</v>
      </c>
      <c r="J451" s="10">
        <f t="shared" si="322"/>
        <v>0</v>
      </c>
      <c r="K451" s="18">
        <f t="shared" si="285"/>
        <v>1</v>
      </c>
    </row>
    <row r="452" spans="1:11" ht="31" x14ac:dyDescent="0.35">
      <c r="A452" s="8" t="s">
        <v>31</v>
      </c>
      <c r="B452" s="6" t="s">
        <v>16</v>
      </c>
      <c r="C452" s="6" t="s">
        <v>309</v>
      </c>
      <c r="D452" s="6" t="s">
        <v>313</v>
      </c>
      <c r="E452" s="6" t="s">
        <v>30</v>
      </c>
      <c r="F452" s="10">
        <f>F453</f>
        <v>9.6999999999999993</v>
      </c>
      <c r="G452" s="10">
        <v>97</v>
      </c>
      <c r="H452" s="10">
        <f t="shared" ref="H452:J452" si="323">H453</f>
        <v>97</v>
      </c>
      <c r="I452" s="10">
        <f t="shared" si="323"/>
        <v>97</v>
      </c>
      <c r="J452" s="10">
        <f t="shared" si="323"/>
        <v>0</v>
      </c>
      <c r="K452" s="18">
        <f t="shared" si="285"/>
        <v>1</v>
      </c>
    </row>
    <row r="453" spans="1:11" ht="31" x14ac:dyDescent="0.35">
      <c r="A453" s="8" t="s">
        <v>33</v>
      </c>
      <c r="B453" s="6" t="s">
        <v>16</v>
      </c>
      <c r="C453" s="6" t="s">
        <v>309</v>
      </c>
      <c r="D453" s="6" t="s">
        <v>313</v>
      </c>
      <c r="E453" s="6" t="s">
        <v>32</v>
      </c>
      <c r="F453" s="10">
        <v>9.6999999999999993</v>
      </c>
      <c r="G453" s="10">
        <v>97</v>
      </c>
      <c r="H453" s="10">
        <v>97</v>
      </c>
      <c r="I453" s="10">
        <v>97</v>
      </c>
      <c r="J453" s="10">
        <f t="shared" si="299"/>
        <v>0</v>
      </c>
      <c r="K453" s="18">
        <f t="shared" si="285"/>
        <v>1</v>
      </c>
    </row>
    <row r="454" spans="1:11" ht="31" x14ac:dyDescent="0.35">
      <c r="A454" s="8" t="s">
        <v>316</v>
      </c>
      <c r="B454" s="6" t="s">
        <v>16</v>
      </c>
      <c r="C454" s="6" t="s">
        <v>315</v>
      </c>
      <c r="D454" s="6"/>
      <c r="E454" s="6"/>
      <c r="F454" s="10">
        <f>F455</f>
        <v>6539.6</v>
      </c>
      <c r="G454" s="10">
        <v>32433.700000000004</v>
      </c>
      <c r="H454" s="10">
        <f t="shared" ref="H454:J454" si="324">H455</f>
        <v>32300.400000000001</v>
      </c>
      <c r="I454" s="10">
        <f t="shared" si="324"/>
        <v>31186.190000000002</v>
      </c>
      <c r="J454" s="10">
        <f t="shared" si="324"/>
        <v>1114.2099999999971</v>
      </c>
      <c r="K454" s="18">
        <f t="shared" si="285"/>
        <v>0.96550476155094056</v>
      </c>
    </row>
    <row r="455" spans="1:11" ht="31" x14ac:dyDescent="0.35">
      <c r="A455" s="8" t="s">
        <v>254</v>
      </c>
      <c r="B455" s="6" t="s">
        <v>16</v>
      </c>
      <c r="C455" s="6" t="s">
        <v>315</v>
      </c>
      <c r="D455" s="6" t="s">
        <v>253</v>
      </c>
      <c r="E455" s="6"/>
      <c r="F455" s="10">
        <f>F456+F463</f>
        <v>6539.6</v>
      </c>
      <c r="G455" s="10">
        <v>32433.700000000004</v>
      </c>
      <c r="H455" s="10">
        <f t="shared" ref="H455:J455" si="325">H456+H463</f>
        <v>32300.400000000001</v>
      </c>
      <c r="I455" s="10">
        <f t="shared" si="325"/>
        <v>31186.190000000002</v>
      </c>
      <c r="J455" s="10">
        <f t="shared" si="325"/>
        <v>1114.2099999999971</v>
      </c>
      <c r="K455" s="18">
        <f t="shared" si="285"/>
        <v>0.96550476155094056</v>
      </c>
    </row>
    <row r="456" spans="1:11" ht="31" x14ac:dyDescent="0.35">
      <c r="A456" s="8" t="s">
        <v>256</v>
      </c>
      <c r="B456" s="6" t="s">
        <v>16</v>
      </c>
      <c r="C456" s="6" t="s">
        <v>315</v>
      </c>
      <c r="D456" s="6" t="s">
        <v>255</v>
      </c>
      <c r="E456" s="6"/>
      <c r="F456" s="10">
        <f>F457+F460</f>
        <v>4558.2</v>
      </c>
      <c r="G456" s="10">
        <v>30452.300000000003</v>
      </c>
      <c r="H456" s="10">
        <f t="shared" ref="H456:J456" si="326">H457+H460</f>
        <v>30319</v>
      </c>
      <c r="I456" s="10">
        <f t="shared" si="326"/>
        <v>29423.600000000002</v>
      </c>
      <c r="J456" s="10">
        <f t="shared" si="326"/>
        <v>895.39999999999714</v>
      </c>
      <c r="K456" s="18">
        <f t="shared" si="285"/>
        <v>0.97046736369933051</v>
      </c>
    </row>
    <row r="457" spans="1:11" ht="31" x14ac:dyDescent="0.35">
      <c r="A457" s="8" t="s">
        <v>318</v>
      </c>
      <c r="B457" s="6" t="s">
        <v>16</v>
      </c>
      <c r="C457" s="6" t="s">
        <v>315</v>
      </c>
      <c r="D457" s="6" t="s">
        <v>317</v>
      </c>
      <c r="E457" s="6"/>
      <c r="F457" s="10">
        <f>F458</f>
        <v>766.4</v>
      </c>
      <c r="G457" s="10">
        <v>29086.9</v>
      </c>
      <c r="H457" s="10">
        <f t="shared" ref="H457:J457" si="327">H458</f>
        <v>28953.599999999999</v>
      </c>
      <c r="I457" s="10">
        <f t="shared" si="327"/>
        <v>28058.240000000002</v>
      </c>
      <c r="J457" s="10">
        <f t="shared" si="327"/>
        <v>895.35999999999694</v>
      </c>
      <c r="K457" s="18">
        <f t="shared" si="285"/>
        <v>0.96907603890362526</v>
      </c>
    </row>
    <row r="458" spans="1:11" ht="31" x14ac:dyDescent="0.35">
      <c r="A458" s="8" t="s">
        <v>31</v>
      </c>
      <c r="B458" s="6" t="s">
        <v>16</v>
      </c>
      <c r="C458" s="6" t="s">
        <v>315</v>
      </c>
      <c r="D458" s="6" t="s">
        <v>317</v>
      </c>
      <c r="E458" s="6" t="s">
        <v>30</v>
      </c>
      <c r="F458" s="10">
        <f>F459</f>
        <v>766.4</v>
      </c>
      <c r="G458" s="10">
        <v>29086.9</v>
      </c>
      <c r="H458" s="10">
        <f t="shared" ref="H458:J458" si="328">H459</f>
        <v>28953.599999999999</v>
      </c>
      <c r="I458" s="10">
        <f t="shared" si="328"/>
        <v>28058.240000000002</v>
      </c>
      <c r="J458" s="10">
        <f t="shared" si="328"/>
        <v>895.35999999999694</v>
      </c>
      <c r="K458" s="18">
        <f t="shared" si="285"/>
        <v>0.96907603890362526</v>
      </c>
    </row>
    <row r="459" spans="1:11" ht="31" x14ac:dyDescent="0.35">
      <c r="A459" s="8" t="s">
        <v>33</v>
      </c>
      <c r="B459" s="6" t="s">
        <v>16</v>
      </c>
      <c r="C459" s="6" t="s">
        <v>315</v>
      </c>
      <c r="D459" s="6" t="s">
        <v>317</v>
      </c>
      <c r="E459" s="6" t="s">
        <v>32</v>
      </c>
      <c r="F459" s="10">
        <v>766.4</v>
      </c>
      <c r="G459" s="10">
        <v>29086.9</v>
      </c>
      <c r="H459" s="10">
        <v>28953.599999999999</v>
      </c>
      <c r="I459" s="10">
        <v>28058.240000000002</v>
      </c>
      <c r="J459" s="10">
        <f t="shared" si="299"/>
        <v>895.35999999999694</v>
      </c>
      <c r="K459" s="18">
        <f t="shared" si="285"/>
        <v>0.96907603890362526</v>
      </c>
    </row>
    <row r="460" spans="1:11" ht="62" x14ac:dyDescent="0.35">
      <c r="A460" s="8" t="s">
        <v>320</v>
      </c>
      <c r="B460" s="6" t="s">
        <v>16</v>
      </c>
      <c r="C460" s="6" t="s">
        <v>315</v>
      </c>
      <c r="D460" s="6" t="s">
        <v>319</v>
      </c>
      <c r="E460" s="6"/>
      <c r="F460" s="10">
        <f>F461</f>
        <v>3791.8</v>
      </c>
      <c r="G460" s="10">
        <v>1365.4</v>
      </c>
      <c r="H460" s="10">
        <f t="shared" ref="H460:J460" si="329">H461</f>
        <v>1365.4</v>
      </c>
      <c r="I460" s="10">
        <f t="shared" si="329"/>
        <v>1365.36</v>
      </c>
      <c r="J460" s="10">
        <f t="shared" si="329"/>
        <v>4.0000000000190994E-2</v>
      </c>
      <c r="K460" s="18">
        <f t="shared" ref="K460:K523" si="330">I460/H460</f>
        <v>0.99997070455544146</v>
      </c>
    </row>
    <row r="461" spans="1:11" ht="31" x14ac:dyDescent="0.35">
      <c r="A461" s="8" t="s">
        <v>31</v>
      </c>
      <c r="B461" s="6" t="s">
        <v>16</v>
      </c>
      <c r="C461" s="6" t="s">
        <v>315</v>
      </c>
      <c r="D461" s="6" t="s">
        <v>319</v>
      </c>
      <c r="E461" s="6" t="s">
        <v>30</v>
      </c>
      <c r="F461" s="10">
        <f>F462</f>
        <v>3791.8</v>
      </c>
      <c r="G461" s="10">
        <v>1365.4</v>
      </c>
      <c r="H461" s="10">
        <f t="shared" ref="H461:J461" si="331">H462</f>
        <v>1365.4</v>
      </c>
      <c r="I461" s="10">
        <f t="shared" si="331"/>
        <v>1365.36</v>
      </c>
      <c r="J461" s="10">
        <f t="shared" si="331"/>
        <v>4.0000000000190994E-2</v>
      </c>
      <c r="K461" s="18">
        <f t="shared" si="330"/>
        <v>0.99997070455544146</v>
      </c>
    </row>
    <row r="462" spans="1:11" ht="31" x14ac:dyDescent="0.35">
      <c r="A462" s="8" t="s">
        <v>33</v>
      </c>
      <c r="B462" s="6" t="s">
        <v>16</v>
      </c>
      <c r="C462" s="6" t="s">
        <v>315</v>
      </c>
      <c r="D462" s="6" t="s">
        <v>319</v>
      </c>
      <c r="E462" s="6" t="s">
        <v>32</v>
      </c>
      <c r="F462" s="10">
        <v>3791.8</v>
      </c>
      <c r="G462" s="10">
        <v>1365.4</v>
      </c>
      <c r="H462" s="10">
        <v>1365.4</v>
      </c>
      <c r="I462" s="10">
        <v>1365.36</v>
      </c>
      <c r="J462" s="10">
        <f t="shared" si="299"/>
        <v>4.0000000000190994E-2</v>
      </c>
      <c r="K462" s="18">
        <f t="shared" si="330"/>
        <v>0.99997070455544146</v>
      </c>
    </row>
    <row r="463" spans="1:11" ht="31" x14ac:dyDescent="0.35">
      <c r="A463" s="8" t="s">
        <v>322</v>
      </c>
      <c r="B463" s="6" t="s">
        <v>16</v>
      </c>
      <c r="C463" s="6" t="s">
        <v>315</v>
      </c>
      <c r="D463" s="6" t="s">
        <v>321</v>
      </c>
      <c r="E463" s="6"/>
      <c r="F463" s="10">
        <f>F464</f>
        <v>1981.4</v>
      </c>
      <c r="G463" s="10">
        <v>1981.4</v>
      </c>
      <c r="H463" s="10">
        <f t="shared" ref="H463:J463" si="332">H464</f>
        <v>1981.4</v>
      </c>
      <c r="I463" s="10">
        <f t="shared" si="332"/>
        <v>1762.59</v>
      </c>
      <c r="J463" s="10">
        <f t="shared" si="332"/>
        <v>218.81</v>
      </c>
      <c r="K463" s="18">
        <f t="shared" si="330"/>
        <v>0.88956798223478339</v>
      </c>
    </row>
    <row r="464" spans="1:11" ht="46.5" x14ac:dyDescent="0.35">
      <c r="A464" s="8" t="s">
        <v>324</v>
      </c>
      <c r="B464" s="6" t="s">
        <v>16</v>
      </c>
      <c r="C464" s="6" t="s">
        <v>315</v>
      </c>
      <c r="D464" s="6" t="s">
        <v>323</v>
      </c>
      <c r="E464" s="6"/>
      <c r="F464" s="10">
        <f>F465+F467</f>
        <v>1981.4</v>
      </c>
      <c r="G464" s="10">
        <v>1981.4</v>
      </c>
      <c r="H464" s="10">
        <f t="shared" ref="H464:J464" si="333">H465+H467</f>
        <v>1981.4</v>
      </c>
      <c r="I464" s="10">
        <f t="shared" si="333"/>
        <v>1762.59</v>
      </c>
      <c r="J464" s="10">
        <f t="shared" si="333"/>
        <v>218.81</v>
      </c>
      <c r="K464" s="18">
        <f t="shared" si="330"/>
        <v>0.88956798223478339</v>
      </c>
    </row>
    <row r="465" spans="1:11" ht="31" x14ac:dyDescent="0.35">
      <c r="A465" s="8" t="s">
        <v>31</v>
      </c>
      <c r="B465" s="6" t="s">
        <v>16</v>
      </c>
      <c r="C465" s="6" t="s">
        <v>315</v>
      </c>
      <c r="D465" s="6" t="s">
        <v>323</v>
      </c>
      <c r="E465" s="6" t="s">
        <v>30</v>
      </c>
      <c r="F465" s="10">
        <f>F466</f>
        <v>538.20000000000005</v>
      </c>
      <c r="G465" s="10">
        <v>538.20000000000005</v>
      </c>
      <c r="H465" s="10">
        <f t="shared" ref="H465:J465" si="334">H466</f>
        <v>538.20000000000005</v>
      </c>
      <c r="I465" s="10">
        <f t="shared" si="334"/>
        <v>529.45000000000005</v>
      </c>
      <c r="J465" s="10">
        <f t="shared" si="334"/>
        <v>8.75</v>
      </c>
      <c r="K465" s="18">
        <f t="shared" si="330"/>
        <v>0.9837421033073207</v>
      </c>
    </row>
    <row r="466" spans="1:11" ht="31" x14ac:dyDescent="0.35">
      <c r="A466" s="8" t="s">
        <v>33</v>
      </c>
      <c r="B466" s="6" t="s">
        <v>16</v>
      </c>
      <c r="C466" s="6" t="s">
        <v>315</v>
      </c>
      <c r="D466" s="6" t="s">
        <v>323</v>
      </c>
      <c r="E466" s="6" t="s">
        <v>32</v>
      </c>
      <c r="F466" s="10">
        <v>538.20000000000005</v>
      </c>
      <c r="G466" s="10">
        <v>538.20000000000005</v>
      </c>
      <c r="H466" s="10">
        <v>538.20000000000005</v>
      </c>
      <c r="I466" s="10">
        <v>529.45000000000005</v>
      </c>
      <c r="J466" s="10">
        <f t="shared" ref="J466:J511" si="335">H466-I466</f>
        <v>8.75</v>
      </c>
      <c r="K466" s="18">
        <f t="shared" si="330"/>
        <v>0.9837421033073207</v>
      </c>
    </row>
    <row r="467" spans="1:11" ht="31" x14ac:dyDescent="0.35">
      <c r="A467" s="8" t="s">
        <v>194</v>
      </c>
      <c r="B467" s="6" t="s">
        <v>16</v>
      </c>
      <c r="C467" s="6" t="s">
        <v>315</v>
      </c>
      <c r="D467" s="6" t="s">
        <v>323</v>
      </c>
      <c r="E467" s="6" t="s">
        <v>193</v>
      </c>
      <c r="F467" s="10">
        <f>F468+F469</f>
        <v>1443.2</v>
      </c>
      <c r="G467" s="10">
        <v>1443.2</v>
      </c>
      <c r="H467" s="10">
        <f t="shared" ref="H467:J467" si="336">H468+H469</f>
        <v>1443.2</v>
      </c>
      <c r="I467" s="10">
        <f t="shared" si="336"/>
        <v>1233.1399999999999</v>
      </c>
      <c r="J467" s="10">
        <f t="shared" si="336"/>
        <v>210.06</v>
      </c>
      <c r="K467" s="18">
        <f t="shared" si="330"/>
        <v>0.85444844789356977</v>
      </c>
    </row>
    <row r="468" spans="1:11" ht="15.5" x14ac:dyDescent="0.35">
      <c r="A468" s="8" t="s">
        <v>196</v>
      </c>
      <c r="B468" s="6" t="s">
        <v>16</v>
      </c>
      <c r="C468" s="6" t="s">
        <v>315</v>
      </c>
      <c r="D468" s="6" t="s">
        <v>323</v>
      </c>
      <c r="E468" s="6" t="s">
        <v>195</v>
      </c>
      <c r="F468" s="10">
        <v>443.2</v>
      </c>
      <c r="G468" s="10">
        <v>443.2</v>
      </c>
      <c r="H468" s="10">
        <v>443.2</v>
      </c>
      <c r="I468" s="10">
        <v>443.14</v>
      </c>
      <c r="J468" s="10">
        <f t="shared" si="335"/>
        <v>6.0000000000002274E-2</v>
      </c>
      <c r="K468" s="18">
        <f t="shared" si="330"/>
        <v>0.99986462093862816</v>
      </c>
    </row>
    <row r="469" spans="1:11" ht="46.5" x14ac:dyDescent="0.35">
      <c r="A469" s="8" t="s">
        <v>251</v>
      </c>
      <c r="B469" s="6" t="s">
        <v>16</v>
      </c>
      <c r="C469" s="6" t="s">
        <v>315</v>
      </c>
      <c r="D469" s="6" t="s">
        <v>323</v>
      </c>
      <c r="E469" s="6" t="s">
        <v>250</v>
      </c>
      <c r="F469" s="10">
        <v>1000</v>
      </c>
      <c r="G469" s="10">
        <v>1000</v>
      </c>
      <c r="H469" s="10">
        <v>1000</v>
      </c>
      <c r="I469" s="10">
        <v>790</v>
      </c>
      <c r="J469" s="10">
        <f t="shared" si="335"/>
        <v>210</v>
      </c>
      <c r="K469" s="18">
        <f t="shared" si="330"/>
        <v>0.79</v>
      </c>
    </row>
    <row r="470" spans="1:11" ht="15.5" x14ac:dyDescent="0.35">
      <c r="A470" s="7" t="s">
        <v>325</v>
      </c>
      <c r="B470" s="3" t="s">
        <v>38</v>
      </c>
      <c r="C470" s="3" t="s">
        <v>936</v>
      </c>
      <c r="D470" s="3"/>
      <c r="E470" s="3"/>
      <c r="F470" s="9">
        <f>F471+F487+F557</f>
        <v>4674738.5449999999</v>
      </c>
      <c r="G470" s="9">
        <v>4823101.7239999995</v>
      </c>
      <c r="H470" s="9">
        <f t="shared" ref="H470:J470" si="337">H471+H487+H557</f>
        <v>4823101.7300000014</v>
      </c>
      <c r="I470" s="9">
        <f t="shared" si="337"/>
        <v>4494359.2700000005</v>
      </c>
      <c r="J470" s="9">
        <f t="shared" si="337"/>
        <v>328742.46000000014</v>
      </c>
      <c r="K470" s="20">
        <f t="shared" si="330"/>
        <v>0.93184003191240983</v>
      </c>
    </row>
    <row r="471" spans="1:11" ht="15.5" x14ac:dyDescent="0.35">
      <c r="A471" s="8" t="s">
        <v>327</v>
      </c>
      <c r="B471" s="6" t="s">
        <v>38</v>
      </c>
      <c r="C471" s="6" t="s">
        <v>326</v>
      </c>
      <c r="D471" s="6"/>
      <c r="E471" s="6"/>
      <c r="F471" s="10">
        <f>F472</f>
        <v>1161833.8049999999</v>
      </c>
      <c r="G471" s="10">
        <v>1138727.2050000001</v>
      </c>
      <c r="H471" s="10">
        <f t="shared" ref="H471:J471" si="338">H472</f>
        <v>1138727.2100000002</v>
      </c>
      <c r="I471" s="10">
        <f t="shared" si="338"/>
        <v>1115004.6099999999</v>
      </c>
      <c r="J471" s="10">
        <f t="shared" si="338"/>
        <v>23722.600000000119</v>
      </c>
      <c r="K471" s="18">
        <f t="shared" si="330"/>
        <v>0.97916744256949795</v>
      </c>
    </row>
    <row r="472" spans="1:11" ht="15.5" x14ac:dyDescent="0.35">
      <c r="A472" s="8" t="s">
        <v>170</v>
      </c>
      <c r="B472" s="6" t="s">
        <v>38</v>
      </c>
      <c r="C472" s="6" t="s">
        <v>326</v>
      </c>
      <c r="D472" s="6" t="s">
        <v>169</v>
      </c>
      <c r="E472" s="6"/>
      <c r="F472" s="10">
        <f>F473</f>
        <v>1161833.8049999999</v>
      </c>
      <c r="G472" s="10">
        <v>1138727.2050000001</v>
      </c>
      <c r="H472" s="10">
        <f t="shared" ref="H472:J472" si="339">H473</f>
        <v>1138727.2100000002</v>
      </c>
      <c r="I472" s="10">
        <f t="shared" si="339"/>
        <v>1115004.6099999999</v>
      </c>
      <c r="J472" s="10">
        <f t="shared" si="339"/>
        <v>23722.600000000119</v>
      </c>
      <c r="K472" s="18">
        <f t="shared" si="330"/>
        <v>0.97916744256949795</v>
      </c>
    </row>
    <row r="473" spans="1:11" ht="31" x14ac:dyDescent="0.35">
      <c r="A473" s="8" t="s">
        <v>178</v>
      </c>
      <c r="B473" s="6" t="s">
        <v>38</v>
      </c>
      <c r="C473" s="6" t="s">
        <v>326</v>
      </c>
      <c r="D473" s="6" t="s">
        <v>177</v>
      </c>
      <c r="E473" s="6"/>
      <c r="F473" s="10">
        <f>F474+F477+F481+F484</f>
        <v>1161833.8049999999</v>
      </c>
      <c r="G473" s="10">
        <v>1138727.2050000001</v>
      </c>
      <c r="H473" s="10">
        <f t="shared" ref="H473:J473" si="340">H474+H477+H481+H484</f>
        <v>1138727.2100000002</v>
      </c>
      <c r="I473" s="10">
        <f t="shared" si="340"/>
        <v>1115004.6099999999</v>
      </c>
      <c r="J473" s="10">
        <f t="shared" si="340"/>
        <v>23722.600000000119</v>
      </c>
      <c r="K473" s="18">
        <f t="shared" si="330"/>
        <v>0.97916744256949795</v>
      </c>
    </row>
    <row r="474" spans="1:11" ht="31" x14ac:dyDescent="0.35">
      <c r="A474" s="8" t="s">
        <v>329</v>
      </c>
      <c r="B474" s="6" t="s">
        <v>38</v>
      </c>
      <c r="C474" s="6" t="s">
        <v>326</v>
      </c>
      <c r="D474" s="6" t="s">
        <v>328</v>
      </c>
      <c r="E474" s="6"/>
      <c r="F474" s="10">
        <f>F475</f>
        <v>5031.8</v>
      </c>
      <c r="G474" s="10">
        <v>23109.1</v>
      </c>
      <c r="H474" s="10">
        <f t="shared" ref="H474:J474" si="341">H475</f>
        <v>23109.1</v>
      </c>
      <c r="I474" s="10">
        <f t="shared" si="341"/>
        <v>20281</v>
      </c>
      <c r="J474" s="10">
        <f t="shared" si="341"/>
        <v>2828.0999999999985</v>
      </c>
      <c r="K474" s="18">
        <f t="shared" si="330"/>
        <v>0.87761963901666451</v>
      </c>
    </row>
    <row r="475" spans="1:11" ht="15.5" x14ac:dyDescent="0.35">
      <c r="A475" s="8" t="s">
        <v>75</v>
      </c>
      <c r="B475" s="6" t="s">
        <v>38</v>
      </c>
      <c r="C475" s="6" t="s">
        <v>326</v>
      </c>
      <c r="D475" s="6" t="s">
        <v>328</v>
      </c>
      <c r="E475" s="6" t="s">
        <v>74</v>
      </c>
      <c r="F475" s="10">
        <f>F476</f>
        <v>5031.8</v>
      </c>
      <c r="G475" s="10">
        <v>23109.1</v>
      </c>
      <c r="H475" s="10">
        <f t="shared" ref="H475:J475" si="342">H476</f>
        <v>23109.1</v>
      </c>
      <c r="I475" s="10">
        <f t="shared" si="342"/>
        <v>20281</v>
      </c>
      <c r="J475" s="10">
        <f t="shared" si="342"/>
        <v>2828.0999999999985</v>
      </c>
      <c r="K475" s="18">
        <f t="shared" si="330"/>
        <v>0.87761963901666451</v>
      </c>
    </row>
    <row r="476" spans="1:11" ht="46.5" x14ac:dyDescent="0.35">
      <c r="A476" s="8" t="s">
        <v>331</v>
      </c>
      <c r="B476" s="6" t="s">
        <v>38</v>
      </c>
      <c r="C476" s="6" t="s">
        <v>326</v>
      </c>
      <c r="D476" s="6" t="s">
        <v>328</v>
      </c>
      <c r="E476" s="6" t="s">
        <v>330</v>
      </c>
      <c r="F476" s="10">
        <v>5031.8</v>
      </c>
      <c r="G476" s="10">
        <v>23109.1</v>
      </c>
      <c r="H476" s="10">
        <v>23109.1</v>
      </c>
      <c r="I476" s="10">
        <v>20281</v>
      </c>
      <c r="J476" s="10">
        <f t="shared" si="335"/>
        <v>2828.0999999999985</v>
      </c>
      <c r="K476" s="18">
        <f t="shared" si="330"/>
        <v>0.87761963901666451</v>
      </c>
    </row>
    <row r="477" spans="1:11" ht="77.5" x14ac:dyDescent="0.35">
      <c r="A477" s="8" t="s">
        <v>333</v>
      </c>
      <c r="B477" s="6" t="s">
        <v>38</v>
      </c>
      <c r="C477" s="6" t="s">
        <v>326</v>
      </c>
      <c r="D477" s="6" t="s">
        <v>332</v>
      </c>
      <c r="E477" s="6"/>
      <c r="F477" s="10">
        <f>F478</f>
        <v>1151339</v>
      </c>
      <c r="G477" s="10">
        <v>1110155.1000000001</v>
      </c>
      <c r="H477" s="10">
        <f t="shared" ref="H477:J477" si="343">H478</f>
        <v>1110155.1000000001</v>
      </c>
      <c r="I477" s="10">
        <f t="shared" si="343"/>
        <v>1094344.72</v>
      </c>
      <c r="J477" s="10">
        <f t="shared" si="343"/>
        <v>15810.380000000121</v>
      </c>
      <c r="K477" s="18">
        <f t="shared" si="330"/>
        <v>0.98575840438871998</v>
      </c>
    </row>
    <row r="478" spans="1:11" ht="77.5" x14ac:dyDescent="0.35">
      <c r="A478" s="8" t="s">
        <v>333</v>
      </c>
      <c r="B478" s="6" t="s">
        <v>38</v>
      </c>
      <c r="C478" s="6" t="s">
        <v>326</v>
      </c>
      <c r="D478" s="6" t="s">
        <v>334</v>
      </c>
      <c r="E478" s="6"/>
      <c r="F478" s="10">
        <f>F479</f>
        <v>1151339</v>
      </c>
      <c r="G478" s="10">
        <v>1110155.1000000001</v>
      </c>
      <c r="H478" s="10">
        <f t="shared" ref="H478:J478" si="344">H479</f>
        <v>1110155.1000000001</v>
      </c>
      <c r="I478" s="10">
        <f t="shared" si="344"/>
        <v>1094344.72</v>
      </c>
      <c r="J478" s="10">
        <f t="shared" si="344"/>
        <v>15810.380000000121</v>
      </c>
      <c r="K478" s="18">
        <f t="shared" si="330"/>
        <v>0.98575840438871998</v>
      </c>
    </row>
    <row r="479" spans="1:11" ht="15.5" x14ac:dyDescent="0.35">
      <c r="A479" s="8" t="s">
        <v>75</v>
      </c>
      <c r="B479" s="6" t="s">
        <v>38</v>
      </c>
      <c r="C479" s="6" t="s">
        <v>326</v>
      </c>
      <c r="D479" s="6" t="s">
        <v>334</v>
      </c>
      <c r="E479" s="6" t="s">
        <v>74</v>
      </c>
      <c r="F479" s="10">
        <f>F480</f>
        <v>1151339</v>
      </c>
      <c r="G479" s="10">
        <v>1110155.1000000001</v>
      </c>
      <c r="H479" s="10">
        <f t="shared" ref="H479:J479" si="345">H480</f>
        <v>1110155.1000000001</v>
      </c>
      <c r="I479" s="10">
        <f t="shared" si="345"/>
        <v>1094344.72</v>
      </c>
      <c r="J479" s="10">
        <f t="shared" si="345"/>
        <v>15810.380000000121</v>
      </c>
      <c r="K479" s="18">
        <f t="shared" si="330"/>
        <v>0.98575840438871998</v>
      </c>
    </row>
    <row r="480" spans="1:11" ht="46.5" x14ac:dyDescent="0.35">
      <c r="A480" s="8" t="s">
        <v>331</v>
      </c>
      <c r="B480" s="6" t="s">
        <v>38</v>
      </c>
      <c r="C480" s="6" t="s">
        <v>326</v>
      </c>
      <c r="D480" s="6" t="s">
        <v>334</v>
      </c>
      <c r="E480" s="6" t="s">
        <v>330</v>
      </c>
      <c r="F480" s="10">
        <v>1151339</v>
      </c>
      <c r="G480" s="10">
        <v>1110155.1000000001</v>
      </c>
      <c r="H480" s="10">
        <v>1110155.1000000001</v>
      </c>
      <c r="I480" s="10">
        <v>1094344.72</v>
      </c>
      <c r="J480" s="10">
        <f t="shared" si="335"/>
        <v>15810.380000000121</v>
      </c>
      <c r="K480" s="18">
        <f t="shared" si="330"/>
        <v>0.98575840438871998</v>
      </c>
    </row>
    <row r="481" spans="1:11" ht="31" x14ac:dyDescent="0.35">
      <c r="A481" s="8" t="s">
        <v>336</v>
      </c>
      <c r="B481" s="6" t="s">
        <v>38</v>
      </c>
      <c r="C481" s="6" t="s">
        <v>326</v>
      </c>
      <c r="D481" s="6" t="s">
        <v>335</v>
      </c>
      <c r="E481" s="6"/>
      <c r="F481" s="10">
        <f>F482</f>
        <v>5463</v>
      </c>
      <c r="G481" s="10">
        <v>5463</v>
      </c>
      <c r="H481" s="10">
        <f t="shared" ref="H481:J481" si="346">H482</f>
        <v>5463</v>
      </c>
      <c r="I481" s="10">
        <f t="shared" si="346"/>
        <v>378.89</v>
      </c>
      <c r="J481" s="10">
        <f t="shared" si="346"/>
        <v>5084.1099999999997</v>
      </c>
      <c r="K481" s="18">
        <f t="shared" si="330"/>
        <v>6.9355665385319412E-2</v>
      </c>
    </row>
    <row r="482" spans="1:11" ht="31" x14ac:dyDescent="0.35">
      <c r="A482" s="8" t="s">
        <v>31</v>
      </c>
      <c r="B482" s="6" t="s">
        <v>38</v>
      </c>
      <c r="C482" s="6" t="s">
        <v>326</v>
      </c>
      <c r="D482" s="6" t="s">
        <v>335</v>
      </c>
      <c r="E482" s="6" t="s">
        <v>30</v>
      </c>
      <c r="F482" s="10">
        <f>F483</f>
        <v>5463</v>
      </c>
      <c r="G482" s="10">
        <v>5463</v>
      </c>
      <c r="H482" s="10">
        <f t="shared" ref="H482:J482" si="347">H483</f>
        <v>5463</v>
      </c>
      <c r="I482" s="10">
        <f t="shared" si="347"/>
        <v>378.89</v>
      </c>
      <c r="J482" s="10">
        <f t="shared" si="347"/>
        <v>5084.1099999999997</v>
      </c>
      <c r="K482" s="18">
        <f t="shared" si="330"/>
        <v>6.9355665385319412E-2</v>
      </c>
    </row>
    <row r="483" spans="1:11" ht="31" x14ac:dyDescent="0.35">
      <c r="A483" s="8" t="s">
        <v>33</v>
      </c>
      <c r="B483" s="6" t="s">
        <v>38</v>
      </c>
      <c r="C483" s="6" t="s">
        <v>326</v>
      </c>
      <c r="D483" s="6" t="s">
        <v>335</v>
      </c>
      <c r="E483" s="6" t="s">
        <v>32</v>
      </c>
      <c r="F483" s="10">
        <v>5463</v>
      </c>
      <c r="G483" s="10">
        <v>5463</v>
      </c>
      <c r="H483" s="10">
        <v>5463</v>
      </c>
      <c r="I483" s="10">
        <v>378.89</v>
      </c>
      <c r="J483" s="10">
        <f t="shared" si="335"/>
        <v>5084.1099999999997</v>
      </c>
      <c r="K483" s="18">
        <f t="shared" si="330"/>
        <v>6.9355665385319412E-2</v>
      </c>
    </row>
    <row r="484" spans="1:11" ht="62" x14ac:dyDescent="0.35">
      <c r="A484" s="8" t="s">
        <v>338</v>
      </c>
      <c r="B484" s="6" t="s">
        <v>38</v>
      </c>
      <c r="C484" s="6" t="s">
        <v>326</v>
      </c>
      <c r="D484" s="6" t="s">
        <v>337</v>
      </c>
      <c r="E484" s="6"/>
      <c r="F484" s="10">
        <f>F485</f>
        <v>5.0000000000000001E-3</v>
      </c>
      <c r="G484" s="10">
        <v>5.0000000000000001E-3</v>
      </c>
      <c r="H484" s="10">
        <f t="shared" ref="H484:J484" si="348">H485</f>
        <v>0.01</v>
      </c>
      <c r="I484" s="10">
        <f t="shared" si="348"/>
        <v>0</v>
      </c>
      <c r="J484" s="10">
        <f t="shared" si="348"/>
        <v>0.01</v>
      </c>
      <c r="K484" s="18">
        <f t="shared" si="330"/>
        <v>0</v>
      </c>
    </row>
    <row r="485" spans="1:11" ht="31" x14ac:dyDescent="0.35">
      <c r="A485" s="8" t="s">
        <v>31</v>
      </c>
      <c r="B485" s="6" t="s">
        <v>38</v>
      </c>
      <c r="C485" s="6" t="s">
        <v>326</v>
      </c>
      <c r="D485" s="6" t="s">
        <v>337</v>
      </c>
      <c r="E485" s="6" t="s">
        <v>30</v>
      </c>
      <c r="F485" s="10">
        <f>F486</f>
        <v>5.0000000000000001E-3</v>
      </c>
      <c r="G485" s="10">
        <v>5.0000000000000001E-3</v>
      </c>
      <c r="H485" s="10">
        <f t="shared" ref="H485:J485" si="349">H486</f>
        <v>0.01</v>
      </c>
      <c r="I485" s="10">
        <f t="shared" si="349"/>
        <v>0</v>
      </c>
      <c r="J485" s="10">
        <f t="shared" si="349"/>
        <v>0.01</v>
      </c>
      <c r="K485" s="18">
        <f t="shared" si="330"/>
        <v>0</v>
      </c>
    </row>
    <row r="486" spans="1:11" ht="31" x14ac:dyDescent="0.35">
      <c r="A486" s="8" t="s">
        <v>33</v>
      </c>
      <c r="B486" s="6" t="s">
        <v>38</v>
      </c>
      <c r="C486" s="6" t="s">
        <v>326</v>
      </c>
      <c r="D486" s="6" t="s">
        <v>337</v>
      </c>
      <c r="E486" s="6" t="s">
        <v>32</v>
      </c>
      <c r="F486" s="10">
        <f>0.01-0.005</f>
        <v>5.0000000000000001E-3</v>
      </c>
      <c r="G486" s="10">
        <v>5.0000000000000001E-3</v>
      </c>
      <c r="H486" s="10">
        <v>0.01</v>
      </c>
      <c r="I486" s="10">
        <v>0</v>
      </c>
      <c r="J486" s="10">
        <f t="shared" si="335"/>
        <v>0.01</v>
      </c>
      <c r="K486" s="18">
        <f t="shared" si="330"/>
        <v>0</v>
      </c>
    </row>
    <row r="487" spans="1:11" ht="15.5" x14ac:dyDescent="0.35">
      <c r="A487" s="8" t="s">
        <v>339</v>
      </c>
      <c r="B487" s="6" t="s">
        <v>38</v>
      </c>
      <c r="C487" s="6" t="s">
        <v>299</v>
      </c>
      <c r="D487" s="6"/>
      <c r="E487" s="6"/>
      <c r="F487" s="10">
        <f>F488+F552</f>
        <v>3490345.24</v>
      </c>
      <c r="G487" s="10">
        <v>3669227.7370000002</v>
      </c>
      <c r="H487" s="10">
        <f t="shared" ref="H487:J487" si="350">H488+H552</f>
        <v>3669227.7400000007</v>
      </c>
      <c r="I487" s="10">
        <f t="shared" si="350"/>
        <v>3365576.7700000005</v>
      </c>
      <c r="J487" s="10">
        <f t="shared" si="350"/>
        <v>303650.97000000003</v>
      </c>
      <c r="K487" s="18">
        <f t="shared" si="330"/>
        <v>0.91724390211876028</v>
      </c>
    </row>
    <row r="488" spans="1:11" ht="15.5" x14ac:dyDescent="0.35">
      <c r="A488" s="8" t="s">
        <v>170</v>
      </c>
      <c r="B488" s="6" t="s">
        <v>38</v>
      </c>
      <c r="C488" s="6" t="s">
        <v>299</v>
      </c>
      <c r="D488" s="6" t="s">
        <v>169</v>
      </c>
      <c r="E488" s="6"/>
      <c r="F488" s="10">
        <f>F489+F545</f>
        <v>3484591.2</v>
      </c>
      <c r="G488" s="10">
        <v>3663473.7</v>
      </c>
      <c r="H488" s="10">
        <f t="shared" ref="H488:J488" si="351">H489+H545</f>
        <v>3663473.7000000007</v>
      </c>
      <c r="I488" s="10">
        <f t="shared" si="351"/>
        <v>3359822.7300000004</v>
      </c>
      <c r="J488" s="10">
        <f t="shared" si="351"/>
        <v>303650.97000000003</v>
      </c>
      <c r="K488" s="18">
        <f t="shared" si="330"/>
        <v>0.91711392113992785</v>
      </c>
    </row>
    <row r="489" spans="1:11" ht="15.5" x14ac:dyDescent="0.35">
      <c r="A489" s="8" t="s">
        <v>172</v>
      </c>
      <c r="B489" s="6" t="s">
        <v>38</v>
      </c>
      <c r="C489" s="6" t="s">
        <v>299</v>
      </c>
      <c r="D489" s="6" t="s">
        <v>171</v>
      </c>
      <c r="E489" s="6"/>
      <c r="F489" s="10">
        <f>F515+F525+F520+F535+F540+F490</f>
        <v>3463869.1</v>
      </c>
      <c r="G489" s="10">
        <v>3624767</v>
      </c>
      <c r="H489" s="10">
        <f t="shared" ref="H489:J489" si="352">H515+H525+H520+H535+H540+H490</f>
        <v>3624767.0000000005</v>
      </c>
      <c r="I489" s="10">
        <f t="shared" si="352"/>
        <v>3330192.3600000003</v>
      </c>
      <c r="J489" s="10">
        <f t="shared" si="352"/>
        <v>294574.64</v>
      </c>
      <c r="K489" s="18">
        <f t="shared" si="330"/>
        <v>0.91873280682592839</v>
      </c>
    </row>
    <row r="490" spans="1:11" ht="15.5" x14ac:dyDescent="0.35">
      <c r="A490" s="8" t="s">
        <v>341</v>
      </c>
      <c r="B490" s="6" t="s">
        <v>38</v>
      </c>
      <c r="C490" s="6" t="s">
        <v>299</v>
      </c>
      <c r="D490" s="6" t="s">
        <v>340</v>
      </c>
      <c r="E490" s="6"/>
      <c r="F490" s="10">
        <f>F491+F494+F497+F500+F503+F506+F509+F512</f>
        <v>1560239.6</v>
      </c>
      <c r="G490" s="10">
        <v>1758326.6</v>
      </c>
      <c r="H490" s="10">
        <f t="shared" ref="H490:J490" si="353">H491+H494+H497+H500+H503+H506+H509+H512</f>
        <v>1758326.6</v>
      </c>
      <c r="I490" s="10">
        <f t="shared" si="353"/>
        <v>1720494.97</v>
      </c>
      <c r="J490" s="10">
        <f t="shared" si="353"/>
        <v>37831.629999999917</v>
      </c>
      <c r="K490" s="18">
        <f t="shared" si="330"/>
        <v>0.97848429865077391</v>
      </c>
    </row>
    <row r="491" spans="1:11" ht="15.5" x14ac:dyDescent="0.35">
      <c r="A491" s="8" t="s">
        <v>343</v>
      </c>
      <c r="B491" s="6" t="s">
        <v>38</v>
      </c>
      <c r="C491" s="6" t="s">
        <v>299</v>
      </c>
      <c r="D491" s="6" t="s">
        <v>342</v>
      </c>
      <c r="E491" s="6"/>
      <c r="F491" s="10">
        <f>F492</f>
        <v>4473.6000000000004</v>
      </c>
      <c r="G491" s="10">
        <v>5442</v>
      </c>
      <c r="H491" s="10">
        <f t="shared" ref="H491:J491" si="354">H492</f>
        <v>5442</v>
      </c>
      <c r="I491" s="10">
        <f t="shared" si="354"/>
        <v>4117.0200000000004</v>
      </c>
      <c r="J491" s="10">
        <f t="shared" si="354"/>
        <v>1324.9799999999996</v>
      </c>
      <c r="K491" s="18">
        <f t="shared" si="330"/>
        <v>0.75652701212789419</v>
      </c>
    </row>
    <row r="492" spans="1:11" ht="31" x14ac:dyDescent="0.35">
      <c r="A492" s="8" t="s">
        <v>31</v>
      </c>
      <c r="B492" s="6" t="s">
        <v>38</v>
      </c>
      <c r="C492" s="6" t="s">
        <v>299</v>
      </c>
      <c r="D492" s="6" t="s">
        <v>342</v>
      </c>
      <c r="E492" s="6" t="s">
        <v>30</v>
      </c>
      <c r="F492" s="10">
        <f>F493</f>
        <v>4473.6000000000004</v>
      </c>
      <c r="G492" s="10">
        <v>5442</v>
      </c>
      <c r="H492" s="10">
        <f t="shared" ref="H492:J492" si="355">H493</f>
        <v>5442</v>
      </c>
      <c r="I492" s="10">
        <f t="shared" si="355"/>
        <v>4117.0200000000004</v>
      </c>
      <c r="J492" s="10">
        <f t="shared" si="355"/>
        <v>1324.9799999999996</v>
      </c>
      <c r="K492" s="18">
        <f t="shared" si="330"/>
        <v>0.75652701212789419</v>
      </c>
    </row>
    <row r="493" spans="1:11" ht="31" x14ac:dyDescent="0.35">
      <c r="A493" s="8" t="s">
        <v>33</v>
      </c>
      <c r="B493" s="6" t="s">
        <v>38</v>
      </c>
      <c r="C493" s="6" t="s">
        <v>299</v>
      </c>
      <c r="D493" s="6" t="s">
        <v>342</v>
      </c>
      <c r="E493" s="6" t="s">
        <v>32</v>
      </c>
      <c r="F493" s="10">
        <v>4473.6000000000004</v>
      </c>
      <c r="G493" s="10">
        <v>5442</v>
      </c>
      <c r="H493" s="10">
        <v>5442</v>
      </c>
      <c r="I493" s="10">
        <v>4117.0200000000004</v>
      </c>
      <c r="J493" s="10">
        <f t="shared" si="335"/>
        <v>1324.9799999999996</v>
      </c>
      <c r="K493" s="18">
        <f t="shared" si="330"/>
        <v>0.75652701212789419</v>
      </c>
    </row>
    <row r="494" spans="1:11" ht="15.5" x14ac:dyDescent="0.35">
      <c r="A494" s="8" t="s">
        <v>345</v>
      </c>
      <c r="B494" s="6" t="s">
        <v>38</v>
      </c>
      <c r="C494" s="6" t="s">
        <v>299</v>
      </c>
      <c r="D494" s="6" t="s">
        <v>344</v>
      </c>
      <c r="E494" s="6"/>
      <c r="F494" s="10">
        <f>F495</f>
        <v>1354747</v>
      </c>
      <c r="G494" s="10">
        <v>1338867.3999999999</v>
      </c>
      <c r="H494" s="10">
        <f t="shared" ref="H494:J494" si="356">H495</f>
        <v>1338867.3999999999</v>
      </c>
      <c r="I494" s="10">
        <f t="shared" si="356"/>
        <v>1310494.28</v>
      </c>
      <c r="J494" s="10">
        <f t="shared" si="356"/>
        <v>28373.119999999879</v>
      </c>
      <c r="K494" s="18">
        <f t="shared" si="330"/>
        <v>0.97880811796597644</v>
      </c>
    </row>
    <row r="495" spans="1:11" ht="31" x14ac:dyDescent="0.35">
      <c r="A495" s="8" t="s">
        <v>31</v>
      </c>
      <c r="B495" s="6" t="s">
        <v>38</v>
      </c>
      <c r="C495" s="6" t="s">
        <v>299</v>
      </c>
      <c r="D495" s="6" t="s">
        <v>344</v>
      </c>
      <c r="E495" s="6" t="s">
        <v>30</v>
      </c>
      <c r="F495" s="10">
        <f>F496</f>
        <v>1354747</v>
      </c>
      <c r="G495" s="10">
        <v>1338867.3999999999</v>
      </c>
      <c r="H495" s="10">
        <f t="shared" ref="H495:J495" si="357">H496</f>
        <v>1338867.3999999999</v>
      </c>
      <c r="I495" s="10">
        <f t="shared" si="357"/>
        <v>1310494.28</v>
      </c>
      <c r="J495" s="10">
        <f t="shared" si="357"/>
        <v>28373.119999999879</v>
      </c>
      <c r="K495" s="18">
        <f t="shared" si="330"/>
        <v>0.97880811796597644</v>
      </c>
    </row>
    <row r="496" spans="1:11" ht="31" x14ac:dyDescent="0.35">
      <c r="A496" s="8" t="s">
        <v>33</v>
      </c>
      <c r="B496" s="6" t="s">
        <v>38</v>
      </c>
      <c r="C496" s="6" t="s">
        <v>299</v>
      </c>
      <c r="D496" s="6" t="s">
        <v>344</v>
      </c>
      <c r="E496" s="6" t="s">
        <v>32</v>
      </c>
      <c r="F496" s="10">
        <v>1354747</v>
      </c>
      <c r="G496" s="10">
        <v>1338867.3999999999</v>
      </c>
      <c r="H496" s="10">
        <v>1338867.3999999999</v>
      </c>
      <c r="I496" s="10">
        <v>1310494.28</v>
      </c>
      <c r="J496" s="10">
        <f t="shared" si="335"/>
        <v>28373.119999999879</v>
      </c>
      <c r="K496" s="18">
        <f t="shared" si="330"/>
        <v>0.97880811796597644</v>
      </c>
    </row>
    <row r="497" spans="1:11" ht="31" x14ac:dyDescent="0.35">
      <c r="A497" s="8" t="s">
        <v>347</v>
      </c>
      <c r="B497" s="6" t="s">
        <v>38</v>
      </c>
      <c r="C497" s="6" t="s">
        <v>299</v>
      </c>
      <c r="D497" s="6" t="s">
        <v>346</v>
      </c>
      <c r="E497" s="6"/>
      <c r="F497" s="10">
        <f>F498</f>
        <v>1299.4000000000001</v>
      </c>
      <c r="G497" s="10">
        <v>1299.4000000000001</v>
      </c>
      <c r="H497" s="10">
        <f t="shared" ref="H497:J497" si="358">H498</f>
        <v>1299.4000000000001</v>
      </c>
      <c r="I497" s="10">
        <f t="shared" si="358"/>
        <v>1200</v>
      </c>
      <c r="J497" s="10">
        <f t="shared" si="358"/>
        <v>99.400000000000091</v>
      </c>
      <c r="K497" s="18">
        <f t="shared" si="330"/>
        <v>0.9235031553024472</v>
      </c>
    </row>
    <row r="498" spans="1:11" ht="31" x14ac:dyDescent="0.35">
      <c r="A498" s="8" t="s">
        <v>31</v>
      </c>
      <c r="B498" s="6" t="s">
        <v>38</v>
      </c>
      <c r="C498" s="6" t="s">
        <v>299</v>
      </c>
      <c r="D498" s="6" t="s">
        <v>346</v>
      </c>
      <c r="E498" s="6" t="s">
        <v>30</v>
      </c>
      <c r="F498" s="10">
        <f>F499</f>
        <v>1299.4000000000001</v>
      </c>
      <c r="G498" s="10">
        <v>1299.4000000000001</v>
      </c>
      <c r="H498" s="10">
        <f t="shared" ref="H498:J498" si="359">H499</f>
        <v>1299.4000000000001</v>
      </c>
      <c r="I498" s="10">
        <f t="shared" si="359"/>
        <v>1200</v>
      </c>
      <c r="J498" s="10">
        <f t="shared" si="359"/>
        <v>99.400000000000091</v>
      </c>
      <c r="K498" s="18">
        <f t="shared" si="330"/>
        <v>0.9235031553024472</v>
      </c>
    </row>
    <row r="499" spans="1:11" ht="31" x14ac:dyDescent="0.35">
      <c r="A499" s="8" t="s">
        <v>33</v>
      </c>
      <c r="B499" s="6" t="s">
        <v>38</v>
      </c>
      <c r="C499" s="6" t="s">
        <v>299</v>
      </c>
      <c r="D499" s="6" t="s">
        <v>346</v>
      </c>
      <c r="E499" s="6" t="s">
        <v>32</v>
      </c>
      <c r="F499" s="10">
        <v>1299.4000000000001</v>
      </c>
      <c r="G499" s="10">
        <v>1299.4000000000001</v>
      </c>
      <c r="H499" s="10">
        <v>1299.4000000000001</v>
      </c>
      <c r="I499" s="10">
        <v>1200</v>
      </c>
      <c r="J499" s="10">
        <f t="shared" si="335"/>
        <v>99.400000000000091</v>
      </c>
      <c r="K499" s="18">
        <f t="shared" si="330"/>
        <v>0.9235031553024472</v>
      </c>
    </row>
    <row r="500" spans="1:11" ht="31" x14ac:dyDescent="0.35">
      <c r="A500" s="8" t="s">
        <v>349</v>
      </c>
      <c r="B500" s="6" t="s">
        <v>38</v>
      </c>
      <c r="C500" s="6" t="s">
        <v>299</v>
      </c>
      <c r="D500" s="6" t="s">
        <v>348</v>
      </c>
      <c r="E500" s="6"/>
      <c r="F500" s="10">
        <f>F501</f>
        <v>17182.599999999999</v>
      </c>
      <c r="G500" s="10">
        <v>24287.200000000001</v>
      </c>
      <c r="H500" s="10">
        <f t="shared" ref="H500:J500" si="360">H501</f>
        <v>24287.200000000001</v>
      </c>
      <c r="I500" s="10">
        <f t="shared" si="360"/>
        <v>24243.07</v>
      </c>
      <c r="J500" s="10">
        <f t="shared" si="360"/>
        <v>44.130000000001019</v>
      </c>
      <c r="K500" s="18">
        <f t="shared" si="330"/>
        <v>0.99818299351098516</v>
      </c>
    </row>
    <row r="501" spans="1:11" ht="31" x14ac:dyDescent="0.35">
      <c r="A501" s="8" t="s">
        <v>31</v>
      </c>
      <c r="B501" s="6" t="s">
        <v>38</v>
      </c>
      <c r="C501" s="6" t="s">
        <v>299</v>
      </c>
      <c r="D501" s="6" t="s">
        <v>348</v>
      </c>
      <c r="E501" s="6" t="s">
        <v>30</v>
      </c>
      <c r="F501" s="10">
        <f>F502</f>
        <v>17182.599999999999</v>
      </c>
      <c r="G501" s="10">
        <v>24287.200000000001</v>
      </c>
      <c r="H501" s="10">
        <f t="shared" ref="H501:J501" si="361">H502</f>
        <v>24287.200000000001</v>
      </c>
      <c r="I501" s="10">
        <f t="shared" si="361"/>
        <v>24243.07</v>
      </c>
      <c r="J501" s="10">
        <f t="shared" si="361"/>
        <v>44.130000000001019</v>
      </c>
      <c r="K501" s="18">
        <f t="shared" si="330"/>
        <v>0.99818299351098516</v>
      </c>
    </row>
    <row r="502" spans="1:11" ht="31" x14ac:dyDescent="0.35">
      <c r="A502" s="8" t="s">
        <v>33</v>
      </c>
      <c r="B502" s="6" t="s">
        <v>38</v>
      </c>
      <c r="C502" s="6" t="s">
        <v>299</v>
      </c>
      <c r="D502" s="6" t="s">
        <v>348</v>
      </c>
      <c r="E502" s="6" t="s">
        <v>32</v>
      </c>
      <c r="F502" s="10">
        <v>17182.599999999999</v>
      </c>
      <c r="G502" s="10">
        <v>24287.200000000001</v>
      </c>
      <c r="H502" s="10">
        <v>24287.200000000001</v>
      </c>
      <c r="I502" s="10">
        <v>24243.07</v>
      </c>
      <c r="J502" s="10">
        <f t="shared" si="335"/>
        <v>44.130000000001019</v>
      </c>
      <c r="K502" s="18">
        <f t="shared" si="330"/>
        <v>0.99818299351098516</v>
      </c>
    </row>
    <row r="503" spans="1:11" ht="15.5" x14ac:dyDescent="0.35">
      <c r="A503" s="8" t="s">
        <v>351</v>
      </c>
      <c r="B503" s="6" t="s">
        <v>38</v>
      </c>
      <c r="C503" s="6" t="s">
        <v>299</v>
      </c>
      <c r="D503" s="6" t="s">
        <v>350</v>
      </c>
      <c r="E503" s="6"/>
      <c r="F503" s="10">
        <f>F504</f>
        <v>109223.5</v>
      </c>
      <c r="G503" s="10">
        <v>298511.40000000002</v>
      </c>
      <c r="H503" s="10">
        <f t="shared" ref="H503:J503" si="362">H504</f>
        <v>298511.40000000002</v>
      </c>
      <c r="I503" s="10">
        <f t="shared" si="362"/>
        <v>297287.99</v>
      </c>
      <c r="J503" s="10">
        <f t="shared" si="362"/>
        <v>1223.4100000000326</v>
      </c>
      <c r="K503" s="18">
        <f t="shared" si="330"/>
        <v>0.99590163055749281</v>
      </c>
    </row>
    <row r="504" spans="1:11" ht="31" x14ac:dyDescent="0.35">
      <c r="A504" s="8" t="s">
        <v>31</v>
      </c>
      <c r="B504" s="6" t="s">
        <v>38</v>
      </c>
      <c r="C504" s="6" t="s">
        <v>299</v>
      </c>
      <c r="D504" s="6" t="s">
        <v>350</v>
      </c>
      <c r="E504" s="6" t="s">
        <v>30</v>
      </c>
      <c r="F504" s="10">
        <f>F505</f>
        <v>109223.5</v>
      </c>
      <c r="G504" s="10">
        <v>298511.40000000002</v>
      </c>
      <c r="H504" s="10">
        <f t="shared" ref="H504:J504" si="363">H505</f>
        <v>298511.40000000002</v>
      </c>
      <c r="I504" s="10">
        <f t="shared" si="363"/>
        <v>297287.99</v>
      </c>
      <c r="J504" s="10">
        <f t="shared" si="363"/>
        <v>1223.4100000000326</v>
      </c>
      <c r="K504" s="18">
        <f t="shared" si="330"/>
        <v>0.99590163055749281</v>
      </c>
    </row>
    <row r="505" spans="1:11" ht="31" x14ac:dyDescent="0.35">
      <c r="A505" s="8" t="s">
        <v>33</v>
      </c>
      <c r="B505" s="6" t="s">
        <v>38</v>
      </c>
      <c r="C505" s="6" t="s">
        <v>299</v>
      </c>
      <c r="D505" s="6" t="s">
        <v>350</v>
      </c>
      <c r="E505" s="6" t="s">
        <v>32</v>
      </c>
      <c r="F505" s="10">
        <v>109223.5</v>
      </c>
      <c r="G505" s="10">
        <v>298511.40000000002</v>
      </c>
      <c r="H505" s="10">
        <v>298511.40000000002</v>
      </c>
      <c r="I505" s="10">
        <v>297287.99</v>
      </c>
      <c r="J505" s="10">
        <f t="shared" si="335"/>
        <v>1223.4100000000326</v>
      </c>
      <c r="K505" s="18">
        <f t="shared" si="330"/>
        <v>0.99590163055749281</v>
      </c>
    </row>
    <row r="506" spans="1:11" ht="31" x14ac:dyDescent="0.35">
      <c r="A506" s="8" t="s">
        <v>353</v>
      </c>
      <c r="B506" s="6" t="s">
        <v>38</v>
      </c>
      <c r="C506" s="6" t="s">
        <v>299</v>
      </c>
      <c r="D506" s="6" t="s">
        <v>352</v>
      </c>
      <c r="E506" s="6"/>
      <c r="F506" s="10">
        <f>F507</f>
        <v>22596.2</v>
      </c>
      <c r="G506" s="10">
        <v>24688.1</v>
      </c>
      <c r="H506" s="10">
        <f t="shared" ref="H506:J506" si="364">H507</f>
        <v>24688.1</v>
      </c>
      <c r="I506" s="10">
        <f t="shared" si="364"/>
        <v>22020.76</v>
      </c>
      <c r="J506" s="10">
        <f t="shared" si="364"/>
        <v>2667.34</v>
      </c>
      <c r="K506" s="18">
        <f t="shared" si="330"/>
        <v>0.89195847392063377</v>
      </c>
    </row>
    <row r="507" spans="1:11" ht="31" x14ac:dyDescent="0.35">
      <c r="A507" s="8" t="s">
        <v>31</v>
      </c>
      <c r="B507" s="6" t="s">
        <v>38</v>
      </c>
      <c r="C507" s="6" t="s">
        <v>299</v>
      </c>
      <c r="D507" s="6" t="s">
        <v>352</v>
      </c>
      <c r="E507" s="6" t="s">
        <v>30</v>
      </c>
      <c r="F507" s="10">
        <f>F508</f>
        <v>22596.2</v>
      </c>
      <c r="G507" s="10">
        <v>24688.1</v>
      </c>
      <c r="H507" s="10">
        <f t="shared" ref="H507:J507" si="365">H508</f>
        <v>24688.1</v>
      </c>
      <c r="I507" s="10">
        <f t="shared" si="365"/>
        <v>22020.76</v>
      </c>
      <c r="J507" s="10">
        <f t="shared" si="365"/>
        <v>2667.34</v>
      </c>
      <c r="K507" s="18">
        <f t="shared" si="330"/>
        <v>0.89195847392063377</v>
      </c>
    </row>
    <row r="508" spans="1:11" ht="31" x14ac:dyDescent="0.35">
      <c r="A508" s="8" t="s">
        <v>33</v>
      </c>
      <c r="B508" s="6" t="s">
        <v>38</v>
      </c>
      <c r="C508" s="6" t="s">
        <v>299</v>
      </c>
      <c r="D508" s="6" t="s">
        <v>352</v>
      </c>
      <c r="E508" s="6" t="s">
        <v>32</v>
      </c>
      <c r="F508" s="10">
        <v>22596.2</v>
      </c>
      <c r="G508" s="10">
        <v>24688.1</v>
      </c>
      <c r="H508" s="10">
        <v>24688.1</v>
      </c>
      <c r="I508" s="10">
        <v>22020.76</v>
      </c>
      <c r="J508" s="10">
        <f t="shared" si="335"/>
        <v>2667.34</v>
      </c>
      <c r="K508" s="18">
        <f t="shared" si="330"/>
        <v>0.89195847392063377</v>
      </c>
    </row>
    <row r="509" spans="1:11" ht="31" x14ac:dyDescent="0.35">
      <c r="A509" s="8" t="s">
        <v>355</v>
      </c>
      <c r="B509" s="6" t="s">
        <v>38</v>
      </c>
      <c r="C509" s="6" t="s">
        <v>299</v>
      </c>
      <c r="D509" s="6" t="s">
        <v>354</v>
      </c>
      <c r="E509" s="6"/>
      <c r="F509" s="10">
        <f>F510</f>
        <v>39185.5</v>
      </c>
      <c r="G509" s="10">
        <v>39185.5</v>
      </c>
      <c r="H509" s="10">
        <f t="shared" ref="H509:J509" si="366">H510</f>
        <v>39185.5</v>
      </c>
      <c r="I509" s="10">
        <f t="shared" si="366"/>
        <v>38448.46</v>
      </c>
      <c r="J509" s="10">
        <f t="shared" si="366"/>
        <v>737.04000000000087</v>
      </c>
      <c r="K509" s="18">
        <f t="shared" si="330"/>
        <v>0.98119100177361518</v>
      </c>
    </row>
    <row r="510" spans="1:11" ht="31" x14ac:dyDescent="0.35">
      <c r="A510" s="8" t="s">
        <v>31</v>
      </c>
      <c r="B510" s="6" t="s">
        <v>38</v>
      </c>
      <c r="C510" s="6" t="s">
        <v>299</v>
      </c>
      <c r="D510" s="6" t="s">
        <v>354</v>
      </c>
      <c r="E510" s="6" t="s">
        <v>30</v>
      </c>
      <c r="F510" s="10">
        <f>F511</f>
        <v>39185.5</v>
      </c>
      <c r="G510" s="10">
        <v>39185.5</v>
      </c>
      <c r="H510" s="10">
        <f t="shared" ref="H510:J510" si="367">H511</f>
        <v>39185.5</v>
      </c>
      <c r="I510" s="10">
        <f t="shared" si="367"/>
        <v>38448.46</v>
      </c>
      <c r="J510" s="10">
        <f t="shared" si="367"/>
        <v>737.04000000000087</v>
      </c>
      <c r="K510" s="18">
        <f t="shared" si="330"/>
        <v>0.98119100177361518</v>
      </c>
    </row>
    <row r="511" spans="1:11" ht="31" x14ac:dyDescent="0.35">
      <c r="A511" s="8" t="s">
        <v>33</v>
      </c>
      <c r="B511" s="6" t="s">
        <v>38</v>
      </c>
      <c r="C511" s="6" t="s">
        <v>299</v>
      </c>
      <c r="D511" s="6" t="s">
        <v>354</v>
      </c>
      <c r="E511" s="6" t="s">
        <v>32</v>
      </c>
      <c r="F511" s="10">
        <v>39185.5</v>
      </c>
      <c r="G511" s="10">
        <v>39185.5</v>
      </c>
      <c r="H511" s="10">
        <v>39185.5</v>
      </c>
      <c r="I511" s="10">
        <v>38448.46</v>
      </c>
      <c r="J511" s="10">
        <f t="shared" si="335"/>
        <v>737.04000000000087</v>
      </c>
      <c r="K511" s="18">
        <f t="shared" si="330"/>
        <v>0.98119100177361518</v>
      </c>
    </row>
    <row r="512" spans="1:11" ht="31" x14ac:dyDescent="0.35">
      <c r="A512" s="8" t="s">
        <v>357</v>
      </c>
      <c r="B512" s="6" t="s">
        <v>38</v>
      </c>
      <c r="C512" s="6" t="s">
        <v>299</v>
      </c>
      <c r="D512" s="6" t="s">
        <v>356</v>
      </c>
      <c r="E512" s="6"/>
      <c r="F512" s="10">
        <f>F513</f>
        <v>11531.8</v>
      </c>
      <c r="G512" s="10">
        <v>26045.599999999999</v>
      </c>
      <c r="H512" s="10">
        <f t="shared" ref="H512:J512" si="368">H513</f>
        <v>26045.599999999999</v>
      </c>
      <c r="I512" s="10">
        <f t="shared" si="368"/>
        <v>22683.39</v>
      </c>
      <c r="J512" s="10">
        <f t="shared" si="368"/>
        <v>3362.2099999999991</v>
      </c>
      <c r="K512" s="18">
        <f t="shared" si="330"/>
        <v>0.87091063365789234</v>
      </c>
    </row>
    <row r="513" spans="1:11" ht="31" x14ac:dyDescent="0.35">
      <c r="A513" s="8" t="s">
        <v>31</v>
      </c>
      <c r="B513" s="6" t="s">
        <v>38</v>
      </c>
      <c r="C513" s="6" t="s">
        <v>299</v>
      </c>
      <c r="D513" s="6" t="s">
        <v>356</v>
      </c>
      <c r="E513" s="6" t="s">
        <v>30</v>
      </c>
      <c r="F513" s="10">
        <f>F514</f>
        <v>11531.8</v>
      </c>
      <c r="G513" s="10">
        <v>26045.599999999999</v>
      </c>
      <c r="H513" s="10">
        <f t="shared" ref="H513:J513" si="369">H514</f>
        <v>26045.599999999999</v>
      </c>
      <c r="I513" s="10">
        <f t="shared" si="369"/>
        <v>22683.39</v>
      </c>
      <c r="J513" s="10">
        <f t="shared" si="369"/>
        <v>3362.2099999999991</v>
      </c>
      <c r="K513" s="18">
        <f t="shared" si="330"/>
        <v>0.87091063365789234</v>
      </c>
    </row>
    <row r="514" spans="1:11" ht="31" x14ac:dyDescent="0.35">
      <c r="A514" s="8" t="s">
        <v>33</v>
      </c>
      <c r="B514" s="6" t="s">
        <v>38</v>
      </c>
      <c r="C514" s="6" t="s">
        <v>299</v>
      </c>
      <c r="D514" s="6" t="s">
        <v>356</v>
      </c>
      <c r="E514" s="6" t="s">
        <v>32</v>
      </c>
      <c r="F514" s="10">
        <v>11531.8</v>
      </c>
      <c r="G514" s="10">
        <v>26045.599999999999</v>
      </c>
      <c r="H514" s="10">
        <v>26045.599999999999</v>
      </c>
      <c r="I514" s="10">
        <v>22683.39</v>
      </c>
      <c r="J514" s="10">
        <f t="shared" ref="J514:J556" si="370">H514-I514</f>
        <v>3362.2099999999991</v>
      </c>
      <c r="K514" s="18">
        <f t="shared" si="330"/>
        <v>0.87091063365789234</v>
      </c>
    </row>
    <row r="515" spans="1:11" ht="15.5" x14ac:dyDescent="0.35">
      <c r="A515" s="8" t="s">
        <v>359</v>
      </c>
      <c r="B515" s="6" t="s">
        <v>38</v>
      </c>
      <c r="C515" s="6" t="s">
        <v>299</v>
      </c>
      <c r="D515" s="6" t="s">
        <v>358</v>
      </c>
      <c r="E515" s="6"/>
      <c r="F515" s="10">
        <f>F516+F518</f>
        <v>1383754.4</v>
      </c>
      <c r="G515" s="10">
        <v>1362635.8</v>
      </c>
      <c r="H515" s="10">
        <f t="shared" ref="H515:J515" si="371">H516+H518</f>
        <v>1383940.9000000001</v>
      </c>
      <c r="I515" s="10">
        <f t="shared" si="371"/>
        <v>1286945.6299999999</v>
      </c>
      <c r="J515" s="10">
        <f t="shared" si="371"/>
        <v>96995.270000000135</v>
      </c>
      <c r="K515" s="18">
        <f t="shared" si="330"/>
        <v>0.92991371958152247</v>
      </c>
    </row>
    <row r="516" spans="1:11" ht="31" x14ac:dyDescent="0.35">
      <c r="A516" s="8" t="s">
        <v>31</v>
      </c>
      <c r="B516" s="6" t="s">
        <v>38</v>
      </c>
      <c r="C516" s="6" t="s">
        <v>299</v>
      </c>
      <c r="D516" s="6" t="s">
        <v>358</v>
      </c>
      <c r="E516" s="6" t="s">
        <v>30</v>
      </c>
      <c r="F516" s="10">
        <f>F517</f>
        <v>1147529.3999999999</v>
      </c>
      <c r="G516" s="10">
        <v>1147638.7</v>
      </c>
      <c r="H516" s="10">
        <f t="shared" ref="H516:J516" si="372">H517</f>
        <v>1168943.8</v>
      </c>
      <c r="I516" s="10">
        <f t="shared" si="372"/>
        <v>1075761.8999999999</v>
      </c>
      <c r="J516" s="10">
        <f t="shared" si="372"/>
        <v>93181.90000000014</v>
      </c>
      <c r="K516" s="18">
        <f t="shared" si="330"/>
        <v>0.92028538925481262</v>
      </c>
    </row>
    <row r="517" spans="1:11" ht="31" x14ac:dyDescent="0.35">
      <c r="A517" s="8" t="s">
        <v>33</v>
      </c>
      <c r="B517" s="6" t="s">
        <v>38</v>
      </c>
      <c r="C517" s="6" t="s">
        <v>299</v>
      </c>
      <c r="D517" s="6" t="s">
        <v>358</v>
      </c>
      <c r="E517" s="6" t="s">
        <v>32</v>
      </c>
      <c r="F517" s="10">
        <v>1147529.3999999999</v>
      </c>
      <c r="G517" s="10">
        <v>1147638.7</v>
      </c>
      <c r="H517" s="10">
        <v>1168943.8</v>
      </c>
      <c r="I517" s="10">
        <v>1075761.8999999999</v>
      </c>
      <c r="J517" s="10">
        <f t="shared" si="370"/>
        <v>93181.90000000014</v>
      </c>
      <c r="K517" s="18">
        <f t="shared" si="330"/>
        <v>0.92028538925481262</v>
      </c>
    </row>
    <row r="518" spans="1:11" ht="15.5" x14ac:dyDescent="0.35">
      <c r="A518" s="8" t="s">
        <v>75</v>
      </c>
      <c r="B518" s="6" t="s">
        <v>38</v>
      </c>
      <c r="C518" s="6" t="s">
        <v>299</v>
      </c>
      <c r="D518" s="6" t="s">
        <v>358</v>
      </c>
      <c r="E518" s="6" t="s">
        <v>74</v>
      </c>
      <c r="F518" s="10">
        <f>F519</f>
        <v>236225</v>
      </c>
      <c r="G518" s="10">
        <v>214997.1</v>
      </c>
      <c r="H518" s="10">
        <f t="shared" ref="H518:J518" si="373">H519</f>
        <v>214997.1</v>
      </c>
      <c r="I518" s="10">
        <f t="shared" si="373"/>
        <v>211183.73</v>
      </c>
      <c r="J518" s="10">
        <f t="shared" si="373"/>
        <v>3813.3699999999953</v>
      </c>
      <c r="K518" s="18">
        <f t="shared" si="330"/>
        <v>0.98226315610768711</v>
      </c>
    </row>
    <row r="519" spans="1:11" ht="46.5" x14ac:dyDescent="0.35">
      <c r="A519" s="8" t="s">
        <v>331</v>
      </c>
      <c r="B519" s="6" t="s">
        <v>38</v>
      </c>
      <c r="C519" s="6" t="s">
        <v>299</v>
      </c>
      <c r="D519" s="6" t="s">
        <v>358</v>
      </c>
      <c r="E519" s="6" t="s">
        <v>330</v>
      </c>
      <c r="F519" s="10">
        <v>236225</v>
      </c>
      <c r="G519" s="10">
        <v>214997.1</v>
      </c>
      <c r="H519" s="10">
        <v>214997.1</v>
      </c>
      <c r="I519" s="10">
        <v>211183.73</v>
      </c>
      <c r="J519" s="10">
        <f t="shared" si="370"/>
        <v>3813.3699999999953</v>
      </c>
      <c r="K519" s="18">
        <f t="shared" si="330"/>
        <v>0.98226315610768711</v>
      </c>
    </row>
    <row r="520" spans="1:11" ht="15.5" x14ac:dyDescent="0.35">
      <c r="A520" s="8" t="s">
        <v>174</v>
      </c>
      <c r="B520" s="6" t="s">
        <v>38</v>
      </c>
      <c r="C520" s="6" t="s">
        <v>299</v>
      </c>
      <c r="D520" s="6" t="s">
        <v>173</v>
      </c>
      <c r="E520" s="6"/>
      <c r="F520" s="10">
        <f>F521+F523</f>
        <v>31427.8</v>
      </c>
      <c r="G520" s="10">
        <v>41569.300000000003</v>
      </c>
      <c r="H520" s="10">
        <f t="shared" ref="H520:J520" si="374">H521+H523</f>
        <v>41569.300000000003</v>
      </c>
      <c r="I520" s="10">
        <f t="shared" si="374"/>
        <v>15872.33</v>
      </c>
      <c r="J520" s="10">
        <f t="shared" si="374"/>
        <v>25696.97</v>
      </c>
      <c r="K520" s="18">
        <f t="shared" si="330"/>
        <v>0.38182817608186809</v>
      </c>
    </row>
    <row r="521" spans="1:11" ht="31" x14ac:dyDescent="0.35">
      <c r="A521" s="8" t="s">
        <v>31</v>
      </c>
      <c r="B521" s="6" t="s">
        <v>38</v>
      </c>
      <c r="C521" s="6" t="s">
        <v>299</v>
      </c>
      <c r="D521" s="6" t="s">
        <v>173</v>
      </c>
      <c r="E521" s="6" t="s">
        <v>30</v>
      </c>
      <c r="F521" s="10">
        <f>F522</f>
        <v>1000</v>
      </c>
      <c r="G521" s="10">
        <v>14250</v>
      </c>
      <c r="H521" s="10">
        <f t="shared" ref="H521:J521" si="375">H522</f>
        <v>16021</v>
      </c>
      <c r="I521" s="10">
        <f t="shared" si="375"/>
        <v>8032.9</v>
      </c>
      <c r="J521" s="10">
        <f t="shared" si="375"/>
        <v>7988.1</v>
      </c>
      <c r="K521" s="18">
        <f t="shared" si="330"/>
        <v>0.50139816490855749</v>
      </c>
    </row>
    <row r="522" spans="1:11" ht="31" x14ac:dyDescent="0.35">
      <c r="A522" s="8" t="s">
        <v>33</v>
      </c>
      <c r="B522" s="6" t="s">
        <v>38</v>
      </c>
      <c r="C522" s="6" t="s">
        <v>299</v>
      </c>
      <c r="D522" s="6" t="s">
        <v>173</v>
      </c>
      <c r="E522" s="6" t="s">
        <v>32</v>
      </c>
      <c r="F522" s="10">
        <v>1000</v>
      </c>
      <c r="G522" s="10">
        <v>14250</v>
      </c>
      <c r="H522" s="10">
        <v>16021</v>
      </c>
      <c r="I522" s="10">
        <v>8032.9</v>
      </c>
      <c r="J522" s="10">
        <f t="shared" si="370"/>
        <v>7988.1</v>
      </c>
      <c r="K522" s="18">
        <f t="shared" si="330"/>
        <v>0.50139816490855749</v>
      </c>
    </row>
    <row r="523" spans="1:11" ht="31" x14ac:dyDescent="0.35">
      <c r="A523" s="8" t="s">
        <v>221</v>
      </c>
      <c r="B523" s="6" t="s">
        <v>38</v>
      </c>
      <c r="C523" s="6" t="s">
        <v>299</v>
      </c>
      <c r="D523" s="6" t="s">
        <v>173</v>
      </c>
      <c r="E523" s="6" t="s">
        <v>220</v>
      </c>
      <c r="F523" s="10">
        <f>F524</f>
        <v>30427.8</v>
      </c>
      <c r="G523" s="10">
        <v>27319.3</v>
      </c>
      <c r="H523" s="10">
        <f t="shared" ref="H523:J523" si="376">H524</f>
        <v>25548.3</v>
      </c>
      <c r="I523" s="10">
        <f t="shared" si="376"/>
        <v>7839.43</v>
      </c>
      <c r="J523" s="10">
        <f t="shared" si="376"/>
        <v>17708.87</v>
      </c>
      <c r="K523" s="18">
        <f t="shared" si="330"/>
        <v>0.30684742233338425</v>
      </c>
    </row>
    <row r="524" spans="1:11" ht="15.5" x14ac:dyDescent="0.35">
      <c r="A524" s="8" t="s">
        <v>223</v>
      </c>
      <c r="B524" s="6" t="s">
        <v>38</v>
      </c>
      <c r="C524" s="6" t="s">
        <v>299</v>
      </c>
      <c r="D524" s="6" t="s">
        <v>173</v>
      </c>
      <c r="E524" s="6" t="s">
        <v>222</v>
      </c>
      <c r="F524" s="10">
        <v>30427.8</v>
      </c>
      <c r="G524" s="10">
        <v>27319.3</v>
      </c>
      <c r="H524" s="10">
        <v>25548.3</v>
      </c>
      <c r="I524" s="10">
        <v>7839.43</v>
      </c>
      <c r="J524" s="10">
        <f t="shared" si="370"/>
        <v>17708.87</v>
      </c>
      <c r="K524" s="18">
        <f t="shared" ref="K524:K585" si="377">I524/H524</f>
        <v>0.30684742233338425</v>
      </c>
    </row>
    <row r="525" spans="1:11" ht="31" x14ac:dyDescent="0.35">
      <c r="A525" s="8" t="s">
        <v>361</v>
      </c>
      <c r="B525" s="6" t="s">
        <v>38</v>
      </c>
      <c r="C525" s="6" t="s">
        <v>299</v>
      </c>
      <c r="D525" s="6" t="s">
        <v>360</v>
      </c>
      <c r="E525" s="6"/>
      <c r="F525" s="10">
        <f>F526</f>
        <v>114893.6</v>
      </c>
      <c r="G525" s="10">
        <v>119217</v>
      </c>
      <c r="H525" s="10">
        <f t="shared" ref="H525:J525" si="378">H526</f>
        <v>119217.00000000001</v>
      </c>
      <c r="I525" s="10">
        <f t="shared" si="378"/>
        <v>116489.78000000001</v>
      </c>
      <c r="J525" s="10">
        <f t="shared" si="378"/>
        <v>2727.2199999999962</v>
      </c>
      <c r="K525" s="18">
        <f t="shared" si="377"/>
        <v>0.97712390011491645</v>
      </c>
    </row>
    <row r="526" spans="1:11" ht="46.5" x14ac:dyDescent="0.35">
      <c r="A526" s="8" t="s">
        <v>363</v>
      </c>
      <c r="B526" s="6" t="s">
        <v>38</v>
      </c>
      <c r="C526" s="6" t="s">
        <v>299</v>
      </c>
      <c r="D526" s="6" t="s">
        <v>362</v>
      </c>
      <c r="E526" s="6"/>
      <c r="F526" s="10">
        <f>F527+F529+F531+F533</f>
        <v>114893.6</v>
      </c>
      <c r="G526" s="10">
        <v>119217</v>
      </c>
      <c r="H526" s="10">
        <f t="shared" ref="H526:J526" si="379">H527+H529+H531+H533</f>
        <v>119217.00000000001</v>
      </c>
      <c r="I526" s="10">
        <f t="shared" si="379"/>
        <v>116489.78000000001</v>
      </c>
      <c r="J526" s="10">
        <f t="shared" si="379"/>
        <v>2727.2199999999962</v>
      </c>
      <c r="K526" s="18">
        <f t="shared" si="377"/>
        <v>0.97712390011491645</v>
      </c>
    </row>
    <row r="527" spans="1:11" ht="62" x14ac:dyDescent="0.35">
      <c r="A527" s="8" t="s">
        <v>13</v>
      </c>
      <c r="B527" s="6" t="s">
        <v>38</v>
      </c>
      <c r="C527" s="6" t="s">
        <v>299</v>
      </c>
      <c r="D527" s="6" t="s">
        <v>362</v>
      </c>
      <c r="E527" s="6" t="s">
        <v>12</v>
      </c>
      <c r="F527" s="10">
        <f>F528</f>
        <v>102935.3</v>
      </c>
      <c r="G527" s="10">
        <v>107258.7</v>
      </c>
      <c r="H527" s="10">
        <f t="shared" ref="H527:J527" si="380">H528</f>
        <v>107279.3</v>
      </c>
      <c r="I527" s="10">
        <f t="shared" si="380"/>
        <v>106292.46</v>
      </c>
      <c r="J527" s="10">
        <f t="shared" si="380"/>
        <v>986.83999999999651</v>
      </c>
      <c r="K527" s="18">
        <f t="shared" si="377"/>
        <v>0.99080120768871538</v>
      </c>
    </row>
    <row r="528" spans="1:11" ht="15.5" x14ac:dyDescent="0.35">
      <c r="A528" s="8" t="s">
        <v>152</v>
      </c>
      <c r="B528" s="6" t="s">
        <v>38</v>
      </c>
      <c r="C528" s="6" t="s">
        <v>299</v>
      </c>
      <c r="D528" s="6" t="s">
        <v>362</v>
      </c>
      <c r="E528" s="6" t="s">
        <v>151</v>
      </c>
      <c r="F528" s="10">
        <v>102935.3</v>
      </c>
      <c r="G528" s="10">
        <v>107258.7</v>
      </c>
      <c r="H528" s="10">
        <v>107279.3</v>
      </c>
      <c r="I528" s="10">
        <v>106292.46</v>
      </c>
      <c r="J528" s="10">
        <f t="shared" si="370"/>
        <v>986.83999999999651</v>
      </c>
      <c r="K528" s="18">
        <f t="shared" si="377"/>
        <v>0.99080120768871538</v>
      </c>
    </row>
    <row r="529" spans="1:11" ht="31" x14ac:dyDescent="0.35">
      <c r="A529" s="8" t="s">
        <v>31</v>
      </c>
      <c r="B529" s="6" t="s">
        <v>38</v>
      </c>
      <c r="C529" s="6" t="s">
        <v>299</v>
      </c>
      <c r="D529" s="6" t="s">
        <v>362</v>
      </c>
      <c r="E529" s="6" t="s">
        <v>30</v>
      </c>
      <c r="F529" s="10">
        <f>F530</f>
        <v>11719.7</v>
      </c>
      <c r="G529" s="10">
        <v>11669.7</v>
      </c>
      <c r="H529" s="10">
        <f t="shared" ref="H529:J529" si="381">H530</f>
        <v>11649.1</v>
      </c>
      <c r="I529" s="10">
        <f t="shared" si="381"/>
        <v>10041.11</v>
      </c>
      <c r="J529" s="10">
        <f t="shared" si="381"/>
        <v>1607.9899999999998</v>
      </c>
      <c r="K529" s="18">
        <f t="shared" si="377"/>
        <v>0.8619644436050854</v>
      </c>
    </row>
    <row r="530" spans="1:11" ht="31" x14ac:dyDescent="0.35">
      <c r="A530" s="8" t="s">
        <v>33</v>
      </c>
      <c r="B530" s="6" t="s">
        <v>38</v>
      </c>
      <c r="C530" s="6" t="s">
        <v>299</v>
      </c>
      <c r="D530" s="6" t="s">
        <v>362</v>
      </c>
      <c r="E530" s="6" t="s">
        <v>32</v>
      </c>
      <c r="F530" s="10">
        <v>11719.7</v>
      </c>
      <c r="G530" s="10">
        <v>11669.7</v>
      </c>
      <c r="H530" s="10">
        <v>11649.1</v>
      </c>
      <c r="I530" s="10">
        <v>10041.11</v>
      </c>
      <c r="J530" s="10">
        <f t="shared" si="370"/>
        <v>1607.9899999999998</v>
      </c>
      <c r="K530" s="18">
        <f t="shared" si="377"/>
        <v>0.8619644436050854</v>
      </c>
    </row>
    <row r="531" spans="1:11" ht="15.5" x14ac:dyDescent="0.35">
      <c r="A531" s="8" t="s">
        <v>35</v>
      </c>
      <c r="B531" s="6" t="s">
        <v>38</v>
      </c>
      <c r="C531" s="6" t="s">
        <v>299</v>
      </c>
      <c r="D531" s="6" t="s">
        <v>362</v>
      </c>
      <c r="E531" s="6" t="s">
        <v>34</v>
      </c>
      <c r="F531" s="10">
        <f>F532</f>
        <v>87</v>
      </c>
      <c r="G531" s="10">
        <v>87</v>
      </c>
      <c r="H531" s="10">
        <f t="shared" ref="H531:J531" si="382">H532</f>
        <v>87</v>
      </c>
      <c r="I531" s="10">
        <f t="shared" si="382"/>
        <v>84.3</v>
      </c>
      <c r="J531" s="10">
        <f t="shared" si="382"/>
        <v>2.7000000000000028</v>
      </c>
      <c r="K531" s="18">
        <f t="shared" si="377"/>
        <v>0.96896551724137925</v>
      </c>
    </row>
    <row r="532" spans="1:11" ht="31" x14ac:dyDescent="0.35">
      <c r="A532" s="8" t="s">
        <v>37</v>
      </c>
      <c r="B532" s="6" t="s">
        <v>38</v>
      </c>
      <c r="C532" s="6" t="s">
        <v>299</v>
      </c>
      <c r="D532" s="6" t="s">
        <v>362</v>
      </c>
      <c r="E532" s="6" t="s">
        <v>36</v>
      </c>
      <c r="F532" s="10">
        <v>87</v>
      </c>
      <c r="G532" s="10">
        <v>87</v>
      </c>
      <c r="H532" s="10">
        <v>87</v>
      </c>
      <c r="I532" s="10">
        <v>84.3</v>
      </c>
      <c r="J532" s="10">
        <f t="shared" si="370"/>
        <v>2.7000000000000028</v>
      </c>
      <c r="K532" s="18">
        <f t="shared" si="377"/>
        <v>0.96896551724137925</v>
      </c>
    </row>
    <row r="533" spans="1:11" ht="15.5" x14ac:dyDescent="0.35">
      <c r="A533" s="8" t="s">
        <v>75</v>
      </c>
      <c r="B533" s="6" t="s">
        <v>38</v>
      </c>
      <c r="C533" s="6" t="s">
        <v>299</v>
      </c>
      <c r="D533" s="6" t="s">
        <v>362</v>
      </c>
      <c r="E533" s="6" t="s">
        <v>74</v>
      </c>
      <c r="F533" s="10">
        <f>F534</f>
        <v>151.6</v>
      </c>
      <c r="G533" s="10">
        <v>201.6</v>
      </c>
      <c r="H533" s="10">
        <f t="shared" ref="H533:J533" si="383">H534</f>
        <v>201.6</v>
      </c>
      <c r="I533" s="10">
        <f t="shared" si="383"/>
        <v>71.91</v>
      </c>
      <c r="J533" s="10">
        <f t="shared" si="383"/>
        <v>129.69</v>
      </c>
      <c r="K533" s="18">
        <f t="shared" si="377"/>
        <v>0.35669642857142858</v>
      </c>
    </row>
    <row r="534" spans="1:11" ht="15.5" x14ac:dyDescent="0.35">
      <c r="A534" s="8" t="s">
        <v>77</v>
      </c>
      <c r="B534" s="6" t="s">
        <v>38</v>
      </c>
      <c r="C534" s="6" t="s">
        <v>299</v>
      </c>
      <c r="D534" s="6" t="s">
        <v>362</v>
      </c>
      <c r="E534" s="6" t="s">
        <v>76</v>
      </c>
      <c r="F534" s="10">
        <v>151.6</v>
      </c>
      <c r="G534" s="10">
        <v>201.6</v>
      </c>
      <c r="H534" s="10">
        <v>201.6</v>
      </c>
      <c r="I534" s="10">
        <v>71.91</v>
      </c>
      <c r="J534" s="10">
        <f t="shared" si="370"/>
        <v>129.69</v>
      </c>
      <c r="K534" s="18">
        <f t="shared" si="377"/>
        <v>0.35669642857142858</v>
      </c>
    </row>
    <row r="535" spans="1:11" ht="31" x14ac:dyDescent="0.35">
      <c r="A535" s="8" t="s">
        <v>176</v>
      </c>
      <c r="B535" s="6" t="s">
        <v>38</v>
      </c>
      <c r="C535" s="6" t="s">
        <v>299</v>
      </c>
      <c r="D535" s="6" t="s">
        <v>175</v>
      </c>
      <c r="E535" s="6"/>
      <c r="F535" s="10">
        <f>F536+F538</f>
        <v>32100</v>
      </c>
      <c r="G535" s="10">
        <v>34158.199999999997</v>
      </c>
      <c r="H535" s="10">
        <f t="shared" ref="H535:J535" si="384">H536+H538</f>
        <v>12853.1</v>
      </c>
      <c r="I535" s="10">
        <f t="shared" si="384"/>
        <v>3608.26</v>
      </c>
      <c r="J535" s="10">
        <f t="shared" si="384"/>
        <v>9244.84</v>
      </c>
      <c r="K535" s="18">
        <f t="shared" si="377"/>
        <v>0.28073071865931176</v>
      </c>
    </row>
    <row r="536" spans="1:11" ht="31" x14ac:dyDescent="0.35">
      <c r="A536" s="8" t="s">
        <v>31</v>
      </c>
      <c r="B536" s="6" t="s">
        <v>38</v>
      </c>
      <c r="C536" s="6" t="s">
        <v>299</v>
      </c>
      <c r="D536" s="6" t="s">
        <v>175</v>
      </c>
      <c r="E536" s="6" t="s">
        <v>30</v>
      </c>
      <c r="F536" s="10">
        <f>F537</f>
        <v>31700</v>
      </c>
      <c r="G536" s="10">
        <v>33758.199999999997</v>
      </c>
      <c r="H536" s="10">
        <f t="shared" ref="H536:J536" si="385">H537</f>
        <v>12453.1</v>
      </c>
      <c r="I536" s="10">
        <f t="shared" si="385"/>
        <v>3608.26</v>
      </c>
      <c r="J536" s="10">
        <f t="shared" si="385"/>
        <v>8844.84</v>
      </c>
      <c r="K536" s="18">
        <f t="shared" si="377"/>
        <v>0.2897479342493034</v>
      </c>
    </row>
    <row r="537" spans="1:11" ht="31" x14ac:dyDescent="0.35">
      <c r="A537" s="8" t="s">
        <v>33</v>
      </c>
      <c r="B537" s="6" t="s">
        <v>38</v>
      </c>
      <c r="C537" s="6" t="s">
        <v>299</v>
      </c>
      <c r="D537" s="6" t="s">
        <v>175</v>
      </c>
      <c r="E537" s="6" t="s">
        <v>32</v>
      </c>
      <c r="F537" s="10">
        <v>31700</v>
      </c>
      <c r="G537" s="10">
        <v>33758.199999999997</v>
      </c>
      <c r="H537" s="10">
        <v>12453.1</v>
      </c>
      <c r="I537" s="10">
        <v>3608.26</v>
      </c>
      <c r="J537" s="10">
        <f t="shared" si="370"/>
        <v>8844.84</v>
      </c>
      <c r="K537" s="18">
        <f t="shared" si="377"/>
        <v>0.2897479342493034</v>
      </c>
    </row>
    <row r="538" spans="1:11" ht="31" x14ac:dyDescent="0.35">
      <c r="A538" s="8" t="s">
        <v>221</v>
      </c>
      <c r="B538" s="6" t="s">
        <v>38</v>
      </c>
      <c r="C538" s="6" t="s">
        <v>299</v>
      </c>
      <c r="D538" s="6" t="s">
        <v>175</v>
      </c>
      <c r="E538" s="6" t="s">
        <v>220</v>
      </c>
      <c r="F538" s="10">
        <f>F539</f>
        <v>400</v>
      </c>
      <c r="G538" s="10">
        <v>400</v>
      </c>
      <c r="H538" s="10">
        <f t="shared" ref="H538:J538" si="386">H539</f>
        <v>400</v>
      </c>
      <c r="I538" s="10">
        <f t="shared" si="386"/>
        <v>0</v>
      </c>
      <c r="J538" s="10">
        <f t="shared" si="386"/>
        <v>400</v>
      </c>
      <c r="K538" s="18">
        <f t="shared" si="377"/>
        <v>0</v>
      </c>
    </row>
    <row r="539" spans="1:11" ht="15.5" x14ac:dyDescent="0.35">
      <c r="A539" s="8" t="s">
        <v>223</v>
      </c>
      <c r="B539" s="6" t="s">
        <v>38</v>
      </c>
      <c r="C539" s="6" t="s">
        <v>299</v>
      </c>
      <c r="D539" s="6" t="s">
        <v>175</v>
      </c>
      <c r="E539" s="6" t="s">
        <v>222</v>
      </c>
      <c r="F539" s="10">
        <v>400</v>
      </c>
      <c r="G539" s="10">
        <v>400</v>
      </c>
      <c r="H539" s="10">
        <v>400</v>
      </c>
      <c r="I539" s="10">
        <v>0</v>
      </c>
      <c r="J539" s="10">
        <f t="shared" si="370"/>
        <v>400</v>
      </c>
      <c r="K539" s="18">
        <f t="shared" si="377"/>
        <v>0</v>
      </c>
    </row>
    <row r="540" spans="1:11" ht="31" x14ac:dyDescent="0.35">
      <c r="A540" s="8" t="s">
        <v>365</v>
      </c>
      <c r="B540" s="6" t="s">
        <v>38</v>
      </c>
      <c r="C540" s="6" t="s">
        <v>299</v>
      </c>
      <c r="D540" s="6" t="s">
        <v>364</v>
      </c>
      <c r="E540" s="6"/>
      <c r="F540" s="10">
        <f>F541+F543</f>
        <v>341453.7</v>
      </c>
      <c r="G540" s="10">
        <v>308860.09999999998</v>
      </c>
      <c r="H540" s="10">
        <f t="shared" ref="H540:J540" si="387">H541+H543</f>
        <v>308860.09999999998</v>
      </c>
      <c r="I540" s="10">
        <f t="shared" si="387"/>
        <v>186781.39</v>
      </c>
      <c r="J540" s="10">
        <f t="shared" si="387"/>
        <v>122078.70999999999</v>
      </c>
      <c r="K540" s="18">
        <f t="shared" si="377"/>
        <v>0.60474431627782299</v>
      </c>
    </row>
    <row r="541" spans="1:11" ht="31" x14ac:dyDescent="0.35">
      <c r="A541" s="8" t="s">
        <v>31</v>
      </c>
      <c r="B541" s="6" t="s">
        <v>38</v>
      </c>
      <c r="C541" s="6" t="s">
        <v>299</v>
      </c>
      <c r="D541" s="6" t="s">
        <v>364</v>
      </c>
      <c r="E541" s="6" t="s">
        <v>30</v>
      </c>
      <c r="F541" s="10">
        <f>F542</f>
        <v>0</v>
      </c>
      <c r="G541" s="10">
        <v>110741.1</v>
      </c>
      <c r="H541" s="10">
        <f t="shared" ref="H541:J541" si="388">H542</f>
        <v>110809.2</v>
      </c>
      <c r="I541" s="10">
        <f t="shared" si="388"/>
        <v>110809.18</v>
      </c>
      <c r="J541" s="10">
        <f t="shared" si="388"/>
        <v>2.0000000004074536E-2</v>
      </c>
      <c r="K541" s="18">
        <f t="shared" si="377"/>
        <v>0.9999998195095714</v>
      </c>
    </row>
    <row r="542" spans="1:11" ht="31" x14ac:dyDescent="0.35">
      <c r="A542" s="8" t="s">
        <v>33</v>
      </c>
      <c r="B542" s="6" t="s">
        <v>38</v>
      </c>
      <c r="C542" s="6" t="s">
        <v>299</v>
      </c>
      <c r="D542" s="6" t="s">
        <v>364</v>
      </c>
      <c r="E542" s="6" t="s">
        <v>32</v>
      </c>
      <c r="F542" s="10">
        <v>0</v>
      </c>
      <c r="G542" s="10">
        <v>110741.1</v>
      </c>
      <c r="H542" s="10">
        <v>110809.2</v>
      </c>
      <c r="I542" s="10">
        <v>110809.18</v>
      </c>
      <c r="J542" s="10">
        <f t="shared" si="370"/>
        <v>2.0000000004074536E-2</v>
      </c>
      <c r="K542" s="18">
        <f t="shared" si="377"/>
        <v>0.9999998195095714</v>
      </c>
    </row>
    <row r="543" spans="1:11" ht="31" x14ac:dyDescent="0.35">
      <c r="A543" s="8" t="s">
        <v>221</v>
      </c>
      <c r="B543" s="6" t="s">
        <v>38</v>
      </c>
      <c r="C543" s="6" t="s">
        <v>299</v>
      </c>
      <c r="D543" s="6" t="s">
        <v>364</v>
      </c>
      <c r="E543" s="6" t="s">
        <v>220</v>
      </c>
      <c r="F543" s="10">
        <f>F544</f>
        <v>341453.7</v>
      </c>
      <c r="G543" s="10">
        <v>198119</v>
      </c>
      <c r="H543" s="10">
        <f t="shared" ref="H543:J543" si="389">H544</f>
        <v>198050.9</v>
      </c>
      <c r="I543" s="10">
        <f t="shared" si="389"/>
        <v>75972.210000000006</v>
      </c>
      <c r="J543" s="10">
        <f t="shared" si="389"/>
        <v>122078.68999999999</v>
      </c>
      <c r="K543" s="18">
        <f t="shared" si="377"/>
        <v>0.38359941812937992</v>
      </c>
    </row>
    <row r="544" spans="1:11" ht="15.5" x14ac:dyDescent="0.35">
      <c r="A544" s="8" t="s">
        <v>223</v>
      </c>
      <c r="B544" s="6" t="s">
        <v>38</v>
      </c>
      <c r="C544" s="6" t="s">
        <v>299</v>
      </c>
      <c r="D544" s="6" t="s">
        <v>364</v>
      </c>
      <c r="E544" s="6" t="s">
        <v>222</v>
      </c>
      <c r="F544" s="10">
        <v>341453.7</v>
      </c>
      <c r="G544" s="10">
        <v>198119</v>
      </c>
      <c r="H544" s="10">
        <v>198050.9</v>
      </c>
      <c r="I544" s="10">
        <v>75972.210000000006</v>
      </c>
      <c r="J544" s="10">
        <f t="shared" si="370"/>
        <v>122078.68999999999</v>
      </c>
      <c r="K544" s="18">
        <f t="shared" si="377"/>
        <v>0.38359941812937992</v>
      </c>
    </row>
    <row r="545" spans="1:11" ht="46.5" x14ac:dyDescent="0.35">
      <c r="A545" s="8" t="s">
        <v>367</v>
      </c>
      <c r="B545" s="6" t="s">
        <v>38</v>
      </c>
      <c r="C545" s="6" t="s">
        <v>299</v>
      </c>
      <c r="D545" s="6" t="s">
        <v>366</v>
      </c>
      <c r="E545" s="6"/>
      <c r="F545" s="10">
        <f>F546+F549</f>
        <v>20722.099999999999</v>
      </c>
      <c r="G545" s="10">
        <v>38706.699999999997</v>
      </c>
      <c r="H545" s="10">
        <f t="shared" ref="H545:J545" si="390">H546+H549</f>
        <v>38706.699999999997</v>
      </c>
      <c r="I545" s="10">
        <f t="shared" si="390"/>
        <v>29630.370000000003</v>
      </c>
      <c r="J545" s="10">
        <f t="shared" si="390"/>
        <v>9076.33</v>
      </c>
      <c r="K545" s="18">
        <f t="shared" si="377"/>
        <v>0.76551010548561371</v>
      </c>
    </row>
    <row r="546" spans="1:11" ht="31" x14ac:dyDescent="0.35">
      <c r="A546" s="8" t="s">
        <v>369</v>
      </c>
      <c r="B546" s="6" t="s">
        <v>38</v>
      </c>
      <c r="C546" s="6" t="s">
        <v>299</v>
      </c>
      <c r="D546" s="6" t="s">
        <v>368</v>
      </c>
      <c r="E546" s="6"/>
      <c r="F546" s="10">
        <f>F547</f>
        <v>7191</v>
      </c>
      <c r="G546" s="10">
        <v>7191</v>
      </c>
      <c r="H546" s="10">
        <f t="shared" ref="H546:J546" si="391">H547</f>
        <v>7191</v>
      </c>
      <c r="I546" s="10">
        <f t="shared" si="391"/>
        <v>5735.85</v>
      </c>
      <c r="J546" s="10">
        <f t="shared" si="391"/>
        <v>1455.1499999999996</v>
      </c>
      <c r="K546" s="18">
        <f t="shared" si="377"/>
        <v>0.79764288694201091</v>
      </c>
    </row>
    <row r="547" spans="1:11" ht="31" x14ac:dyDescent="0.35">
      <c r="A547" s="8" t="s">
        <v>31</v>
      </c>
      <c r="B547" s="6" t="s">
        <v>38</v>
      </c>
      <c r="C547" s="6" t="s">
        <v>299</v>
      </c>
      <c r="D547" s="6" t="s">
        <v>368</v>
      </c>
      <c r="E547" s="6" t="s">
        <v>30</v>
      </c>
      <c r="F547" s="10">
        <f>F548</f>
        <v>7191</v>
      </c>
      <c r="G547" s="10">
        <v>7191</v>
      </c>
      <c r="H547" s="10">
        <f t="shared" ref="H547:J547" si="392">H548</f>
        <v>7191</v>
      </c>
      <c r="I547" s="10">
        <f t="shared" si="392"/>
        <v>5735.85</v>
      </c>
      <c r="J547" s="10">
        <f t="shared" si="392"/>
        <v>1455.1499999999996</v>
      </c>
      <c r="K547" s="18">
        <f t="shared" si="377"/>
        <v>0.79764288694201091</v>
      </c>
    </row>
    <row r="548" spans="1:11" ht="31" x14ac:dyDescent="0.35">
      <c r="A548" s="8" t="s">
        <v>33</v>
      </c>
      <c r="B548" s="6" t="s">
        <v>38</v>
      </c>
      <c r="C548" s="6" t="s">
        <v>299</v>
      </c>
      <c r="D548" s="6" t="s">
        <v>368</v>
      </c>
      <c r="E548" s="6" t="s">
        <v>32</v>
      </c>
      <c r="F548" s="10">
        <v>7191</v>
      </c>
      <c r="G548" s="10">
        <v>7191</v>
      </c>
      <c r="H548" s="10">
        <v>7191</v>
      </c>
      <c r="I548" s="10">
        <v>5735.85</v>
      </c>
      <c r="J548" s="10">
        <f t="shared" si="370"/>
        <v>1455.1499999999996</v>
      </c>
      <c r="K548" s="18">
        <f t="shared" si="377"/>
        <v>0.79764288694201091</v>
      </c>
    </row>
    <row r="549" spans="1:11" ht="31" x14ac:dyDescent="0.35">
      <c r="A549" s="8" t="s">
        <v>371</v>
      </c>
      <c r="B549" s="6" t="s">
        <v>38</v>
      </c>
      <c r="C549" s="6" t="s">
        <v>299</v>
      </c>
      <c r="D549" s="6" t="s">
        <v>370</v>
      </c>
      <c r="E549" s="6"/>
      <c r="F549" s="10">
        <f>F550</f>
        <v>13531.1</v>
      </c>
      <c r="G549" s="10">
        <v>31515.7</v>
      </c>
      <c r="H549" s="10">
        <f t="shared" ref="H549:J549" si="393">H550</f>
        <v>31515.7</v>
      </c>
      <c r="I549" s="10">
        <f t="shared" si="393"/>
        <v>23894.52</v>
      </c>
      <c r="J549" s="10">
        <f t="shared" si="393"/>
        <v>7621.18</v>
      </c>
      <c r="K549" s="18">
        <f t="shared" si="377"/>
        <v>0.75817830478142645</v>
      </c>
    </row>
    <row r="550" spans="1:11" ht="31" x14ac:dyDescent="0.35">
      <c r="A550" s="8" t="s">
        <v>31</v>
      </c>
      <c r="B550" s="6" t="s">
        <v>38</v>
      </c>
      <c r="C550" s="6" t="s">
        <v>299</v>
      </c>
      <c r="D550" s="6" t="s">
        <v>370</v>
      </c>
      <c r="E550" s="6" t="s">
        <v>30</v>
      </c>
      <c r="F550" s="10">
        <f>F551</f>
        <v>13531.1</v>
      </c>
      <c r="G550" s="10">
        <v>31515.7</v>
      </c>
      <c r="H550" s="10">
        <f t="shared" ref="H550:J550" si="394">H551</f>
        <v>31515.7</v>
      </c>
      <c r="I550" s="10">
        <f t="shared" si="394"/>
        <v>23894.52</v>
      </c>
      <c r="J550" s="10">
        <f t="shared" si="394"/>
        <v>7621.18</v>
      </c>
      <c r="K550" s="18">
        <f t="shared" si="377"/>
        <v>0.75817830478142645</v>
      </c>
    </row>
    <row r="551" spans="1:11" ht="31" x14ac:dyDescent="0.35">
      <c r="A551" s="8" t="s">
        <v>33</v>
      </c>
      <c r="B551" s="6" t="s">
        <v>38</v>
      </c>
      <c r="C551" s="6" t="s">
        <v>299</v>
      </c>
      <c r="D551" s="6" t="s">
        <v>370</v>
      </c>
      <c r="E551" s="6" t="s">
        <v>32</v>
      </c>
      <c r="F551" s="10">
        <v>13531.1</v>
      </c>
      <c r="G551" s="10">
        <v>31515.7</v>
      </c>
      <c r="H551" s="10">
        <v>31515.7</v>
      </c>
      <c r="I551" s="10">
        <v>23894.52</v>
      </c>
      <c r="J551" s="10">
        <f t="shared" si="370"/>
        <v>7621.18</v>
      </c>
      <c r="K551" s="18">
        <f t="shared" si="377"/>
        <v>0.75817830478142645</v>
      </c>
    </row>
    <row r="552" spans="1:11" ht="31" x14ac:dyDescent="0.35">
      <c r="A552" s="8" t="s">
        <v>373</v>
      </c>
      <c r="B552" s="6" t="s">
        <v>38</v>
      </c>
      <c r="C552" s="6" t="s">
        <v>299</v>
      </c>
      <c r="D552" s="6" t="s">
        <v>372</v>
      </c>
      <c r="E552" s="6"/>
      <c r="F552" s="10">
        <f>F553</f>
        <v>5754.04</v>
      </c>
      <c r="G552" s="10">
        <v>5754.0370000000003</v>
      </c>
      <c r="H552" s="10">
        <f t="shared" ref="H552:J552" si="395">H553</f>
        <v>5754.04</v>
      </c>
      <c r="I552" s="10">
        <f t="shared" si="395"/>
        <v>5754.04</v>
      </c>
      <c r="J552" s="10">
        <f t="shared" si="395"/>
        <v>0</v>
      </c>
      <c r="K552" s="18">
        <f t="shared" si="377"/>
        <v>1</v>
      </c>
    </row>
    <row r="553" spans="1:11" ht="31" x14ac:dyDescent="0.35">
      <c r="A553" s="8" t="s">
        <v>375</v>
      </c>
      <c r="B553" s="6" t="s">
        <v>38</v>
      </c>
      <c r="C553" s="6" t="s">
        <v>299</v>
      </c>
      <c r="D553" s="6" t="s">
        <v>374</v>
      </c>
      <c r="E553" s="6"/>
      <c r="F553" s="10">
        <f>F554</f>
        <v>5754.04</v>
      </c>
      <c r="G553" s="10">
        <v>5754.0370000000003</v>
      </c>
      <c r="H553" s="10">
        <f t="shared" ref="H553:J553" si="396">H554</f>
        <v>5754.04</v>
      </c>
      <c r="I553" s="10">
        <f t="shared" si="396"/>
        <v>5754.04</v>
      </c>
      <c r="J553" s="10">
        <f t="shared" si="396"/>
        <v>0</v>
      </c>
      <c r="K553" s="18">
        <f t="shared" si="377"/>
        <v>1</v>
      </c>
    </row>
    <row r="554" spans="1:11" ht="62" x14ac:dyDescent="0.35">
      <c r="A554" s="8" t="s">
        <v>377</v>
      </c>
      <c r="B554" s="6" t="s">
        <v>38</v>
      </c>
      <c r="C554" s="6" t="s">
        <v>299</v>
      </c>
      <c r="D554" s="6" t="s">
        <v>376</v>
      </c>
      <c r="E554" s="6"/>
      <c r="F554" s="10">
        <f>F555</f>
        <v>5754.04</v>
      </c>
      <c r="G554" s="10">
        <v>5754.0370000000003</v>
      </c>
      <c r="H554" s="10">
        <f t="shared" ref="H554:J554" si="397">H555</f>
        <v>5754.04</v>
      </c>
      <c r="I554" s="10">
        <f t="shared" si="397"/>
        <v>5754.04</v>
      </c>
      <c r="J554" s="10">
        <f t="shared" si="397"/>
        <v>0</v>
      </c>
      <c r="K554" s="18">
        <f t="shared" si="377"/>
        <v>1</v>
      </c>
    </row>
    <row r="555" spans="1:11" ht="15.5" x14ac:dyDescent="0.35">
      <c r="A555" s="8" t="s">
        <v>75</v>
      </c>
      <c r="B555" s="6" t="s">
        <v>38</v>
      </c>
      <c r="C555" s="6" t="s">
        <v>299</v>
      </c>
      <c r="D555" s="6" t="s">
        <v>376</v>
      </c>
      <c r="E555" s="6" t="s">
        <v>74</v>
      </c>
      <c r="F555" s="10">
        <f>F556</f>
        <v>5754.04</v>
      </c>
      <c r="G555" s="10">
        <v>5754.0370000000003</v>
      </c>
      <c r="H555" s="10">
        <f t="shared" ref="H555:J555" si="398">H556</f>
        <v>5754.04</v>
      </c>
      <c r="I555" s="10">
        <f t="shared" si="398"/>
        <v>5754.04</v>
      </c>
      <c r="J555" s="10">
        <f t="shared" si="398"/>
        <v>0</v>
      </c>
      <c r="K555" s="18">
        <f t="shared" si="377"/>
        <v>1</v>
      </c>
    </row>
    <row r="556" spans="1:11" ht="46.5" x14ac:dyDescent="0.35">
      <c r="A556" s="8" t="s">
        <v>331</v>
      </c>
      <c r="B556" s="6" t="s">
        <v>38</v>
      </c>
      <c r="C556" s="6" t="s">
        <v>299</v>
      </c>
      <c r="D556" s="6" t="s">
        <v>376</v>
      </c>
      <c r="E556" s="6" t="s">
        <v>330</v>
      </c>
      <c r="F556" s="10">
        <v>5754.04</v>
      </c>
      <c r="G556" s="10">
        <v>5754.0370000000003</v>
      </c>
      <c r="H556" s="10">
        <v>5754.04</v>
      </c>
      <c r="I556" s="10">
        <v>5754.04</v>
      </c>
      <c r="J556" s="10">
        <f t="shared" si="370"/>
        <v>0</v>
      </c>
      <c r="K556" s="18">
        <f t="shared" si="377"/>
        <v>1</v>
      </c>
    </row>
    <row r="557" spans="1:11" ht="15.5" x14ac:dyDescent="0.35">
      <c r="A557" s="8" t="s">
        <v>379</v>
      </c>
      <c r="B557" s="6" t="s">
        <v>38</v>
      </c>
      <c r="C557" s="6" t="s">
        <v>378</v>
      </c>
      <c r="D557" s="6"/>
      <c r="E557" s="6"/>
      <c r="F557" s="10">
        <f>F558+F563</f>
        <v>22559.5</v>
      </c>
      <c r="G557" s="10">
        <v>15146.781999999999</v>
      </c>
      <c r="H557" s="10">
        <f t="shared" ref="H557:J557" si="399">H558+H563</f>
        <v>15146.779999999999</v>
      </c>
      <c r="I557" s="10">
        <f t="shared" si="399"/>
        <v>13777.89</v>
      </c>
      <c r="J557" s="10">
        <f t="shared" si="399"/>
        <v>1368.8900000000003</v>
      </c>
      <c r="K557" s="18">
        <f t="shared" si="377"/>
        <v>0.90962501601000345</v>
      </c>
    </row>
    <row r="558" spans="1:11" ht="31" x14ac:dyDescent="0.35">
      <c r="A558" s="8" t="s">
        <v>132</v>
      </c>
      <c r="B558" s="6" t="s">
        <v>38</v>
      </c>
      <c r="C558" s="6" t="s">
        <v>378</v>
      </c>
      <c r="D558" s="6" t="s">
        <v>131</v>
      </c>
      <c r="E558" s="6"/>
      <c r="F558" s="10">
        <f>F559</f>
        <v>16629.5</v>
      </c>
      <c r="G558" s="10">
        <v>5352.3</v>
      </c>
      <c r="H558" s="10">
        <f t="shared" ref="H558:J558" si="400">H559</f>
        <v>5352.3</v>
      </c>
      <c r="I558" s="10">
        <f t="shared" si="400"/>
        <v>5183.54</v>
      </c>
      <c r="J558" s="10">
        <f t="shared" si="400"/>
        <v>168.76000000000022</v>
      </c>
      <c r="K558" s="18">
        <f t="shared" si="377"/>
        <v>0.96846962987874363</v>
      </c>
    </row>
    <row r="559" spans="1:11" ht="46.5" x14ac:dyDescent="0.35">
      <c r="A559" s="8" t="s">
        <v>381</v>
      </c>
      <c r="B559" s="6" t="s">
        <v>38</v>
      </c>
      <c r="C559" s="6" t="s">
        <v>378</v>
      </c>
      <c r="D559" s="6" t="s">
        <v>380</v>
      </c>
      <c r="E559" s="6"/>
      <c r="F559" s="10">
        <f>F560</f>
        <v>16629.5</v>
      </c>
      <c r="G559" s="10">
        <v>5352.3</v>
      </c>
      <c r="H559" s="10">
        <f t="shared" ref="H559:J559" si="401">H560</f>
        <v>5352.3</v>
      </c>
      <c r="I559" s="10">
        <f t="shared" si="401"/>
        <v>5183.54</v>
      </c>
      <c r="J559" s="10">
        <f t="shared" si="401"/>
        <v>168.76000000000022</v>
      </c>
      <c r="K559" s="18">
        <f t="shared" si="377"/>
        <v>0.96846962987874363</v>
      </c>
    </row>
    <row r="560" spans="1:11" ht="31" x14ac:dyDescent="0.35">
      <c r="A560" s="8" t="s">
        <v>383</v>
      </c>
      <c r="B560" s="6" t="s">
        <v>38</v>
      </c>
      <c r="C560" s="6" t="s">
        <v>378</v>
      </c>
      <c r="D560" s="6" t="s">
        <v>382</v>
      </c>
      <c r="E560" s="6"/>
      <c r="F560" s="10">
        <f>F561</f>
        <v>16629.5</v>
      </c>
      <c r="G560" s="10">
        <v>5352.3</v>
      </c>
      <c r="H560" s="10">
        <f t="shared" ref="H560:J560" si="402">H561</f>
        <v>5352.3</v>
      </c>
      <c r="I560" s="10">
        <f t="shared" si="402"/>
        <v>5183.54</v>
      </c>
      <c r="J560" s="10">
        <f t="shared" si="402"/>
        <v>168.76000000000022</v>
      </c>
      <c r="K560" s="18">
        <f t="shared" si="377"/>
        <v>0.96846962987874363</v>
      </c>
    </row>
    <row r="561" spans="1:11" ht="31" x14ac:dyDescent="0.35">
      <c r="A561" s="8" t="s">
        <v>31</v>
      </c>
      <c r="B561" s="6" t="s">
        <v>38</v>
      </c>
      <c r="C561" s="6" t="s">
        <v>378</v>
      </c>
      <c r="D561" s="6" t="s">
        <v>382</v>
      </c>
      <c r="E561" s="6" t="s">
        <v>30</v>
      </c>
      <c r="F561" s="10">
        <f>F562</f>
        <v>16629.5</v>
      </c>
      <c r="G561" s="10">
        <v>5352.3</v>
      </c>
      <c r="H561" s="10">
        <f t="shared" ref="H561:J561" si="403">H562</f>
        <v>5352.3</v>
      </c>
      <c r="I561" s="10">
        <f t="shared" si="403"/>
        <v>5183.54</v>
      </c>
      <c r="J561" s="10">
        <f t="shared" si="403"/>
        <v>168.76000000000022</v>
      </c>
      <c r="K561" s="18">
        <f t="shared" si="377"/>
        <v>0.96846962987874363</v>
      </c>
    </row>
    <row r="562" spans="1:11" ht="31" x14ac:dyDescent="0.35">
      <c r="A562" s="8" t="s">
        <v>33</v>
      </c>
      <c r="B562" s="6" t="s">
        <v>38</v>
      </c>
      <c r="C562" s="6" t="s">
        <v>378</v>
      </c>
      <c r="D562" s="6" t="s">
        <v>382</v>
      </c>
      <c r="E562" s="6" t="s">
        <v>32</v>
      </c>
      <c r="F562" s="10">
        <v>16629.5</v>
      </c>
      <c r="G562" s="10">
        <v>5352.3</v>
      </c>
      <c r="H562" s="10">
        <v>5352.3</v>
      </c>
      <c r="I562" s="10">
        <v>5183.54</v>
      </c>
      <c r="J562" s="10">
        <f t="shared" ref="J562:J603" si="404">H562-I562</f>
        <v>168.76000000000022</v>
      </c>
      <c r="K562" s="18">
        <f t="shared" si="377"/>
        <v>0.96846962987874363</v>
      </c>
    </row>
    <row r="563" spans="1:11" ht="31" x14ac:dyDescent="0.35">
      <c r="A563" s="8" t="s">
        <v>162</v>
      </c>
      <c r="B563" s="6" t="s">
        <v>38</v>
      </c>
      <c r="C563" s="6" t="s">
        <v>378</v>
      </c>
      <c r="D563" s="6" t="s">
        <v>161</v>
      </c>
      <c r="E563" s="6"/>
      <c r="F563" s="10">
        <f>F564+F594+F600+F604</f>
        <v>5930</v>
      </c>
      <c r="G563" s="10">
        <v>9794.482</v>
      </c>
      <c r="H563" s="10">
        <f t="shared" ref="H563:J563" si="405">H564+H594+H600+H604</f>
        <v>9794.48</v>
      </c>
      <c r="I563" s="10">
        <f t="shared" si="405"/>
        <v>8594.35</v>
      </c>
      <c r="J563" s="10">
        <f t="shared" si="405"/>
        <v>1200.1300000000001</v>
      </c>
      <c r="K563" s="18">
        <f t="shared" si="377"/>
        <v>0.87746873749295529</v>
      </c>
    </row>
    <row r="564" spans="1:11" ht="31" x14ac:dyDescent="0.35">
      <c r="A564" s="8" t="s">
        <v>385</v>
      </c>
      <c r="B564" s="6" t="s">
        <v>38</v>
      </c>
      <c r="C564" s="6" t="s">
        <v>378</v>
      </c>
      <c r="D564" s="6" t="s">
        <v>384</v>
      </c>
      <c r="E564" s="6"/>
      <c r="F564" s="10">
        <f>F565+F570+F575+F580+F585+F590</f>
        <v>4670</v>
      </c>
      <c r="G564" s="10">
        <v>6470.0820000000003</v>
      </c>
      <c r="H564" s="10">
        <f t="shared" ref="H564:J564" si="406">H565+H570+H575+H580+H585+H590</f>
        <v>6470.08</v>
      </c>
      <c r="I564" s="10">
        <f t="shared" si="406"/>
        <v>5269.95</v>
      </c>
      <c r="J564" s="10">
        <f t="shared" si="406"/>
        <v>1200.1300000000001</v>
      </c>
      <c r="K564" s="18">
        <f t="shared" si="377"/>
        <v>0.81451079430238882</v>
      </c>
    </row>
    <row r="565" spans="1:11" ht="62" x14ac:dyDescent="0.35">
      <c r="A565" s="8" t="s">
        <v>387</v>
      </c>
      <c r="B565" s="6" t="s">
        <v>38</v>
      </c>
      <c r="C565" s="6" t="s">
        <v>378</v>
      </c>
      <c r="D565" s="6" t="s">
        <v>386</v>
      </c>
      <c r="E565" s="6"/>
      <c r="F565" s="10">
        <f>F566+F568</f>
        <v>100</v>
      </c>
      <c r="G565" s="10">
        <v>100</v>
      </c>
      <c r="H565" s="10">
        <f t="shared" ref="H565:J565" si="407">H566+H568</f>
        <v>100</v>
      </c>
      <c r="I565" s="10">
        <f t="shared" si="407"/>
        <v>100</v>
      </c>
      <c r="J565" s="10">
        <f t="shared" si="407"/>
        <v>0</v>
      </c>
      <c r="K565" s="18">
        <f t="shared" si="377"/>
        <v>1</v>
      </c>
    </row>
    <row r="566" spans="1:11" ht="31" x14ac:dyDescent="0.35">
      <c r="A566" s="17" t="s">
        <v>194</v>
      </c>
      <c r="B566" s="6" t="s">
        <v>38</v>
      </c>
      <c r="C566" s="6" t="s">
        <v>378</v>
      </c>
      <c r="D566" s="6" t="s">
        <v>386</v>
      </c>
      <c r="E566" s="6" t="s">
        <v>193</v>
      </c>
      <c r="F566" s="10">
        <f>F567</f>
        <v>100</v>
      </c>
      <c r="G566" s="10">
        <v>0</v>
      </c>
      <c r="H566" s="10">
        <f t="shared" ref="H566:J566" si="408">H567</f>
        <v>0</v>
      </c>
      <c r="I566" s="10">
        <f t="shared" si="408"/>
        <v>0</v>
      </c>
      <c r="J566" s="10">
        <f t="shared" si="408"/>
        <v>0</v>
      </c>
      <c r="K566" s="18" t="s">
        <v>937</v>
      </c>
    </row>
    <row r="567" spans="1:11" ht="46.5" x14ac:dyDescent="0.35">
      <c r="A567" s="17" t="s">
        <v>251</v>
      </c>
      <c r="B567" s="6" t="s">
        <v>38</v>
      </c>
      <c r="C567" s="6" t="s">
        <v>378</v>
      </c>
      <c r="D567" s="6" t="s">
        <v>386</v>
      </c>
      <c r="E567" s="6" t="s">
        <v>250</v>
      </c>
      <c r="F567" s="10">
        <v>100</v>
      </c>
      <c r="G567" s="10">
        <v>0</v>
      </c>
      <c r="H567" s="10">
        <v>0</v>
      </c>
      <c r="I567" s="10">
        <v>0</v>
      </c>
      <c r="J567" s="10">
        <f t="shared" si="404"/>
        <v>0</v>
      </c>
      <c r="K567" s="18" t="s">
        <v>937</v>
      </c>
    </row>
    <row r="568" spans="1:11" ht="15.5" x14ac:dyDescent="0.35">
      <c r="A568" s="8" t="s">
        <v>75</v>
      </c>
      <c r="B568" s="6" t="s">
        <v>38</v>
      </c>
      <c r="C568" s="6" t="s">
        <v>378</v>
      </c>
      <c r="D568" s="6" t="s">
        <v>386</v>
      </c>
      <c r="E568" s="6" t="s">
        <v>74</v>
      </c>
      <c r="F568" s="10">
        <f>F569</f>
        <v>0</v>
      </c>
      <c r="G568" s="10">
        <v>100</v>
      </c>
      <c r="H568" s="10">
        <f t="shared" ref="H568:J568" si="409">H569</f>
        <v>100</v>
      </c>
      <c r="I568" s="10">
        <f t="shared" si="409"/>
        <v>100</v>
      </c>
      <c r="J568" s="10">
        <f t="shared" si="409"/>
        <v>0</v>
      </c>
      <c r="K568" s="18">
        <f t="shared" si="377"/>
        <v>1</v>
      </c>
    </row>
    <row r="569" spans="1:11" ht="46.5" x14ac:dyDescent="0.35">
      <c r="A569" s="8" t="s">
        <v>331</v>
      </c>
      <c r="B569" s="6" t="s">
        <v>38</v>
      </c>
      <c r="C569" s="6" t="s">
        <v>378</v>
      </c>
      <c r="D569" s="6" t="s">
        <v>386</v>
      </c>
      <c r="E569" s="6" t="s">
        <v>330</v>
      </c>
      <c r="F569" s="10">
        <v>0</v>
      </c>
      <c r="G569" s="10">
        <v>100</v>
      </c>
      <c r="H569" s="10">
        <v>100</v>
      </c>
      <c r="I569" s="10">
        <v>100</v>
      </c>
      <c r="J569" s="10">
        <f t="shared" si="404"/>
        <v>0</v>
      </c>
      <c r="K569" s="18">
        <f t="shared" si="377"/>
        <v>1</v>
      </c>
    </row>
    <row r="570" spans="1:11" ht="108.5" x14ac:dyDescent="0.35">
      <c r="A570" s="8" t="s">
        <v>389</v>
      </c>
      <c r="B570" s="6" t="s">
        <v>38</v>
      </c>
      <c r="C570" s="6" t="s">
        <v>378</v>
      </c>
      <c r="D570" s="6" t="s">
        <v>388</v>
      </c>
      <c r="E570" s="6"/>
      <c r="F570" s="10">
        <f>F571+F573</f>
        <v>700</v>
      </c>
      <c r="G570" s="10">
        <v>700</v>
      </c>
      <c r="H570" s="10">
        <f t="shared" ref="H570:J570" si="410">H571+H573</f>
        <v>918.9</v>
      </c>
      <c r="I570" s="10">
        <f t="shared" si="410"/>
        <v>918.9</v>
      </c>
      <c r="J570" s="10">
        <f t="shared" si="410"/>
        <v>0</v>
      </c>
      <c r="K570" s="18">
        <f t="shared" si="377"/>
        <v>1</v>
      </c>
    </row>
    <row r="571" spans="1:11" ht="31" x14ac:dyDescent="0.35">
      <c r="A571" s="17" t="s">
        <v>194</v>
      </c>
      <c r="B571" s="6" t="s">
        <v>38</v>
      </c>
      <c r="C571" s="6" t="s">
        <v>378</v>
      </c>
      <c r="D571" s="6" t="s">
        <v>388</v>
      </c>
      <c r="E571" s="6" t="s">
        <v>193</v>
      </c>
      <c r="F571" s="10">
        <f>F572</f>
        <v>700</v>
      </c>
      <c r="G571" s="10">
        <v>0</v>
      </c>
      <c r="H571" s="10">
        <f t="shared" ref="H571:J571" si="411">H572</f>
        <v>0</v>
      </c>
      <c r="I571" s="10">
        <f t="shared" si="411"/>
        <v>0</v>
      </c>
      <c r="J571" s="10">
        <f t="shared" si="411"/>
        <v>0</v>
      </c>
      <c r="K571" s="18" t="s">
        <v>937</v>
      </c>
    </row>
    <row r="572" spans="1:11" ht="46.5" x14ac:dyDescent="0.35">
      <c r="A572" s="17" t="s">
        <v>251</v>
      </c>
      <c r="B572" s="6" t="s">
        <v>38</v>
      </c>
      <c r="C572" s="6" t="s">
        <v>378</v>
      </c>
      <c r="D572" s="6" t="s">
        <v>388</v>
      </c>
      <c r="E572" s="6" t="s">
        <v>250</v>
      </c>
      <c r="F572" s="10">
        <v>700</v>
      </c>
      <c r="G572" s="10">
        <v>0</v>
      </c>
      <c r="H572" s="10">
        <v>0</v>
      </c>
      <c r="I572" s="10">
        <v>0</v>
      </c>
      <c r="J572" s="10">
        <f t="shared" si="404"/>
        <v>0</v>
      </c>
      <c r="K572" s="18" t="s">
        <v>937</v>
      </c>
    </row>
    <row r="573" spans="1:11" ht="15.5" x14ac:dyDescent="0.35">
      <c r="A573" s="8" t="s">
        <v>75</v>
      </c>
      <c r="B573" s="6" t="s">
        <v>38</v>
      </c>
      <c r="C573" s="6" t="s">
        <v>378</v>
      </c>
      <c r="D573" s="6" t="s">
        <v>388</v>
      </c>
      <c r="E573" s="6" t="s">
        <v>74</v>
      </c>
      <c r="F573" s="10">
        <f>F574</f>
        <v>0</v>
      </c>
      <c r="G573" s="10">
        <v>700</v>
      </c>
      <c r="H573" s="10">
        <f t="shared" ref="H573:J573" si="412">H574</f>
        <v>918.9</v>
      </c>
      <c r="I573" s="10">
        <f t="shared" si="412"/>
        <v>918.9</v>
      </c>
      <c r="J573" s="10">
        <f t="shared" si="412"/>
        <v>0</v>
      </c>
      <c r="K573" s="18">
        <f t="shared" si="377"/>
        <v>1</v>
      </c>
    </row>
    <row r="574" spans="1:11" ht="46.5" x14ac:dyDescent="0.35">
      <c r="A574" s="8" t="s">
        <v>331</v>
      </c>
      <c r="B574" s="6" t="s">
        <v>38</v>
      </c>
      <c r="C574" s="6" t="s">
        <v>378</v>
      </c>
      <c r="D574" s="6" t="s">
        <v>388</v>
      </c>
      <c r="E574" s="6" t="s">
        <v>330</v>
      </c>
      <c r="F574" s="10">
        <v>0</v>
      </c>
      <c r="G574" s="10">
        <v>700</v>
      </c>
      <c r="H574" s="10">
        <v>918.9</v>
      </c>
      <c r="I574" s="10">
        <v>918.9</v>
      </c>
      <c r="J574" s="10">
        <f t="shared" si="404"/>
        <v>0</v>
      </c>
      <c r="K574" s="18">
        <f t="shared" si="377"/>
        <v>1</v>
      </c>
    </row>
    <row r="575" spans="1:11" ht="31" x14ac:dyDescent="0.35">
      <c r="A575" s="8" t="s">
        <v>391</v>
      </c>
      <c r="B575" s="6" t="s">
        <v>38</v>
      </c>
      <c r="C575" s="6" t="s">
        <v>378</v>
      </c>
      <c r="D575" s="6" t="s">
        <v>390</v>
      </c>
      <c r="E575" s="6"/>
      <c r="F575" s="10">
        <f>F576+F578</f>
        <v>100</v>
      </c>
      <c r="G575" s="10">
        <v>100</v>
      </c>
      <c r="H575" s="10">
        <f t="shared" ref="H575:J575" si="413">H576+H578</f>
        <v>100</v>
      </c>
      <c r="I575" s="10">
        <f t="shared" si="413"/>
        <v>100</v>
      </c>
      <c r="J575" s="10">
        <f t="shared" si="413"/>
        <v>0</v>
      </c>
      <c r="K575" s="18">
        <f t="shared" si="377"/>
        <v>1</v>
      </c>
    </row>
    <row r="576" spans="1:11" ht="31" x14ac:dyDescent="0.35">
      <c r="A576" s="17" t="s">
        <v>194</v>
      </c>
      <c r="B576" s="6" t="s">
        <v>38</v>
      </c>
      <c r="C576" s="6" t="s">
        <v>378</v>
      </c>
      <c r="D576" s="6" t="s">
        <v>390</v>
      </c>
      <c r="E576" s="6" t="s">
        <v>193</v>
      </c>
      <c r="F576" s="10">
        <f>F577</f>
        <v>100</v>
      </c>
      <c r="G576" s="10">
        <v>0</v>
      </c>
      <c r="H576" s="10">
        <f t="shared" ref="H576:J576" si="414">H577</f>
        <v>0</v>
      </c>
      <c r="I576" s="10">
        <f t="shared" si="414"/>
        <v>0</v>
      </c>
      <c r="J576" s="10">
        <f t="shared" si="414"/>
        <v>0</v>
      </c>
      <c r="K576" s="18" t="s">
        <v>937</v>
      </c>
    </row>
    <row r="577" spans="1:11" ht="46.5" x14ac:dyDescent="0.35">
      <c r="A577" s="17" t="s">
        <v>251</v>
      </c>
      <c r="B577" s="6" t="s">
        <v>38</v>
      </c>
      <c r="C577" s="6" t="s">
        <v>378</v>
      </c>
      <c r="D577" s="6" t="s">
        <v>390</v>
      </c>
      <c r="E577" s="6" t="s">
        <v>250</v>
      </c>
      <c r="F577" s="10">
        <v>100</v>
      </c>
      <c r="G577" s="10">
        <v>0</v>
      </c>
      <c r="H577" s="10">
        <v>0</v>
      </c>
      <c r="I577" s="10">
        <v>0</v>
      </c>
      <c r="J577" s="10">
        <f t="shared" si="404"/>
        <v>0</v>
      </c>
      <c r="K577" s="18" t="s">
        <v>937</v>
      </c>
    </row>
    <row r="578" spans="1:11" ht="15.5" x14ac:dyDescent="0.35">
      <c r="A578" s="8" t="s">
        <v>75</v>
      </c>
      <c r="B578" s="6" t="s">
        <v>38</v>
      </c>
      <c r="C578" s="6" t="s">
        <v>378</v>
      </c>
      <c r="D578" s="6" t="s">
        <v>390</v>
      </c>
      <c r="E578" s="6" t="s">
        <v>74</v>
      </c>
      <c r="F578" s="10">
        <f>F579</f>
        <v>0</v>
      </c>
      <c r="G578" s="10">
        <v>100</v>
      </c>
      <c r="H578" s="10">
        <f t="shared" ref="H578:J578" si="415">H579</f>
        <v>100</v>
      </c>
      <c r="I578" s="10">
        <f t="shared" si="415"/>
        <v>100</v>
      </c>
      <c r="J578" s="10">
        <f t="shared" si="415"/>
        <v>0</v>
      </c>
      <c r="K578" s="18">
        <f t="shared" si="377"/>
        <v>1</v>
      </c>
    </row>
    <row r="579" spans="1:11" ht="46.5" x14ac:dyDescent="0.35">
      <c r="A579" s="8" t="s">
        <v>331</v>
      </c>
      <c r="B579" s="6" t="s">
        <v>38</v>
      </c>
      <c r="C579" s="6" t="s">
        <v>378</v>
      </c>
      <c r="D579" s="6" t="s">
        <v>390</v>
      </c>
      <c r="E579" s="6" t="s">
        <v>330</v>
      </c>
      <c r="F579" s="10">
        <v>0</v>
      </c>
      <c r="G579" s="10">
        <v>100</v>
      </c>
      <c r="H579" s="10">
        <v>100</v>
      </c>
      <c r="I579" s="10">
        <v>100</v>
      </c>
      <c r="J579" s="10">
        <f t="shared" si="404"/>
        <v>0</v>
      </c>
      <c r="K579" s="18">
        <f t="shared" si="377"/>
        <v>1</v>
      </c>
    </row>
    <row r="580" spans="1:11" ht="46.5" x14ac:dyDescent="0.35">
      <c r="A580" s="8" t="s">
        <v>393</v>
      </c>
      <c r="B580" s="6" t="s">
        <v>38</v>
      </c>
      <c r="C580" s="6" t="s">
        <v>378</v>
      </c>
      <c r="D580" s="6" t="s">
        <v>392</v>
      </c>
      <c r="E580" s="6"/>
      <c r="F580" s="10">
        <f>F581+F583</f>
        <v>2770</v>
      </c>
      <c r="G580" s="10">
        <v>2770</v>
      </c>
      <c r="H580" s="10">
        <f t="shared" ref="H580:J580" si="416">H581+H583</f>
        <v>923.3</v>
      </c>
      <c r="I580" s="10">
        <f t="shared" si="416"/>
        <v>923.3</v>
      </c>
      <c r="J580" s="10">
        <f t="shared" si="416"/>
        <v>0</v>
      </c>
      <c r="K580" s="18">
        <f t="shared" si="377"/>
        <v>1</v>
      </c>
    </row>
    <row r="581" spans="1:11" ht="31" x14ac:dyDescent="0.35">
      <c r="A581" s="17" t="s">
        <v>194</v>
      </c>
      <c r="B581" s="6" t="s">
        <v>38</v>
      </c>
      <c r="C581" s="6" t="s">
        <v>378</v>
      </c>
      <c r="D581" s="6" t="s">
        <v>392</v>
      </c>
      <c r="E581" s="6" t="s">
        <v>193</v>
      </c>
      <c r="F581" s="10">
        <f>F582</f>
        <v>2770</v>
      </c>
      <c r="G581" s="10">
        <v>0</v>
      </c>
      <c r="H581" s="10">
        <f t="shared" ref="H581:J581" si="417">H582</f>
        <v>0</v>
      </c>
      <c r="I581" s="10">
        <f t="shared" si="417"/>
        <v>0</v>
      </c>
      <c r="J581" s="10">
        <f t="shared" si="417"/>
        <v>0</v>
      </c>
      <c r="K581" s="18" t="s">
        <v>937</v>
      </c>
    </row>
    <row r="582" spans="1:11" ht="46.5" x14ac:dyDescent="0.35">
      <c r="A582" s="17" t="s">
        <v>251</v>
      </c>
      <c r="B582" s="6" t="s">
        <v>38</v>
      </c>
      <c r="C582" s="6" t="s">
        <v>378</v>
      </c>
      <c r="D582" s="6" t="s">
        <v>392</v>
      </c>
      <c r="E582" s="6" t="s">
        <v>250</v>
      </c>
      <c r="F582" s="10">
        <v>2770</v>
      </c>
      <c r="G582" s="10">
        <v>0</v>
      </c>
      <c r="H582" s="10">
        <v>0</v>
      </c>
      <c r="I582" s="10">
        <v>0</v>
      </c>
      <c r="J582" s="10">
        <f t="shared" si="404"/>
        <v>0</v>
      </c>
      <c r="K582" s="18" t="s">
        <v>937</v>
      </c>
    </row>
    <row r="583" spans="1:11" ht="15.5" x14ac:dyDescent="0.35">
      <c r="A583" s="8" t="s">
        <v>75</v>
      </c>
      <c r="B583" s="6" t="s">
        <v>38</v>
      </c>
      <c r="C583" s="6" t="s">
        <v>378</v>
      </c>
      <c r="D583" s="6" t="s">
        <v>392</v>
      </c>
      <c r="E583" s="6" t="s">
        <v>74</v>
      </c>
      <c r="F583" s="10">
        <f>F584</f>
        <v>0</v>
      </c>
      <c r="G583" s="10">
        <v>2770</v>
      </c>
      <c r="H583" s="10">
        <f t="shared" ref="H583:J583" si="418">H584</f>
        <v>923.3</v>
      </c>
      <c r="I583" s="10">
        <f t="shared" si="418"/>
        <v>923.3</v>
      </c>
      <c r="J583" s="10">
        <f t="shared" si="418"/>
        <v>0</v>
      </c>
      <c r="K583" s="18">
        <f t="shared" si="377"/>
        <v>1</v>
      </c>
    </row>
    <row r="584" spans="1:11" ht="46.5" x14ac:dyDescent="0.35">
      <c r="A584" s="8" t="s">
        <v>331</v>
      </c>
      <c r="B584" s="6" t="s">
        <v>38</v>
      </c>
      <c r="C584" s="6" t="s">
        <v>378</v>
      </c>
      <c r="D584" s="6" t="s">
        <v>392</v>
      </c>
      <c r="E584" s="6" t="s">
        <v>330</v>
      </c>
      <c r="F584" s="10">
        <v>0</v>
      </c>
      <c r="G584" s="10">
        <v>2770</v>
      </c>
      <c r="H584" s="10">
        <v>923.3</v>
      </c>
      <c r="I584" s="10">
        <v>923.3</v>
      </c>
      <c r="J584" s="10">
        <f t="shared" si="404"/>
        <v>0</v>
      </c>
      <c r="K584" s="18">
        <f t="shared" si="377"/>
        <v>1</v>
      </c>
    </row>
    <row r="585" spans="1:11" ht="77.5" x14ac:dyDescent="0.35">
      <c r="A585" s="8" t="s">
        <v>395</v>
      </c>
      <c r="B585" s="6" t="s">
        <v>38</v>
      </c>
      <c r="C585" s="6" t="s">
        <v>378</v>
      </c>
      <c r="D585" s="6" t="s">
        <v>394</v>
      </c>
      <c r="E585" s="6"/>
      <c r="F585" s="10">
        <f>F586+F588</f>
        <v>1000</v>
      </c>
      <c r="G585" s="10">
        <v>1000</v>
      </c>
      <c r="H585" s="10">
        <f t="shared" ref="H585:J585" si="419">H586+H588</f>
        <v>2627.8</v>
      </c>
      <c r="I585" s="10">
        <f t="shared" si="419"/>
        <v>2627.75</v>
      </c>
      <c r="J585" s="10">
        <f t="shared" si="419"/>
        <v>5.0000000000181899E-2</v>
      </c>
      <c r="K585" s="18">
        <f t="shared" si="377"/>
        <v>0.99998097267676378</v>
      </c>
    </row>
    <row r="586" spans="1:11" ht="31" x14ac:dyDescent="0.35">
      <c r="A586" s="17" t="s">
        <v>194</v>
      </c>
      <c r="B586" s="6" t="s">
        <v>38</v>
      </c>
      <c r="C586" s="6" t="s">
        <v>378</v>
      </c>
      <c r="D586" s="6" t="s">
        <v>394</v>
      </c>
      <c r="E586" s="6" t="s">
        <v>193</v>
      </c>
      <c r="F586" s="10">
        <f>F587</f>
        <v>1000</v>
      </c>
      <c r="G586" s="10">
        <v>0</v>
      </c>
      <c r="H586" s="10">
        <f t="shared" ref="H586:J586" si="420">H587</f>
        <v>0</v>
      </c>
      <c r="I586" s="10">
        <f t="shared" si="420"/>
        <v>0</v>
      </c>
      <c r="J586" s="10">
        <f t="shared" si="420"/>
        <v>0</v>
      </c>
      <c r="K586" s="18" t="s">
        <v>937</v>
      </c>
    </row>
    <row r="587" spans="1:11" ht="46.5" x14ac:dyDescent="0.35">
      <c r="A587" s="17" t="s">
        <v>251</v>
      </c>
      <c r="B587" s="6" t="s">
        <v>38</v>
      </c>
      <c r="C587" s="6" t="s">
        <v>378</v>
      </c>
      <c r="D587" s="6" t="s">
        <v>394</v>
      </c>
      <c r="E587" s="6" t="s">
        <v>250</v>
      </c>
      <c r="F587" s="10">
        <v>1000</v>
      </c>
      <c r="G587" s="10">
        <v>0</v>
      </c>
      <c r="H587" s="10">
        <v>0</v>
      </c>
      <c r="I587" s="10">
        <v>0</v>
      </c>
      <c r="J587" s="10">
        <f t="shared" si="404"/>
        <v>0</v>
      </c>
      <c r="K587" s="18" t="s">
        <v>937</v>
      </c>
    </row>
    <row r="588" spans="1:11" ht="15.5" x14ac:dyDescent="0.35">
      <c r="A588" s="8" t="s">
        <v>75</v>
      </c>
      <c r="B588" s="6" t="s">
        <v>38</v>
      </c>
      <c r="C588" s="6" t="s">
        <v>378</v>
      </c>
      <c r="D588" s="6" t="s">
        <v>394</v>
      </c>
      <c r="E588" s="6" t="s">
        <v>74</v>
      </c>
      <c r="F588" s="10">
        <f>F589</f>
        <v>0</v>
      </c>
      <c r="G588" s="10">
        <v>1000</v>
      </c>
      <c r="H588" s="10">
        <f t="shared" ref="H588:J588" si="421">H589</f>
        <v>2627.8</v>
      </c>
      <c r="I588" s="10">
        <f t="shared" si="421"/>
        <v>2627.75</v>
      </c>
      <c r="J588" s="10">
        <f t="shared" si="421"/>
        <v>5.0000000000181899E-2</v>
      </c>
      <c r="K588" s="18">
        <f t="shared" ref="K588:K651" si="422">I588/H588</f>
        <v>0.99998097267676378</v>
      </c>
    </row>
    <row r="589" spans="1:11" ht="46.5" x14ac:dyDescent="0.35">
      <c r="A589" s="8" t="s">
        <v>331</v>
      </c>
      <c r="B589" s="6" t="s">
        <v>38</v>
      </c>
      <c r="C589" s="6" t="s">
        <v>378</v>
      </c>
      <c r="D589" s="6" t="s">
        <v>394</v>
      </c>
      <c r="E589" s="6" t="s">
        <v>330</v>
      </c>
      <c r="F589" s="10">
        <v>0</v>
      </c>
      <c r="G589" s="10">
        <v>1000</v>
      </c>
      <c r="H589" s="10">
        <v>2627.8</v>
      </c>
      <c r="I589" s="10">
        <v>2627.75</v>
      </c>
      <c r="J589" s="10">
        <f t="shared" si="404"/>
        <v>5.0000000000181899E-2</v>
      </c>
      <c r="K589" s="18">
        <f t="shared" si="422"/>
        <v>0.99998097267676378</v>
      </c>
    </row>
    <row r="590" spans="1:11" ht="46.5" x14ac:dyDescent="0.35">
      <c r="A590" s="8" t="s">
        <v>397</v>
      </c>
      <c r="B590" s="6" t="s">
        <v>38</v>
      </c>
      <c r="C590" s="6" t="s">
        <v>378</v>
      </c>
      <c r="D590" s="6" t="s">
        <v>396</v>
      </c>
      <c r="E590" s="6"/>
      <c r="F590" s="10">
        <f>F591</f>
        <v>0</v>
      </c>
      <c r="G590" s="10">
        <v>1800.0820000000001</v>
      </c>
      <c r="H590" s="10">
        <f t="shared" ref="H590:J590" si="423">H591</f>
        <v>1800.08</v>
      </c>
      <c r="I590" s="10">
        <f t="shared" si="423"/>
        <v>600</v>
      </c>
      <c r="J590" s="10">
        <f t="shared" si="423"/>
        <v>1200.08</v>
      </c>
      <c r="K590" s="18">
        <f t="shared" si="422"/>
        <v>0.33331851917692551</v>
      </c>
    </row>
    <row r="591" spans="1:11" ht="124" x14ac:dyDescent="0.35">
      <c r="A591" s="8" t="s">
        <v>399</v>
      </c>
      <c r="B591" s="6" t="s">
        <v>38</v>
      </c>
      <c r="C591" s="6" t="s">
        <v>378</v>
      </c>
      <c r="D591" s="6" t="s">
        <v>398</v>
      </c>
      <c r="E591" s="6"/>
      <c r="F591" s="10">
        <f>F592</f>
        <v>0</v>
      </c>
      <c r="G591" s="10">
        <v>1800.0820000000001</v>
      </c>
      <c r="H591" s="10">
        <f t="shared" ref="H591:J591" si="424">H592</f>
        <v>1800.08</v>
      </c>
      <c r="I591" s="10">
        <f t="shared" si="424"/>
        <v>600</v>
      </c>
      <c r="J591" s="10">
        <f t="shared" si="424"/>
        <v>1200.08</v>
      </c>
      <c r="K591" s="18">
        <f t="shared" si="422"/>
        <v>0.33331851917692551</v>
      </c>
    </row>
    <row r="592" spans="1:11" ht="15.5" x14ac:dyDescent="0.35">
      <c r="A592" s="8" t="s">
        <v>75</v>
      </c>
      <c r="B592" s="6" t="s">
        <v>38</v>
      </c>
      <c r="C592" s="6" t="s">
        <v>378</v>
      </c>
      <c r="D592" s="6" t="s">
        <v>398</v>
      </c>
      <c r="E592" s="6" t="s">
        <v>74</v>
      </c>
      <c r="F592" s="10">
        <f>F593</f>
        <v>0</v>
      </c>
      <c r="G592" s="10">
        <v>1800.0820000000001</v>
      </c>
      <c r="H592" s="10">
        <f t="shared" ref="H592:J592" si="425">H593</f>
        <v>1800.08</v>
      </c>
      <c r="I592" s="10">
        <f t="shared" si="425"/>
        <v>600</v>
      </c>
      <c r="J592" s="10">
        <f t="shared" si="425"/>
        <v>1200.08</v>
      </c>
      <c r="K592" s="18">
        <f t="shared" si="422"/>
        <v>0.33331851917692551</v>
      </c>
    </row>
    <row r="593" spans="1:11" ht="46.5" x14ac:dyDescent="0.35">
      <c r="A593" s="8" t="s">
        <v>331</v>
      </c>
      <c r="B593" s="6" t="s">
        <v>38</v>
      </c>
      <c r="C593" s="6" t="s">
        <v>378</v>
      </c>
      <c r="D593" s="6" t="s">
        <v>398</v>
      </c>
      <c r="E593" s="6" t="s">
        <v>330</v>
      </c>
      <c r="F593" s="10">
        <v>0</v>
      </c>
      <c r="G593" s="10">
        <v>1800.0820000000001</v>
      </c>
      <c r="H593" s="10">
        <v>1800.08</v>
      </c>
      <c r="I593" s="10">
        <v>600</v>
      </c>
      <c r="J593" s="10">
        <f t="shared" si="404"/>
        <v>1200.08</v>
      </c>
      <c r="K593" s="18">
        <f t="shared" si="422"/>
        <v>0.33331851917692551</v>
      </c>
    </row>
    <row r="594" spans="1:11" ht="62" x14ac:dyDescent="0.35">
      <c r="A594" s="8" t="s">
        <v>401</v>
      </c>
      <c r="B594" s="6" t="s">
        <v>38</v>
      </c>
      <c r="C594" s="6" t="s">
        <v>378</v>
      </c>
      <c r="D594" s="6" t="s">
        <v>400</v>
      </c>
      <c r="E594" s="6"/>
      <c r="F594" s="10">
        <f>F595</f>
        <v>35</v>
      </c>
      <c r="G594" s="10">
        <v>35</v>
      </c>
      <c r="H594" s="10">
        <f t="shared" ref="H594:J594" si="426">H595</f>
        <v>35</v>
      </c>
      <c r="I594" s="10">
        <f t="shared" si="426"/>
        <v>35</v>
      </c>
      <c r="J594" s="10">
        <f t="shared" si="426"/>
        <v>0</v>
      </c>
      <c r="K594" s="18">
        <f t="shared" si="422"/>
        <v>1</v>
      </c>
    </row>
    <row r="595" spans="1:11" ht="62" x14ac:dyDescent="0.35">
      <c r="A595" s="8" t="s">
        <v>403</v>
      </c>
      <c r="B595" s="6" t="s">
        <v>38</v>
      </c>
      <c r="C595" s="6" t="s">
        <v>378</v>
      </c>
      <c r="D595" s="6" t="s">
        <v>402</v>
      </c>
      <c r="E595" s="6"/>
      <c r="F595" s="10">
        <f>F596+F598</f>
        <v>35</v>
      </c>
      <c r="G595" s="10">
        <v>35</v>
      </c>
      <c r="H595" s="10">
        <f t="shared" ref="H595:J595" si="427">H596+H598</f>
        <v>35</v>
      </c>
      <c r="I595" s="10">
        <f t="shared" si="427"/>
        <v>35</v>
      </c>
      <c r="J595" s="10">
        <f t="shared" si="427"/>
        <v>0</v>
      </c>
      <c r="K595" s="18">
        <f t="shared" si="422"/>
        <v>1</v>
      </c>
    </row>
    <row r="596" spans="1:11" ht="31" x14ac:dyDescent="0.35">
      <c r="A596" s="8" t="s">
        <v>31</v>
      </c>
      <c r="B596" s="6" t="s">
        <v>38</v>
      </c>
      <c r="C596" s="6" t="s">
        <v>378</v>
      </c>
      <c r="D596" s="6" t="s">
        <v>402</v>
      </c>
      <c r="E596" s="6" t="s">
        <v>30</v>
      </c>
      <c r="F596" s="10">
        <f>F597</f>
        <v>0</v>
      </c>
      <c r="G596" s="10">
        <v>35</v>
      </c>
      <c r="H596" s="10">
        <f t="shared" ref="H596:J596" si="428">H597</f>
        <v>35</v>
      </c>
      <c r="I596" s="10">
        <f t="shared" si="428"/>
        <v>35</v>
      </c>
      <c r="J596" s="10">
        <f t="shared" si="428"/>
        <v>0</v>
      </c>
      <c r="K596" s="18">
        <f t="shared" si="422"/>
        <v>1</v>
      </c>
    </row>
    <row r="597" spans="1:11" ht="31" x14ac:dyDescent="0.35">
      <c r="A597" s="8" t="s">
        <v>33</v>
      </c>
      <c r="B597" s="6" t="s">
        <v>38</v>
      </c>
      <c r="C597" s="6" t="s">
        <v>378</v>
      </c>
      <c r="D597" s="6" t="s">
        <v>402</v>
      </c>
      <c r="E597" s="6" t="s">
        <v>32</v>
      </c>
      <c r="F597" s="10">
        <v>0</v>
      </c>
      <c r="G597" s="10">
        <v>35</v>
      </c>
      <c r="H597" s="10">
        <v>35</v>
      </c>
      <c r="I597" s="10">
        <v>35</v>
      </c>
      <c r="J597" s="10">
        <f t="shared" si="404"/>
        <v>0</v>
      </c>
      <c r="K597" s="18">
        <f t="shared" si="422"/>
        <v>1</v>
      </c>
    </row>
    <row r="598" spans="1:11" ht="31" x14ac:dyDescent="0.35">
      <c r="A598" s="17" t="s">
        <v>194</v>
      </c>
      <c r="B598" s="6" t="s">
        <v>38</v>
      </c>
      <c r="C598" s="6" t="s">
        <v>378</v>
      </c>
      <c r="D598" s="6" t="s">
        <v>402</v>
      </c>
      <c r="E598" s="6" t="s">
        <v>193</v>
      </c>
      <c r="F598" s="10">
        <f>F599</f>
        <v>35</v>
      </c>
      <c r="G598" s="10">
        <v>0</v>
      </c>
      <c r="H598" s="10">
        <f t="shared" ref="H598:J598" si="429">H599</f>
        <v>0</v>
      </c>
      <c r="I598" s="10">
        <f t="shared" si="429"/>
        <v>0</v>
      </c>
      <c r="J598" s="10">
        <f t="shared" si="429"/>
        <v>0</v>
      </c>
      <c r="K598" s="18" t="s">
        <v>937</v>
      </c>
    </row>
    <row r="599" spans="1:11" ht="46.5" x14ac:dyDescent="0.35">
      <c r="A599" s="17" t="s">
        <v>251</v>
      </c>
      <c r="B599" s="6" t="s">
        <v>38</v>
      </c>
      <c r="C599" s="6" t="s">
        <v>378</v>
      </c>
      <c r="D599" s="6" t="s">
        <v>402</v>
      </c>
      <c r="E599" s="6" t="s">
        <v>250</v>
      </c>
      <c r="F599" s="10">
        <v>35</v>
      </c>
      <c r="G599" s="10">
        <v>0</v>
      </c>
      <c r="H599" s="10">
        <v>0</v>
      </c>
      <c r="I599" s="10">
        <v>0</v>
      </c>
      <c r="J599" s="10">
        <f t="shared" si="404"/>
        <v>0</v>
      </c>
      <c r="K599" s="18" t="s">
        <v>937</v>
      </c>
    </row>
    <row r="600" spans="1:11" ht="46.5" x14ac:dyDescent="0.35">
      <c r="A600" s="17" t="s">
        <v>405</v>
      </c>
      <c r="B600" s="6" t="s">
        <v>38</v>
      </c>
      <c r="C600" s="6" t="s">
        <v>378</v>
      </c>
      <c r="D600" s="6" t="s">
        <v>404</v>
      </c>
      <c r="E600" s="6"/>
      <c r="F600" s="10">
        <f>F601</f>
        <v>345</v>
      </c>
      <c r="G600" s="10">
        <v>0</v>
      </c>
      <c r="H600" s="10">
        <f t="shared" ref="H600:J600" si="430">H601</f>
        <v>0</v>
      </c>
      <c r="I600" s="10">
        <f t="shared" si="430"/>
        <v>0</v>
      </c>
      <c r="J600" s="10">
        <f t="shared" si="430"/>
        <v>0</v>
      </c>
      <c r="K600" s="18" t="s">
        <v>937</v>
      </c>
    </row>
    <row r="601" spans="1:11" ht="46.5" x14ac:dyDescent="0.35">
      <c r="A601" s="17" t="s">
        <v>407</v>
      </c>
      <c r="B601" s="6" t="s">
        <v>38</v>
      </c>
      <c r="C601" s="6" t="s">
        <v>378</v>
      </c>
      <c r="D601" s="6" t="s">
        <v>406</v>
      </c>
      <c r="E601" s="6"/>
      <c r="F601" s="10">
        <f>F602</f>
        <v>345</v>
      </c>
      <c r="G601" s="10">
        <v>0</v>
      </c>
      <c r="H601" s="10">
        <f t="shared" ref="H601:J601" si="431">H602</f>
        <v>0</v>
      </c>
      <c r="I601" s="10">
        <f t="shared" si="431"/>
        <v>0</v>
      </c>
      <c r="J601" s="10">
        <f t="shared" si="431"/>
        <v>0</v>
      </c>
      <c r="K601" s="18" t="s">
        <v>937</v>
      </c>
    </row>
    <row r="602" spans="1:11" ht="31" x14ac:dyDescent="0.35">
      <c r="A602" s="17" t="s">
        <v>194</v>
      </c>
      <c r="B602" s="6" t="s">
        <v>38</v>
      </c>
      <c r="C602" s="6" t="s">
        <v>378</v>
      </c>
      <c r="D602" s="6" t="s">
        <v>406</v>
      </c>
      <c r="E602" s="6" t="s">
        <v>193</v>
      </c>
      <c r="F602" s="10">
        <f>F603</f>
        <v>345</v>
      </c>
      <c r="G602" s="10">
        <v>0</v>
      </c>
      <c r="H602" s="10">
        <f t="shared" ref="H602:J602" si="432">H603</f>
        <v>0</v>
      </c>
      <c r="I602" s="10">
        <f t="shared" si="432"/>
        <v>0</v>
      </c>
      <c r="J602" s="10">
        <f t="shared" si="432"/>
        <v>0</v>
      </c>
      <c r="K602" s="18" t="s">
        <v>937</v>
      </c>
    </row>
    <row r="603" spans="1:11" ht="46.5" x14ac:dyDescent="0.35">
      <c r="A603" s="17" t="s">
        <v>251</v>
      </c>
      <c r="B603" s="6" t="s">
        <v>38</v>
      </c>
      <c r="C603" s="6" t="s">
        <v>378</v>
      </c>
      <c r="D603" s="6" t="s">
        <v>406</v>
      </c>
      <c r="E603" s="6" t="s">
        <v>250</v>
      </c>
      <c r="F603" s="10">
        <v>345</v>
      </c>
      <c r="G603" s="10">
        <v>0</v>
      </c>
      <c r="H603" s="10">
        <v>0</v>
      </c>
      <c r="I603" s="10">
        <v>0</v>
      </c>
      <c r="J603" s="10">
        <f t="shared" si="404"/>
        <v>0</v>
      </c>
      <c r="K603" s="18" t="s">
        <v>937</v>
      </c>
    </row>
    <row r="604" spans="1:11" ht="62" x14ac:dyDescent="0.35">
      <c r="A604" s="8" t="s">
        <v>409</v>
      </c>
      <c r="B604" s="6" t="s">
        <v>38</v>
      </c>
      <c r="C604" s="6" t="s">
        <v>378</v>
      </c>
      <c r="D604" s="6" t="s">
        <v>408</v>
      </c>
      <c r="E604" s="6"/>
      <c r="F604" s="10">
        <f>F605</f>
        <v>880</v>
      </c>
      <c r="G604" s="10">
        <v>3289.4</v>
      </c>
      <c r="H604" s="10">
        <f t="shared" ref="H604:J604" si="433">H605</f>
        <v>3289.4</v>
      </c>
      <c r="I604" s="10">
        <f t="shared" si="433"/>
        <v>3289.4</v>
      </c>
      <c r="J604" s="10">
        <f t="shared" si="433"/>
        <v>0</v>
      </c>
      <c r="K604" s="18">
        <f t="shared" si="422"/>
        <v>1</v>
      </c>
    </row>
    <row r="605" spans="1:11" ht="77.5" x14ac:dyDescent="0.35">
      <c r="A605" s="8" t="s">
        <v>411</v>
      </c>
      <c r="B605" s="6" t="s">
        <v>38</v>
      </c>
      <c r="C605" s="6" t="s">
        <v>378</v>
      </c>
      <c r="D605" s="6" t="s">
        <v>410</v>
      </c>
      <c r="E605" s="6"/>
      <c r="F605" s="10">
        <f>F606</f>
        <v>880</v>
      </c>
      <c r="G605" s="10">
        <v>3289.4</v>
      </c>
      <c r="H605" s="10">
        <f t="shared" ref="H605:J605" si="434">H606</f>
        <v>3289.4</v>
      </c>
      <c r="I605" s="10">
        <f t="shared" si="434"/>
        <v>3289.4</v>
      </c>
      <c r="J605" s="10">
        <f t="shared" si="434"/>
        <v>0</v>
      </c>
      <c r="K605" s="18">
        <f t="shared" si="422"/>
        <v>1</v>
      </c>
    </row>
    <row r="606" spans="1:11" ht="31" x14ac:dyDescent="0.35">
      <c r="A606" s="8" t="s">
        <v>194</v>
      </c>
      <c r="B606" s="6" t="s">
        <v>38</v>
      </c>
      <c r="C606" s="6" t="s">
        <v>378</v>
      </c>
      <c r="D606" s="6" t="s">
        <v>410</v>
      </c>
      <c r="E606" s="6" t="s">
        <v>193</v>
      </c>
      <c r="F606" s="10">
        <f>F607</f>
        <v>880</v>
      </c>
      <c r="G606" s="10">
        <v>3289.4</v>
      </c>
      <c r="H606" s="10">
        <f t="shared" ref="H606:J606" si="435">H607</f>
        <v>3289.4</v>
      </c>
      <c r="I606" s="10">
        <f t="shared" si="435"/>
        <v>3289.4</v>
      </c>
      <c r="J606" s="10">
        <f t="shared" si="435"/>
        <v>0</v>
      </c>
      <c r="K606" s="18">
        <f t="shared" si="422"/>
        <v>1</v>
      </c>
    </row>
    <row r="607" spans="1:11" ht="46.5" x14ac:dyDescent="0.35">
      <c r="A607" s="8" t="s">
        <v>251</v>
      </c>
      <c r="B607" s="6" t="s">
        <v>38</v>
      </c>
      <c r="C607" s="6" t="s">
        <v>378</v>
      </c>
      <c r="D607" s="6" t="s">
        <v>410</v>
      </c>
      <c r="E607" s="6" t="s">
        <v>250</v>
      </c>
      <c r="F607" s="10">
        <v>880</v>
      </c>
      <c r="G607" s="10">
        <v>3289.4</v>
      </c>
      <c r="H607" s="10">
        <v>3289.4</v>
      </c>
      <c r="I607" s="10">
        <v>3289.4</v>
      </c>
      <c r="J607" s="10">
        <f t="shared" ref="J607:J647" si="436">H607-I607</f>
        <v>0</v>
      </c>
      <c r="K607" s="18">
        <f t="shared" si="422"/>
        <v>1</v>
      </c>
    </row>
    <row r="608" spans="1:11" ht="15.5" x14ac:dyDescent="0.35">
      <c r="A608" s="7" t="s">
        <v>412</v>
      </c>
      <c r="B608" s="3" t="s">
        <v>96</v>
      </c>
      <c r="C608" s="3" t="s">
        <v>936</v>
      </c>
      <c r="D608" s="3"/>
      <c r="E608" s="3"/>
      <c r="F608" s="9">
        <f>F609+F721+F755+F823</f>
        <v>4269412.1099999994</v>
      </c>
      <c r="G608" s="9">
        <v>6095985.7719999999</v>
      </c>
      <c r="H608" s="9">
        <f t="shared" ref="H608:J608" si="437">H609+H721+H755+H823</f>
        <v>6150926.5699999994</v>
      </c>
      <c r="I608" s="9">
        <f t="shared" si="437"/>
        <v>5254416.8</v>
      </c>
      <c r="J608" s="9">
        <f t="shared" si="437"/>
        <v>896509.7699999999</v>
      </c>
      <c r="K608" s="20">
        <f t="shared" si="422"/>
        <v>0.85424801291360564</v>
      </c>
    </row>
    <row r="609" spans="1:11" ht="15.5" x14ac:dyDescent="0.35">
      <c r="A609" s="8" t="s">
        <v>413</v>
      </c>
      <c r="B609" s="6" t="s">
        <v>96</v>
      </c>
      <c r="C609" s="6" t="s">
        <v>3</v>
      </c>
      <c r="D609" s="6"/>
      <c r="E609" s="6"/>
      <c r="F609" s="10">
        <f>F610+F621+F685+F690+F698+F713</f>
        <v>3173217.9</v>
      </c>
      <c r="G609" s="10">
        <v>4532227.8319999995</v>
      </c>
      <c r="H609" s="10">
        <f t="shared" ref="H609:J609" si="438">H610+H621+H685+H690+H698+H713</f>
        <v>4590863.5</v>
      </c>
      <c r="I609" s="10">
        <f t="shared" si="438"/>
        <v>3865004.73</v>
      </c>
      <c r="J609" s="10">
        <f t="shared" si="438"/>
        <v>725858.77</v>
      </c>
      <c r="K609" s="18">
        <f t="shared" si="422"/>
        <v>0.8418905789727793</v>
      </c>
    </row>
    <row r="610" spans="1:11" ht="31" x14ac:dyDescent="0.35">
      <c r="A610" s="8" t="s">
        <v>132</v>
      </c>
      <c r="B610" s="6" t="s">
        <v>96</v>
      </c>
      <c r="C610" s="6" t="s">
        <v>3</v>
      </c>
      <c r="D610" s="6" t="s">
        <v>131</v>
      </c>
      <c r="E610" s="6"/>
      <c r="F610" s="10">
        <f>F611</f>
        <v>121235.59999999999</v>
      </c>
      <c r="G610" s="10">
        <v>131857.4</v>
      </c>
      <c r="H610" s="10">
        <f t="shared" ref="H610:J610" si="439">H611</f>
        <v>132580.20000000001</v>
      </c>
      <c r="I610" s="10">
        <f t="shared" si="439"/>
        <v>109778.23000000001</v>
      </c>
      <c r="J610" s="10">
        <f t="shared" si="439"/>
        <v>22801.97</v>
      </c>
      <c r="K610" s="18">
        <f t="shared" si="422"/>
        <v>0.82801376072746913</v>
      </c>
    </row>
    <row r="611" spans="1:11" ht="31" x14ac:dyDescent="0.35">
      <c r="A611" s="8" t="s">
        <v>415</v>
      </c>
      <c r="B611" s="6" t="s">
        <v>96</v>
      </c>
      <c r="C611" s="6" t="s">
        <v>3</v>
      </c>
      <c r="D611" s="6" t="s">
        <v>414</v>
      </c>
      <c r="E611" s="6"/>
      <c r="F611" s="10">
        <f>F612+F615+F618</f>
        <v>121235.59999999999</v>
      </c>
      <c r="G611" s="10">
        <v>131857.4</v>
      </c>
      <c r="H611" s="10">
        <f t="shared" ref="H611:J611" si="440">H612+H615+H618</f>
        <v>132580.20000000001</v>
      </c>
      <c r="I611" s="10">
        <f t="shared" si="440"/>
        <v>109778.23000000001</v>
      </c>
      <c r="J611" s="10">
        <f t="shared" si="440"/>
        <v>22801.97</v>
      </c>
      <c r="K611" s="18">
        <f t="shared" si="422"/>
        <v>0.82801376072746913</v>
      </c>
    </row>
    <row r="612" spans="1:11" ht="31" x14ac:dyDescent="0.35">
      <c r="A612" s="8" t="s">
        <v>417</v>
      </c>
      <c r="B612" s="6" t="s">
        <v>96</v>
      </c>
      <c r="C612" s="6" t="s">
        <v>3</v>
      </c>
      <c r="D612" s="6" t="s">
        <v>416</v>
      </c>
      <c r="E612" s="6"/>
      <c r="F612" s="10">
        <f>F613</f>
        <v>118092.5</v>
      </c>
      <c r="G612" s="10">
        <v>128714.3</v>
      </c>
      <c r="H612" s="10">
        <f t="shared" ref="H612:J612" si="441">H613</f>
        <v>129437.1</v>
      </c>
      <c r="I612" s="10">
        <f t="shared" si="441"/>
        <v>108675.24</v>
      </c>
      <c r="J612" s="10">
        <f t="shared" si="441"/>
        <v>20761.86</v>
      </c>
      <c r="K612" s="18">
        <f t="shared" si="422"/>
        <v>0.83959884762560344</v>
      </c>
    </row>
    <row r="613" spans="1:11" ht="31" x14ac:dyDescent="0.35">
      <c r="A613" s="8" t="s">
        <v>31</v>
      </c>
      <c r="B613" s="6" t="s">
        <v>96</v>
      </c>
      <c r="C613" s="6" t="s">
        <v>3</v>
      </c>
      <c r="D613" s="6" t="s">
        <v>416</v>
      </c>
      <c r="E613" s="6" t="s">
        <v>30</v>
      </c>
      <c r="F613" s="10">
        <f>F614</f>
        <v>118092.5</v>
      </c>
      <c r="G613" s="10">
        <v>128714.3</v>
      </c>
      <c r="H613" s="10">
        <f t="shared" ref="H613:J613" si="442">H614</f>
        <v>129437.1</v>
      </c>
      <c r="I613" s="10">
        <f t="shared" si="442"/>
        <v>108675.24</v>
      </c>
      <c r="J613" s="10">
        <f t="shared" si="442"/>
        <v>20761.86</v>
      </c>
      <c r="K613" s="18">
        <f t="shared" si="422"/>
        <v>0.83959884762560344</v>
      </c>
    </row>
    <row r="614" spans="1:11" ht="31" x14ac:dyDescent="0.35">
      <c r="A614" s="8" t="s">
        <v>33</v>
      </c>
      <c r="B614" s="6" t="s">
        <v>96</v>
      </c>
      <c r="C614" s="6" t="s">
        <v>3</v>
      </c>
      <c r="D614" s="6" t="s">
        <v>416</v>
      </c>
      <c r="E614" s="6" t="s">
        <v>32</v>
      </c>
      <c r="F614" s="10">
        <v>118092.5</v>
      </c>
      <c r="G614" s="10">
        <v>128714.3</v>
      </c>
      <c r="H614" s="10">
        <v>129437.1</v>
      </c>
      <c r="I614" s="10">
        <v>108675.24</v>
      </c>
      <c r="J614" s="10">
        <f t="shared" si="436"/>
        <v>20761.86</v>
      </c>
      <c r="K614" s="18">
        <f t="shared" si="422"/>
        <v>0.83959884762560344</v>
      </c>
    </row>
    <row r="615" spans="1:11" ht="31" x14ac:dyDescent="0.35">
      <c r="A615" s="8" t="s">
        <v>419</v>
      </c>
      <c r="B615" s="6" t="s">
        <v>96</v>
      </c>
      <c r="C615" s="6" t="s">
        <v>3</v>
      </c>
      <c r="D615" s="6" t="s">
        <v>418</v>
      </c>
      <c r="E615" s="6"/>
      <c r="F615" s="10">
        <f>F616</f>
        <v>2166.6999999999998</v>
      </c>
      <c r="G615" s="10">
        <v>2166.6999999999998</v>
      </c>
      <c r="H615" s="10">
        <f t="shared" ref="H615:J615" si="443">H616</f>
        <v>2166.6999999999998</v>
      </c>
      <c r="I615" s="10">
        <f t="shared" si="443"/>
        <v>1042.92</v>
      </c>
      <c r="J615" s="10">
        <f t="shared" si="443"/>
        <v>1123.7799999999997</v>
      </c>
      <c r="K615" s="18">
        <f t="shared" si="422"/>
        <v>0.48134028707250665</v>
      </c>
    </row>
    <row r="616" spans="1:11" ht="15.5" x14ac:dyDescent="0.35">
      <c r="A616" s="8" t="s">
        <v>75</v>
      </c>
      <c r="B616" s="6" t="s">
        <v>96</v>
      </c>
      <c r="C616" s="6" t="s">
        <v>3</v>
      </c>
      <c r="D616" s="6" t="s">
        <v>418</v>
      </c>
      <c r="E616" s="6" t="s">
        <v>74</v>
      </c>
      <c r="F616" s="10">
        <f>F617</f>
        <v>2166.6999999999998</v>
      </c>
      <c r="G616" s="10">
        <v>2166.6999999999998</v>
      </c>
      <c r="H616" s="10">
        <f t="shared" ref="H616:J616" si="444">H617</f>
        <v>2166.6999999999998</v>
      </c>
      <c r="I616" s="10">
        <f t="shared" si="444"/>
        <v>1042.92</v>
      </c>
      <c r="J616" s="10">
        <f t="shared" si="444"/>
        <v>1123.7799999999997</v>
      </c>
      <c r="K616" s="18">
        <f t="shared" si="422"/>
        <v>0.48134028707250665</v>
      </c>
    </row>
    <row r="617" spans="1:11" ht="46.5" x14ac:dyDescent="0.35">
      <c r="A617" s="8" t="s">
        <v>331</v>
      </c>
      <c r="B617" s="6" t="s">
        <v>96</v>
      </c>
      <c r="C617" s="6" t="s">
        <v>3</v>
      </c>
      <c r="D617" s="6" t="s">
        <v>418</v>
      </c>
      <c r="E617" s="6" t="s">
        <v>330</v>
      </c>
      <c r="F617" s="10">
        <v>2166.6999999999998</v>
      </c>
      <c r="G617" s="10">
        <v>2166.6999999999998</v>
      </c>
      <c r="H617" s="10">
        <v>2166.6999999999998</v>
      </c>
      <c r="I617" s="10">
        <v>1042.92</v>
      </c>
      <c r="J617" s="10">
        <f t="shared" si="436"/>
        <v>1123.7799999999997</v>
      </c>
      <c r="K617" s="18">
        <f t="shared" si="422"/>
        <v>0.48134028707250665</v>
      </c>
    </row>
    <row r="618" spans="1:11" ht="46.5" x14ac:dyDescent="0.35">
      <c r="A618" s="8" t="s">
        <v>421</v>
      </c>
      <c r="B618" s="6" t="s">
        <v>96</v>
      </c>
      <c r="C618" s="6" t="s">
        <v>3</v>
      </c>
      <c r="D618" s="6" t="s">
        <v>420</v>
      </c>
      <c r="E618" s="6"/>
      <c r="F618" s="10">
        <f>F619</f>
        <v>976.4</v>
      </c>
      <c r="G618" s="10">
        <v>976.4</v>
      </c>
      <c r="H618" s="10">
        <f t="shared" ref="H618:J618" si="445">H619</f>
        <v>976.4</v>
      </c>
      <c r="I618" s="10">
        <f t="shared" si="445"/>
        <v>60.07</v>
      </c>
      <c r="J618" s="10">
        <f t="shared" si="445"/>
        <v>916.32999999999993</v>
      </c>
      <c r="K618" s="18">
        <f t="shared" si="422"/>
        <v>6.1521917247029906E-2</v>
      </c>
    </row>
    <row r="619" spans="1:11" ht="31" x14ac:dyDescent="0.35">
      <c r="A619" s="8" t="s">
        <v>31</v>
      </c>
      <c r="B619" s="6" t="s">
        <v>96</v>
      </c>
      <c r="C619" s="6" t="s">
        <v>3</v>
      </c>
      <c r="D619" s="6" t="s">
        <v>420</v>
      </c>
      <c r="E619" s="6" t="s">
        <v>30</v>
      </c>
      <c r="F619" s="10">
        <f>F620</f>
        <v>976.4</v>
      </c>
      <c r="G619" s="10">
        <v>976.4</v>
      </c>
      <c r="H619" s="10">
        <f t="shared" ref="H619:J619" si="446">H620</f>
        <v>976.4</v>
      </c>
      <c r="I619" s="10">
        <f t="shared" si="446"/>
        <v>60.07</v>
      </c>
      <c r="J619" s="10">
        <f t="shared" si="446"/>
        <v>916.32999999999993</v>
      </c>
      <c r="K619" s="18">
        <f t="shared" si="422"/>
        <v>6.1521917247029906E-2</v>
      </c>
    </row>
    <row r="620" spans="1:11" ht="31" x14ac:dyDescent="0.35">
      <c r="A620" s="8" t="s">
        <v>33</v>
      </c>
      <c r="B620" s="6" t="s">
        <v>96</v>
      </c>
      <c r="C620" s="6" t="s">
        <v>3</v>
      </c>
      <c r="D620" s="6" t="s">
        <v>420</v>
      </c>
      <c r="E620" s="6" t="s">
        <v>32</v>
      </c>
      <c r="F620" s="10">
        <v>976.4</v>
      </c>
      <c r="G620" s="10">
        <v>976.4</v>
      </c>
      <c r="H620" s="10">
        <v>976.4</v>
      </c>
      <c r="I620" s="10">
        <v>60.07</v>
      </c>
      <c r="J620" s="10">
        <f t="shared" si="436"/>
        <v>916.32999999999993</v>
      </c>
      <c r="K620" s="18">
        <f t="shared" si="422"/>
        <v>6.1521917247029906E-2</v>
      </c>
    </row>
    <row r="621" spans="1:11" s="4" customFormat="1" ht="46.5" x14ac:dyDescent="0.35">
      <c r="A621" s="22" t="s">
        <v>138</v>
      </c>
      <c r="B621" s="23" t="s">
        <v>96</v>
      </c>
      <c r="C621" s="23" t="s">
        <v>3</v>
      </c>
      <c r="D621" s="23" t="s">
        <v>137</v>
      </c>
      <c r="E621" s="23"/>
      <c r="F621" s="24">
        <f>F622+F665+F682</f>
        <v>2845778.8</v>
      </c>
      <c r="G621" s="24">
        <v>3103665.355</v>
      </c>
      <c r="H621" s="24">
        <f t="shared" ref="H621:J621" si="447">H622+H665+H682</f>
        <v>3103465.3600000003</v>
      </c>
      <c r="I621" s="24">
        <f t="shared" si="447"/>
        <v>2410490.58</v>
      </c>
      <c r="J621" s="24">
        <f t="shared" si="447"/>
        <v>692974.78</v>
      </c>
      <c r="K621" s="18">
        <f t="shared" si="422"/>
        <v>0.7767093556346315</v>
      </c>
    </row>
    <row r="622" spans="1:11" ht="31" x14ac:dyDescent="0.35">
      <c r="A622" s="8" t="s">
        <v>423</v>
      </c>
      <c r="B622" s="6" t="s">
        <v>96</v>
      </c>
      <c r="C622" s="6" t="s">
        <v>3</v>
      </c>
      <c r="D622" s="6" t="s">
        <v>422</v>
      </c>
      <c r="E622" s="6"/>
      <c r="F622" s="10">
        <f>F623+F654+F657+F661</f>
        <v>1846793.7999999998</v>
      </c>
      <c r="G622" s="10">
        <v>2065856.7000000002</v>
      </c>
      <c r="H622" s="10">
        <f t="shared" ref="H622:J622" si="448">H623+H654+H657+H661</f>
        <v>2065856.7000000002</v>
      </c>
      <c r="I622" s="10">
        <f t="shared" si="448"/>
        <v>1486805.3900000001</v>
      </c>
      <c r="J622" s="10">
        <f t="shared" si="448"/>
        <v>579051.31000000006</v>
      </c>
      <c r="K622" s="18">
        <f t="shared" si="422"/>
        <v>0.71970402884188434</v>
      </c>
    </row>
    <row r="623" spans="1:11" ht="31" x14ac:dyDescent="0.35">
      <c r="A623" s="8" t="s">
        <v>425</v>
      </c>
      <c r="B623" s="6" t="s">
        <v>96</v>
      </c>
      <c r="C623" s="6" t="s">
        <v>3</v>
      </c>
      <c r="D623" s="6" t="s">
        <v>424</v>
      </c>
      <c r="E623" s="6"/>
      <c r="F623" s="10">
        <f>F624+F627+F630+F633+F636+F639+F642+F645+F648+F651</f>
        <v>1359600.9</v>
      </c>
      <c r="G623" s="10">
        <v>1649841.1</v>
      </c>
      <c r="H623" s="10">
        <f t="shared" ref="H623:J623" si="449">H624+H627+H630+H633+H636+H639+H642+H645+H648+H651</f>
        <v>1649841.1</v>
      </c>
      <c r="I623" s="10">
        <f t="shared" si="449"/>
        <v>1127104.3900000001</v>
      </c>
      <c r="J623" s="10">
        <f t="shared" si="449"/>
        <v>522736.71</v>
      </c>
      <c r="K623" s="18">
        <f t="shared" si="422"/>
        <v>0.68315936001351896</v>
      </c>
    </row>
    <row r="624" spans="1:11" ht="15.5" x14ac:dyDescent="0.35">
      <c r="A624" s="8" t="s">
        <v>427</v>
      </c>
      <c r="B624" s="6" t="s">
        <v>96</v>
      </c>
      <c r="C624" s="6" t="s">
        <v>3</v>
      </c>
      <c r="D624" s="6" t="s">
        <v>426</v>
      </c>
      <c r="E624" s="6"/>
      <c r="F624" s="10">
        <f>F625</f>
        <v>513360.1</v>
      </c>
      <c r="G624" s="10">
        <v>692941.3</v>
      </c>
      <c r="H624" s="10">
        <f t="shared" ref="H624:J624" si="450">H625</f>
        <v>692941.3</v>
      </c>
      <c r="I624" s="10">
        <f t="shared" si="450"/>
        <v>488573.51</v>
      </c>
      <c r="J624" s="10">
        <f t="shared" si="450"/>
        <v>204367.79000000004</v>
      </c>
      <c r="K624" s="18">
        <f t="shared" si="422"/>
        <v>0.70507200249140867</v>
      </c>
    </row>
    <row r="625" spans="1:11" ht="15.5" x14ac:dyDescent="0.35">
      <c r="A625" s="8" t="s">
        <v>75</v>
      </c>
      <c r="B625" s="6" t="s">
        <v>96</v>
      </c>
      <c r="C625" s="6" t="s">
        <v>3</v>
      </c>
      <c r="D625" s="6" t="s">
        <v>426</v>
      </c>
      <c r="E625" s="6" t="s">
        <v>74</v>
      </c>
      <c r="F625" s="10">
        <f>F626</f>
        <v>513360.1</v>
      </c>
      <c r="G625" s="10">
        <v>692941.3</v>
      </c>
      <c r="H625" s="10">
        <f t="shared" ref="H625:J625" si="451">H626</f>
        <v>692941.3</v>
      </c>
      <c r="I625" s="10">
        <f t="shared" si="451"/>
        <v>488573.51</v>
      </c>
      <c r="J625" s="10">
        <f t="shared" si="451"/>
        <v>204367.79000000004</v>
      </c>
      <c r="K625" s="18">
        <f t="shared" si="422"/>
        <v>0.70507200249140867</v>
      </c>
    </row>
    <row r="626" spans="1:11" ht="46.5" x14ac:dyDescent="0.35">
      <c r="A626" s="8" t="s">
        <v>331</v>
      </c>
      <c r="B626" s="6" t="s">
        <v>96</v>
      </c>
      <c r="C626" s="6" t="s">
        <v>3</v>
      </c>
      <c r="D626" s="6" t="s">
        <v>426</v>
      </c>
      <c r="E626" s="6" t="s">
        <v>330</v>
      </c>
      <c r="F626" s="10">
        <v>513360.1</v>
      </c>
      <c r="G626" s="10">
        <v>692941.3</v>
      </c>
      <c r="H626" s="10">
        <v>692941.3</v>
      </c>
      <c r="I626" s="10">
        <v>488573.51</v>
      </c>
      <c r="J626" s="10">
        <f t="shared" si="436"/>
        <v>204367.79000000004</v>
      </c>
      <c r="K626" s="18">
        <f t="shared" si="422"/>
        <v>0.70507200249140867</v>
      </c>
    </row>
    <row r="627" spans="1:11" ht="31" x14ac:dyDescent="0.35">
      <c r="A627" s="8" t="s">
        <v>429</v>
      </c>
      <c r="B627" s="6" t="s">
        <v>96</v>
      </c>
      <c r="C627" s="6" t="s">
        <v>3</v>
      </c>
      <c r="D627" s="6" t="s">
        <v>428</v>
      </c>
      <c r="E627" s="6"/>
      <c r="F627" s="10">
        <f>F628</f>
        <v>0</v>
      </c>
      <c r="G627" s="10">
        <v>8655.1</v>
      </c>
      <c r="H627" s="10">
        <f t="shared" ref="H627:J627" si="452">H628</f>
        <v>8655.1</v>
      </c>
      <c r="I627" s="10">
        <f t="shared" si="452"/>
        <v>3540.58</v>
      </c>
      <c r="J627" s="10">
        <f t="shared" si="452"/>
        <v>5114.5200000000004</v>
      </c>
      <c r="K627" s="18">
        <f t="shared" si="422"/>
        <v>0.40907441855091214</v>
      </c>
    </row>
    <row r="628" spans="1:11" ht="15.5" x14ac:dyDescent="0.35">
      <c r="A628" s="8" t="s">
        <v>75</v>
      </c>
      <c r="B628" s="6" t="s">
        <v>96</v>
      </c>
      <c r="C628" s="6" t="s">
        <v>3</v>
      </c>
      <c r="D628" s="6" t="s">
        <v>428</v>
      </c>
      <c r="E628" s="6" t="s">
        <v>74</v>
      </c>
      <c r="F628" s="10">
        <f>F629</f>
        <v>0</v>
      </c>
      <c r="G628" s="10">
        <v>8655.1</v>
      </c>
      <c r="H628" s="10">
        <f t="shared" ref="H628:J628" si="453">H629</f>
        <v>8655.1</v>
      </c>
      <c r="I628" s="10">
        <f t="shared" si="453"/>
        <v>3540.58</v>
      </c>
      <c r="J628" s="10">
        <f t="shared" si="453"/>
        <v>5114.5200000000004</v>
      </c>
      <c r="K628" s="18">
        <f t="shared" si="422"/>
        <v>0.40907441855091214</v>
      </c>
    </row>
    <row r="629" spans="1:11" ht="46.5" x14ac:dyDescent="0.35">
      <c r="A629" s="8" t="s">
        <v>331</v>
      </c>
      <c r="B629" s="6" t="s">
        <v>96</v>
      </c>
      <c r="C629" s="6" t="s">
        <v>3</v>
      </c>
      <c r="D629" s="6" t="s">
        <v>428</v>
      </c>
      <c r="E629" s="6" t="s">
        <v>330</v>
      </c>
      <c r="F629" s="10">
        <v>0</v>
      </c>
      <c r="G629" s="10">
        <v>8655.1</v>
      </c>
      <c r="H629" s="10">
        <v>8655.1</v>
      </c>
      <c r="I629" s="10">
        <v>3540.58</v>
      </c>
      <c r="J629" s="10">
        <f t="shared" si="436"/>
        <v>5114.5200000000004</v>
      </c>
      <c r="K629" s="18">
        <f t="shared" si="422"/>
        <v>0.40907441855091214</v>
      </c>
    </row>
    <row r="630" spans="1:11" ht="31" x14ac:dyDescent="0.35">
      <c r="A630" s="8" t="s">
        <v>431</v>
      </c>
      <c r="B630" s="6" t="s">
        <v>96</v>
      </c>
      <c r="C630" s="6" t="s">
        <v>3</v>
      </c>
      <c r="D630" s="6" t="s">
        <v>430</v>
      </c>
      <c r="E630" s="6"/>
      <c r="F630" s="10">
        <f>F631</f>
        <v>0</v>
      </c>
      <c r="G630" s="10">
        <v>120176.5</v>
      </c>
      <c r="H630" s="10">
        <f t="shared" ref="H630:J630" si="454">H631</f>
        <v>120176.5</v>
      </c>
      <c r="I630" s="10">
        <f t="shared" si="454"/>
        <v>49596.29</v>
      </c>
      <c r="J630" s="10">
        <f t="shared" si="454"/>
        <v>70580.209999999992</v>
      </c>
      <c r="K630" s="18">
        <f t="shared" si="422"/>
        <v>0.41269541050038899</v>
      </c>
    </row>
    <row r="631" spans="1:11" ht="15.5" x14ac:dyDescent="0.35">
      <c r="A631" s="8" t="s">
        <v>75</v>
      </c>
      <c r="B631" s="6" t="s">
        <v>96</v>
      </c>
      <c r="C631" s="6" t="s">
        <v>3</v>
      </c>
      <c r="D631" s="6" t="s">
        <v>430</v>
      </c>
      <c r="E631" s="6" t="s">
        <v>74</v>
      </c>
      <c r="F631" s="10">
        <f>F632</f>
        <v>0</v>
      </c>
      <c r="G631" s="10">
        <v>120176.5</v>
      </c>
      <c r="H631" s="10">
        <f t="shared" ref="H631:J631" si="455">H632</f>
        <v>120176.5</v>
      </c>
      <c r="I631" s="10">
        <f t="shared" si="455"/>
        <v>49596.29</v>
      </c>
      <c r="J631" s="10">
        <f t="shared" si="455"/>
        <v>70580.209999999992</v>
      </c>
      <c r="K631" s="18">
        <f t="shared" si="422"/>
        <v>0.41269541050038899</v>
      </c>
    </row>
    <row r="632" spans="1:11" ht="46.5" x14ac:dyDescent="0.35">
      <c r="A632" s="8" t="s">
        <v>331</v>
      </c>
      <c r="B632" s="6" t="s">
        <v>96</v>
      </c>
      <c r="C632" s="6" t="s">
        <v>3</v>
      </c>
      <c r="D632" s="6" t="s">
        <v>430</v>
      </c>
      <c r="E632" s="6" t="s">
        <v>330</v>
      </c>
      <c r="F632" s="10">
        <v>0</v>
      </c>
      <c r="G632" s="10">
        <v>120176.5</v>
      </c>
      <c r="H632" s="10">
        <v>120176.5</v>
      </c>
      <c r="I632" s="10">
        <v>49596.29</v>
      </c>
      <c r="J632" s="10">
        <f t="shared" si="436"/>
        <v>70580.209999999992</v>
      </c>
      <c r="K632" s="18">
        <f t="shared" si="422"/>
        <v>0.41269541050038899</v>
      </c>
    </row>
    <row r="633" spans="1:11" ht="31" x14ac:dyDescent="0.35">
      <c r="A633" s="8" t="s">
        <v>433</v>
      </c>
      <c r="B633" s="6" t="s">
        <v>96</v>
      </c>
      <c r="C633" s="6" t="s">
        <v>3</v>
      </c>
      <c r="D633" s="6" t="s">
        <v>432</v>
      </c>
      <c r="E633" s="6"/>
      <c r="F633" s="10">
        <f>F634</f>
        <v>6903.9</v>
      </c>
      <c r="G633" s="10">
        <v>6903.9</v>
      </c>
      <c r="H633" s="10">
        <f t="shared" ref="H633:J633" si="456">H634</f>
        <v>6903.9</v>
      </c>
      <c r="I633" s="10">
        <f t="shared" si="456"/>
        <v>4355.5200000000004</v>
      </c>
      <c r="J633" s="10">
        <f t="shared" si="456"/>
        <v>2548.3799999999992</v>
      </c>
      <c r="K633" s="18">
        <f t="shared" si="422"/>
        <v>0.63087819927866873</v>
      </c>
    </row>
    <row r="634" spans="1:11" ht="15.5" x14ac:dyDescent="0.35">
      <c r="A634" s="8" t="s">
        <v>75</v>
      </c>
      <c r="B634" s="6" t="s">
        <v>96</v>
      </c>
      <c r="C634" s="6" t="s">
        <v>3</v>
      </c>
      <c r="D634" s="6" t="s">
        <v>432</v>
      </c>
      <c r="E634" s="6" t="s">
        <v>74</v>
      </c>
      <c r="F634" s="10">
        <f>F635</f>
        <v>6903.9</v>
      </c>
      <c r="G634" s="10">
        <v>6903.9</v>
      </c>
      <c r="H634" s="10">
        <f t="shared" ref="H634:J634" si="457">H635</f>
        <v>6903.9</v>
      </c>
      <c r="I634" s="10">
        <f t="shared" si="457"/>
        <v>4355.5200000000004</v>
      </c>
      <c r="J634" s="10">
        <f t="shared" si="457"/>
        <v>2548.3799999999992</v>
      </c>
      <c r="K634" s="18">
        <f t="shared" si="422"/>
        <v>0.63087819927866873</v>
      </c>
    </row>
    <row r="635" spans="1:11" ht="46.5" x14ac:dyDescent="0.35">
      <c r="A635" s="8" t="s">
        <v>331</v>
      </c>
      <c r="B635" s="6" t="s">
        <v>96</v>
      </c>
      <c r="C635" s="6" t="s">
        <v>3</v>
      </c>
      <c r="D635" s="6" t="s">
        <v>432</v>
      </c>
      <c r="E635" s="6" t="s">
        <v>330</v>
      </c>
      <c r="F635" s="10">
        <v>6903.9</v>
      </c>
      <c r="G635" s="10">
        <v>6903.9</v>
      </c>
      <c r="H635" s="10">
        <v>6903.9</v>
      </c>
      <c r="I635" s="10">
        <v>4355.5200000000004</v>
      </c>
      <c r="J635" s="10">
        <f t="shared" si="436"/>
        <v>2548.3799999999992</v>
      </c>
      <c r="K635" s="18">
        <f t="shared" si="422"/>
        <v>0.63087819927866873</v>
      </c>
    </row>
    <row r="636" spans="1:11" ht="15.5" x14ac:dyDescent="0.35">
      <c r="A636" s="8" t="s">
        <v>435</v>
      </c>
      <c r="B636" s="6" t="s">
        <v>96</v>
      </c>
      <c r="C636" s="6" t="s">
        <v>3</v>
      </c>
      <c r="D636" s="6" t="s">
        <v>434</v>
      </c>
      <c r="E636" s="6"/>
      <c r="F636" s="10">
        <f>F637</f>
        <v>82493.600000000006</v>
      </c>
      <c r="G636" s="10">
        <v>103323.2</v>
      </c>
      <c r="H636" s="10">
        <f t="shared" ref="H636:J636" si="458">H637</f>
        <v>103323.2</v>
      </c>
      <c r="I636" s="10">
        <f t="shared" si="458"/>
        <v>86605.35</v>
      </c>
      <c r="J636" s="10">
        <f t="shared" si="458"/>
        <v>16717.849999999991</v>
      </c>
      <c r="K636" s="18">
        <f t="shared" si="422"/>
        <v>0.83819848785171203</v>
      </c>
    </row>
    <row r="637" spans="1:11" ht="15.5" x14ac:dyDescent="0.35">
      <c r="A637" s="8" t="s">
        <v>75</v>
      </c>
      <c r="B637" s="6" t="s">
        <v>96</v>
      </c>
      <c r="C637" s="6" t="s">
        <v>3</v>
      </c>
      <c r="D637" s="6" t="s">
        <v>434</v>
      </c>
      <c r="E637" s="6" t="s">
        <v>74</v>
      </c>
      <c r="F637" s="10">
        <f>F638</f>
        <v>82493.600000000006</v>
      </c>
      <c r="G637" s="10">
        <v>103323.2</v>
      </c>
      <c r="H637" s="10">
        <f t="shared" ref="H637:J637" si="459">H638</f>
        <v>103323.2</v>
      </c>
      <c r="I637" s="10">
        <f t="shared" si="459"/>
        <v>86605.35</v>
      </c>
      <c r="J637" s="10">
        <f t="shared" si="459"/>
        <v>16717.849999999991</v>
      </c>
      <c r="K637" s="18">
        <f t="shared" si="422"/>
        <v>0.83819848785171203</v>
      </c>
    </row>
    <row r="638" spans="1:11" ht="46.5" x14ac:dyDescent="0.35">
      <c r="A638" s="8" t="s">
        <v>331</v>
      </c>
      <c r="B638" s="6" t="s">
        <v>96</v>
      </c>
      <c r="C638" s="6" t="s">
        <v>3</v>
      </c>
      <c r="D638" s="6" t="s">
        <v>434</v>
      </c>
      <c r="E638" s="6" t="s">
        <v>330</v>
      </c>
      <c r="F638" s="10">
        <v>82493.600000000006</v>
      </c>
      <c r="G638" s="10">
        <v>103323.2</v>
      </c>
      <c r="H638" s="10">
        <v>103323.2</v>
      </c>
      <c r="I638" s="10">
        <v>86605.35</v>
      </c>
      <c r="J638" s="10">
        <f t="shared" si="436"/>
        <v>16717.849999999991</v>
      </c>
      <c r="K638" s="18">
        <f t="shared" si="422"/>
        <v>0.83819848785171203</v>
      </c>
    </row>
    <row r="639" spans="1:11" ht="15.5" x14ac:dyDescent="0.35">
      <c r="A639" s="8" t="s">
        <v>437</v>
      </c>
      <c r="B639" s="6" t="s">
        <v>96</v>
      </c>
      <c r="C639" s="6" t="s">
        <v>3</v>
      </c>
      <c r="D639" s="6" t="s">
        <v>436</v>
      </c>
      <c r="E639" s="6"/>
      <c r="F639" s="10">
        <f>F640</f>
        <v>450206.4</v>
      </c>
      <c r="G639" s="10">
        <v>395490.3</v>
      </c>
      <c r="H639" s="10">
        <f t="shared" ref="H639:J639" si="460">H640</f>
        <v>395490.3</v>
      </c>
      <c r="I639" s="10">
        <f t="shared" si="460"/>
        <v>277394.56</v>
      </c>
      <c r="J639" s="10">
        <f t="shared" si="460"/>
        <v>118095.73999999999</v>
      </c>
      <c r="K639" s="18">
        <f t="shared" si="422"/>
        <v>0.70139409234562766</v>
      </c>
    </row>
    <row r="640" spans="1:11" ht="15.5" x14ac:dyDescent="0.35">
      <c r="A640" s="8" t="s">
        <v>75</v>
      </c>
      <c r="B640" s="6" t="s">
        <v>96</v>
      </c>
      <c r="C640" s="6" t="s">
        <v>3</v>
      </c>
      <c r="D640" s="6" t="s">
        <v>436</v>
      </c>
      <c r="E640" s="6" t="s">
        <v>74</v>
      </c>
      <c r="F640" s="10">
        <f>F641</f>
        <v>450206.4</v>
      </c>
      <c r="G640" s="10">
        <v>395490.3</v>
      </c>
      <c r="H640" s="10">
        <f t="shared" ref="H640:J640" si="461">H641</f>
        <v>395490.3</v>
      </c>
      <c r="I640" s="10">
        <f t="shared" si="461"/>
        <v>277394.56</v>
      </c>
      <c r="J640" s="10">
        <f t="shared" si="461"/>
        <v>118095.73999999999</v>
      </c>
      <c r="K640" s="18">
        <f t="shared" si="422"/>
        <v>0.70139409234562766</v>
      </c>
    </row>
    <row r="641" spans="1:11" ht="46.5" x14ac:dyDescent="0.35">
      <c r="A641" s="8" t="s">
        <v>331</v>
      </c>
      <c r="B641" s="6" t="s">
        <v>96</v>
      </c>
      <c r="C641" s="6" t="s">
        <v>3</v>
      </c>
      <c r="D641" s="6" t="s">
        <v>436</v>
      </c>
      <c r="E641" s="6" t="s">
        <v>330</v>
      </c>
      <c r="F641" s="10">
        <v>450206.4</v>
      </c>
      <c r="G641" s="10">
        <v>395490.3</v>
      </c>
      <c r="H641" s="10">
        <v>395490.3</v>
      </c>
      <c r="I641" s="10">
        <v>277394.56</v>
      </c>
      <c r="J641" s="10">
        <f t="shared" si="436"/>
        <v>118095.73999999999</v>
      </c>
      <c r="K641" s="18">
        <f t="shared" si="422"/>
        <v>0.70139409234562766</v>
      </c>
    </row>
    <row r="642" spans="1:11" ht="15.5" x14ac:dyDescent="0.35">
      <c r="A642" s="8" t="s">
        <v>439</v>
      </c>
      <c r="B642" s="6" t="s">
        <v>96</v>
      </c>
      <c r="C642" s="6" t="s">
        <v>3</v>
      </c>
      <c r="D642" s="6" t="s">
        <v>438</v>
      </c>
      <c r="E642" s="6"/>
      <c r="F642" s="10">
        <f>F643</f>
        <v>268675.7</v>
      </c>
      <c r="G642" s="10">
        <v>219853.7</v>
      </c>
      <c r="H642" s="10">
        <f t="shared" ref="H642:J642" si="462">H643</f>
        <v>219853.7</v>
      </c>
      <c r="I642" s="10">
        <f t="shared" si="462"/>
        <v>183760.68</v>
      </c>
      <c r="J642" s="10">
        <f t="shared" si="462"/>
        <v>36093.020000000019</v>
      </c>
      <c r="K642" s="18">
        <f t="shared" si="422"/>
        <v>0.83583164622655881</v>
      </c>
    </row>
    <row r="643" spans="1:11" ht="15.5" x14ac:dyDescent="0.35">
      <c r="A643" s="8" t="s">
        <v>75</v>
      </c>
      <c r="B643" s="6" t="s">
        <v>96</v>
      </c>
      <c r="C643" s="6" t="s">
        <v>3</v>
      </c>
      <c r="D643" s="6" t="s">
        <v>438</v>
      </c>
      <c r="E643" s="6" t="s">
        <v>74</v>
      </c>
      <c r="F643" s="10">
        <f>F644</f>
        <v>268675.7</v>
      </c>
      <c r="G643" s="10">
        <v>219853.7</v>
      </c>
      <c r="H643" s="10">
        <f t="shared" ref="H643:J643" si="463">H644</f>
        <v>219853.7</v>
      </c>
      <c r="I643" s="10">
        <f t="shared" si="463"/>
        <v>183760.68</v>
      </c>
      <c r="J643" s="10">
        <f t="shared" si="463"/>
        <v>36093.020000000019</v>
      </c>
      <c r="K643" s="18">
        <f t="shared" si="422"/>
        <v>0.83583164622655881</v>
      </c>
    </row>
    <row r="644" spans="1:11" ht="46.5" x14ac:dyDescent="0.35">
      <c r="A644" s="8" t="s">
        <v>331</v>
      </c>
      <c r="B644" s="6" t="s">
        <v>96</v>
      </c>
      <c r="C644" s="6" t="s">
        <v>3</v>
      </c>
      <c r="D644" s="6" t="s">
        <v>438</v>
      </c>
      <c r="E644" s="6" t="s">
        <v>330</v>
      </c>
      <c r="F644" s="10">
        <v>268675.7</v>
      </c>
      <c r="G644" s="10">
        <v>219853.7</v>
      </c>
      <c r="H644" s="10">
        <v>219853.7</v>
      </c>
      <c r="I644" s="10">
        <v>183760.68</v>
      </c>
      <c r="J644" s="10">
        <f t="shared" si="436"/>
        <v>36093.020000000019</v>
      </c>
      <c r="K644" s="18">
        <f t="shared" si="422"/>
        <v>0.83583164622655881</v>
      </c>
    </row>
    <row r="645" spans="1:11" ht="15.5" x14ac:dyDescent="0.35">
      <c r="A645" s="8" t="s">
        <v>441</v>
      </c>
      <c r="B645" s="6" t="s">
        <v>96</v>
      </c>
      <c r="C645" s="6" t="s">
        <v>3</v>
      </c>
      <c r="D645" s="6" t="s">
        <v>440</v>
      </c>
      <c r="E645" s="6"/>
      <c r="F645" s="10">
        <f>F646</f>
        <v>37961.199999999997</v>
      </c>
      <c r="G645" s="10">
        <v>51669.3</v>
      </c>
      <c r="H645" s="10">
        <f t="shared" ref="H645:J645" si="464">H646</f>
        <v>51669.3</v>
      </c>
      <c r="I645" s="10">
        <f t="shared" si="464"/>
        <v>7211.96</v>
      </c>
      <c r="J645" s="10">
        <f t="shared" si="464"/>
        <v>44457.340000000004</v>
      </c>
      <c r="K645" s="18">
        <f t="shared" si="422"/>
        <v>0.13957920854356454</v>
      </c>
    </row>
    <row r="646" spans="1:11" ht="15.5" x14ac:dyDescent="0.35">
      <c r="A646" s="8" t="s">
        <v>75</v>
      </c>
      <c r="B646" s="6" t="s">
        <v>96</v>
      </c>
      <c r="C646" s="6" t="s">
        <v>3</v>
      </c>
      <c r="D646" s="6" t="s">
        <v>440</v>
      </c>
      <c r="E646" s="6" t="s">
        <v>74</v>
      </c>
      <c r="F646" s="10">
        <f>F647</f>
        <v>37961.199999999997</v>
      </c>
      <c r="G646" s="10">
        <v>51669.3</v>
      </c>
      <c r="H646" s="10">
        <f t="shared" ref="H646:J646" si="465">H647</f>
        <v>51669.3</v>
      </c>
      <c r="I646" s="10">
        <f t="shared" si="465"/>
        <v>7211.96</v>
      </c>
      <c r="J646" s="10">
        <f t="shared" si="465"/>
        <v>44457.340000000004</v>
      </c>
      <c r="K646" s="18">
        <f t="shared" si="422"/>
        <v>0.13957920854356454</v>
      </c>
    </row>
    <row r="647" spans="1:11" ht="46.5" x14ac:dyDescent="0.35">
      <c r="A647" s="8" t="s">
        <v>331</v>
      </c>
      <c r="B647" s="6" t="s">
        <v>96</v>
      </c>
      <c r="C647" s="6" t="s">
        <v>3</v>
      </c>
      <c r="D647" s="6" t="s">
        <v>440</v>
      </c>
      <c r="E647" s="6" t="s">
        <v>330</v>
      </c>
      <c r="F647" s="10">
        <v>37961.199999999997</v>
      </c>
      <c r="G647" s="10">
        <v>51669.3</v>
      </c>
      <c r="H647" s="10">
        <v>51669.3</v>
      </c>
      <c r="I647" s="10">
        <v>7211.96</v>
      </c>
      <c r="J647" s="10">
        <f t="shared" si="436"/>
        <v>44457.340000000004</v>
      </c>
      <c r="K647" s="18">
        <f t="shared" si="422"/>
        <v>0.13957920854356454</v>
      </c>
    </row>
    <row r="648" spans="1:11" ht="31" x14ac:dyDescent="0.35">
      <c r="A648" s="8" t="s">
        <v>443</v>
      </c>
      <c r="B648" s="6" t="s">
        <v>96</v>
      </c>
      <c r="C648" s="6" t="s">
        <v>3</v>
      </c>
      <c r="D648" s="6" t="s">
        <v>442</v>
      </c>
      <c r="E648" s="6"/>
      <c r="F648" s="10">
        <f>F649</f>
        <v>0</v>
      </c>
      <c r="G648" s="10">
        <v>46406.6</v>
      </c>
      <c r="H648" s="10">
        <f t="shared" ref="H648:J648" si="466">H649</f>
        <v>46406.6</v>
      </c>
      <c r="I648" s="10">
        <f t="shared" si="466"/>
        <v>21845.11</v>
      </c>
      <c r="J648" s="10">
        <f t="shared" si="466"/>
        <v>24561.489999999998</v>
      </c>
      <c r="K648" s="18">
        <f t="shared" si="422"/>
        <v>0.4707328267961885</v>
      </c>
    </row>
    <row r="649" spans="1:11" ht="15.5" x14ac:dyDescent="0.35">
      <c r="A649" s="8" t="s">
        <v>75</v>
      </c>
      <c r="B649" s="6" t="s">
        <v>96</v>
      </c>
      <c r="C649" s="6" t="s">
        <v>3</v>
      </c>
      <c r="D649" s="6" t="s">
        <v>442</v>
      </c>
      <c r="E649" s="6" t="s">
        <v>74</v>
      </c>
      <c r="F649" s="10">
        <f>F650</f>
        <v>0</v>
      </c>
      <c r="G649" s="10">
        <v>46406.6</v>
      </c>
      <c r="H649" s="10">
        <f t="shared" ref="H649:J649" si="467">H650</f>
        <v>46406.6</v>
      </c>
      <c r="I649" s="10">
        <f t="shared" si="467"/>
        <v>21845.11</v>
      </c>
      <c r="J649" s="10">
        <f t="shared" si="467"/>
        <v>24561.489999999998</v>
      </c>
      <c r="K649" s="18">
        <f t="shared" si="422"/>
        <v>0.4707328267961885</v>
      </c>
    </row>
    <row r="650" spans="1:11" ht="46.5" x14ac:dyDescent="0.35">
      <c r="A650" s="8" t="s">
        <v>331</v>
      </c>
      <c r="B650" s="6" t="s">
        <v>96</v>
      </c>
      <c r="C650" s="6" t="s">
        <v>3</v>
      </c>
      <c r="D650" s="6" t="s">
        <v>442</v>
      </c>
      <c r="E650" s="6" t="s">
        <v>330</v>
      </c>
      <c r="F650" s="10">
        <v>0</v>
      </c>
      <c r="G650" s="10">
        <v>46406.6</v>
      </c>
      <c r="H650" s="10">
        <v>46406.6</v>
      </c>
      <c r="I650" s="10">
        <v>21845.11</v>
      </c>
      <c r="J650" s="10">
        <f t="shared" ref="J650:J695" si="468">H650-I650</f>
        <v>24561.489999999998</v>
      </c>
      <c r="K650" s="18">
        <f t="shared" si="422"/>
        <v>0.4707328267961885</v>
      </c>
    </row>
    <row r="651" spans="1:11" ht="15.5" x14ac:dyDescent="0.35">
      <c r="A651" s="8" t="s">
        <v>445</v>
      </c>
      <c r="B651" s="6" t="s">
        <v>96</v>
      </c>
      <c r="C651" s="6" t="s">
        <v>3</v>
      </c>
      <c r="D651" s="6" t="s">
        <v>444</v>
      </c>
      <c r="E651" s="6"/>
      <c r="F651" s="10">
        <f>F652</f>
        <v>0</v>
      </c>
      <c r="G651" s="10">
        <v>4421.2</v>
      </c>
      <c r="H651" s="10">
        <f t="shared" ref="H651:J651" si="469">H652</f>
        <v>4421.2</v>
      </c>
      <c r="I651" s="10">
        <f t="shared" si="469"/>
        <v>4220.83</v>
      </c>
      <c r="J651" s="10">
        <f t="shared" si="469"/>
        <v>200.36999999999989</v>
      </c>
      <c r="K651" s="18">
        <f t="shared" si="422"/>
        <v>0.95467972496154896</v>
      </c>
    </row>
    <row r="652" spans="1:11" ht="15.5" x14ac:dyDescent="0.35">
      <c r="A652" s="8" t="s">
        <v>75</v>
      </c>
      <c r="B652" s="6" t="s">
        <v>96</v>
      </c>
      <c r="C652" s="6" t="s">
        <v>3</v>
      </c>
      <c r="D652" s="6" t="s">
        <v>444</v>
      </c>
      <c r="E652" s="6" t="s">
        <v>74</v>
      </c>
      <c r="F652" s="10">
        <f>F653</f>
        <v>0</v>
      </c>
      <c r="G652" s="10">
        <v>4421.2</v>
      </c>
      <c r="H652" s="10">
        <f t="shared" ref="H652:J652" si="470">H653</f>
        <v>4421.2</v>
      </c>
      <c r="I652" s="10">
        <f t="shared" si="470"/>
        <v>4220.83</v>
      </c>
      <c r="J652" s="10">
        <f t="shared" si="470"/>
        <v>200.36999999999989</v>
      </c>
      <c r="K652" s="18">
        <f t="shared" ref="K652:K715" si="471">I652/H652</f>
        <v>0.95467972496154896</v>
      </c>
    </row>
    <row r="653" spans="1:11" ht="46.5" x14ac:dyDescent="0.35">
      <c r="A653" s="8" t="s">
        <v>331</v>
      </c>
      <c r="B653" s="6" t="s">
        <v>96</v>
      </c>
      <c r="C653" s="6" t="s">
        <v>3</v>
      </c>
      <c r="D653" s="6" t="s">
        <v>444</v>
      </c>
      <c r="E653" s="6" t="s">
        <v>330</v>
      </c>
      <c r="F653" s="10">
        <v>0</v>
      </c>
      <c r="G653" s="10">
        <v>4421.2</v>
      </c>
      <c r="H653" s="10">
        <v>4421.2</v>
      </c>
      <c r="I653" s="10">
        <v>4220.83</v>
      </c>
      <c r="J653" s="10">
        <f t="shared" si="468"/>
        <v>200.36999999999989</v>
      </c>
      <c r="K653" s="18">
        <f t="shared" si="471"/>
        <v>0.95467972496154896</v>
      </c>
    </row>
    <row r="654" spans="1:11" ht="46.5" x14ac:dyDescent="0.35">
      <c r="A654" s="8" t="s">
        <v>447</v>
      </c>
      <c r="B654" s="6" t="s">
        <v>96</v>
      </c>
      <c r="C654" s="6" t="s">
        <v>3</v>
      </c>
      <c r="D654" s="6" t="s">
        <v>446</v>
      </c>
      <c r="E654" s="6"/>
      <c r="F654" s="10">
        <f>F655</f>
        <v>114363.4</v>
      </c>
      <c r="G654" s="10">
        <v>107464.8</v>
      </c>
      <c r="H654" s="10">
        <f t="shared" ref="H654:J654" si="472">H655</f>
        <v>107464.8</v>
      </c>
      <c r="I654" s="10">
        <f t="shared" si="472"/>
        <v>106203.02</v>
      </c>
      <c r="J654" s="10">
        <f t="shared" si="472"/>
        <v>1261.7799999999988</v>
      </c>
      <c r="K654" s="18">
        <f t="shared" si="471"/>
        <v>0.98825866702399301</v>
      </c>
    </row>
    <row r="655" spans="1:11" ht="31" x14ac:dyDescent="0.35">
      <c r="A655" s="8" t="s">
        <v>31</v>
      </c>
      <c r="B655" s="6" t="s">
        <v>96</v>
      </c>
      <c r="C655" s="6" t="s">
        <v>3</v>
      </c>
      <c r="D655" s="6" t="s">
        <v>446</v>
      </c>
      <c r="E655" s="6" t="s">
        <v>30</v>
      </c>
      <c r="F655" s="10">
        <f>F656</f>
        <v>114363.4</v>
      </c>
      <c r="G655" s="10">
        <v>107464.8</v>
      </c>
      <c r="H655" s="10">
        <f t="shared" ref="H655:J655" si="473">H656</f>
        <v>107464.8</v>
      </c>
      <c r="I655" s="10">
        <f t="shared" si="473"/>
        <v>106203.02</v>
      </c>
      <c r="J655" s="10">
        <f t="shared" si="473"/>
        <v>1261.7799999999988</v>
      </c>
      <c r="K655" s="18">
        <f t="shared" si="471"/>
        <v>0.98825866702399301</v>
      </c>
    </row>
    <row r="656" spans="1:11" ht="31" x14ac:dyDescent="0.35">
      <c r="A656" s="8" t="s">
        <v>33</v>
      </c>
      <c r="B656" s="6" t="s">
        <v>96</v>
      </c>
      <c r="C656" s="6" t="s">
        <v>3</v>
      </c>
      <c r="D656" s="6" t="s">
        <v>446</v>
      </c>
      <c r="E656" s="6" t="s">
        <v>32</v>
      </c>
      <c r="F656" s="10">
        <v>114363.4</v>
      </c>
      <c r="G656" s="10">
        <v>107464.8</v>
      </c>
      <c r="H656" s="10">
        <v>107464.8</v>
      </c>
      <c r="I656" s="10">
        <v>106203.02</v>
      </c>
      <c r="J656" s="10">
        <f t="shared" si="468"/>
        <v>1261.7799999999988</v>
      </c>
      <c r="K656" s="18">
        <f t="shared" si="471"/>
        <v>0.98825866702399301</v>
      </c>
    </row>
    <row r="657" spans="1:11" ht="15.5" x14ac:dyDescent="0.35">
      <c r="A657" s="8" t="s">
        <v>449</v>
      </c>
      <c r="B657" s="6" t="s">
        <v>96</v>
      </c>
      <c r="C657" s="6" t="s">
        <v>3</v>
      </c>
      <c r="D657" s="6" t="s">
        <v>448</v>
      </c>
      <c r="E657" s="6"/>
      <c r="F657" s="10">
        <f>F658</f>
        <v>320944.90000000002</v>
      </c>
      <c r="G657" s="10">
        <v>282901</v>
      </c>
      <c r="H657" s="10">
        <f t="shared" ref="H657:J657" si="474">H658</f>
        <v>282901</v>
      </c>
      <c r="I657" s="10">
        <f t="shared" si="474"/>
        <v>227848.35</v>
      </c>
      <c r="J657" s="10">
        <f t="shared" si="474"/>
        <v>55052.649999999994</v>
      </c>
      <c r="K657" s="18">
        <f t="shared" si="471"/>
        <v>0.80539959208344969</v>
      </c>
    </row>
    <row r="658" spans="1:11" ht="15.5" x14ac:dyDescent="0.35">
      <c r="A658" s="8" t="s">
        <v>451</v>
      </c>
      <c r="B658" s="6" t="s">
        <v>96</v>
      </c>
      <c r="C658" s="6" t="s">
        <v>3</v>
      </c>
      <c r="D658" s="6" t="s">
        <v>450</v>
      </c>
      <c r="E658" s="6"/>
      <c r="F658" s="10">
        <f>F659</f>
        <v>320944.90000000002</v>
      </c>
      <c r="G658" s="10">
        <v>282901</v>
      </c>
      <c r="H658" s="10">
        <f t="shared" ref="H658:J658" si="475">H659</f>
        <v>282901</v>
      </c>
      <c r="I658" s="10">
        <f t="shared" si="475"/>
        <v>227848.35</v>
      </c>
      <c r="J658" s="10">
        <f t="shared" si="475"/>
        <v>55052.649999999994</v>
      </c>
      <c r="K658" s="18">
        <f t="shared" si="471"/>
        <v>0.80539959208344969</v>
      </c>
    </row>
    <row r="659" spans="1:11" ht="31" x14ac:dyDescent="0.35">
      <c r="A659" s="8" t="s">
        <v>31</v>
      </c>
      <c r="B659" s="6" t="s">
        <v>96</v>
      </c>
      <c r="C659" s="6" t="s">
        <v>3</v>
      </c>
      <c r="D659" s="6" t="s">
        <v>450</v>
      </c>
      <c r="E659" s="6" t="s">
        <v>30</v>
      </c>
      <c r="F659" s="10">
        <f>F660</f>
        <v>320944.90000000002</v>
      </c>
      <c r="G659" s="10">
        <v>282901</v>
      </c>
      <c r="H659" s="10">
        <f t="shared" ref="H659:J659" si="476">H660</f>
        <v>282901</v>
      </c>
      <c r="I659" s="10">
        <f t="shared" si="476"/>
        <v>227848.35</v>
      </c>
      <c r="J659" s="10">
        <f t="shared" si="476"/>
        <v>55052.649999999994</v>
      </c>
      <c r="K659" s="18">
        <f t="shared" si="471"/>
        <v>0.80539959208344969</v>
      </c>
    </row>
    <row r="660" spans="1:11" ht="31" x14ac:dyDescent="0.35">
      <c r="A660" s="8" t="s">
        <v>33</v>
      </c>
      <c r="B660" s="6" t="s">
        <v>96</v>
      </c>
      <c r="C660" s="6" t="s">
        <v>3</v>
      </c>
      <c r="D660" s="6" t="s">
        <v>450</v>
      </c>
      <c r="E660" s="6" t="s">
        <v>32</v>
      </c>
      <c r="F660" s="10">
        <v>320944.90000000002</v>
      </c>
      <c r="G660" s="10">
        <v>282901</v>
      </c>
      <c r="H660" s="10">
        <v>282901</v>
      </c>
      <c r="I660" s="10">
        <v>227848.35</v>
      </c>
      <c r="J660" s="10">
        <f t="shared" si="468"/>
        <v>55052.649999999994</v>
      </c>
      <c r="K660" s="18">
        <f t="shared" si="471"/>
        <v>0.80539959208344969</v>
      </c>
    </row>
    <row r="661" spans="1:11" ht="15.5" x14ac:dyDescent="0.35">
      <c r="A661" s="8" t="s">
        <v>453</v>
      </c>
      <c r="B661" s="6" t="s">
        <v>96</v>
      </c>
      <c r="C661" s="6" t="s">
        <v>3</v>
      </c>
      <c r="D661" s="6" t="s">
        <v>452</v>
      </c>
      <c r="E661" s="6"/>
      <c r="F661" s="10">
        <f>F662</f>
        <v>51884.6</v>
      </c>
      <c r="G661" s="10">
        <v>25649.8</v>
      </c>
      <c r="H661" s="10">
        <f t="shared" ref="H661:J661" si="477">H662</f>
        <v>25649.8</v>
      </c>
      <c r="I661" s="10">
        <f t="shared" si="477"/>
        <v>25649.63</v>
      </c>
      <c r="J661" s="10">
        <f t="shared" si="477"/>
        <v>0.16999999999825377</v>
      </c>
      <c r="K661" s="18">
        <f t="shared" si="471"/>
        <v>0.99999337226800999</v>
      </c>
    </row>
    <row r="662" spans="1:11" ht="15.5" x14ac:dyDescent="0.35">
      <c r="A662" s="8" t="s">
        <v>455</v>
      </c>
      <c r="B662" s="6" t="s">
        <v>96</v>
      </c>
      <c r="C662" s="6" t="s">
        <v>3</v>
      </c>
      <c r="D662" s="6" t="s">
        <v>454</v>
      </c>
      <c r="E662" s="6"/>
      <c r="F662" s="10">
        <f>F663</f>
        <v>51884.6</v>
      </c>
      <c r="G662" s="10">
        <v>25649.8</v>
      </c>
      <c r="H662" s="10">
        <f t="shared" ref="H662:J662" si="478">H663</f>
        <v>25649.8</v>
      </c>
      <c r="I662" s="10">
        <f t="shared" si="478"/>
        <v>25649.63</v>
      </c>
      <c r="J662" s="10">
        <f t="shared" si="478"/>
        <v>0.16999999999825377</v>
      </c>
      <c r="K662" s="18">
        <f t="shared" si="471"/>
        <v>0.99999337226800999</v>
      </c>
    </row>
    <row r="663" spans="1:11" ht="31" x14ac:dyDescent="0.35">
      <c r="A663" s="8" t="s">
        <v>31</v>
      </c>
      <c r="B663" s="6" t="s">
        <v>96</v>
      </c>
      <c r="C663" s="6" t="s">
        <v>3</v>
      </c>
      <c r="D663" s="6" t="s">
        <v>454</v>
      </c>
      <c r="E663" s="6" t="s">
        <v>30</v>
      </c>
      <c r="F663" s="10">
        <f>F664</f>
        <v>51884.6</v>
      </c>
      <c r="G663" s="10">
        <v>25649.8</v>
      </c>
      <c r="H663" s="10">
        <f t="shared" ref="H663:J663" si="479">H664</f>
        <v>25649.8</v>
      </c>
      <c r="I663" s="10">
        <f t="shared" si="479"/>
        <v>25649.63</v>
      </c>
      <c r="J663" s="10">
        <f t="shared" si="479"/>
        <v>0.16999999999825377</v>
      </c>
      <c r="K663" s="18">
        <f t="shared" si="471"/>
        <v>0.99999337226800999</v>
      </c>
    </row>
    <row r="664" spans="1:11" ht="31" x14ac:dyDescent="0.35">
      <c r="A664" s="8" t="s">
        <v>33</v>
      </c>
      <c r="B664" s="6" t="s">
        <v>96</v>
      </c>
      <c r="C664" s="6" t="s">
        <v>3</v>
      </c>
      <c r="D664" s="6" t="s">
        <v>454</v>
      </c>
      <c r="E664" s="6" t="s">
        <v>32</v>
      </c>
      <c r="F664" s="10">
        <v>51884.6</v>
      </c>
      <c r="G664" s="10">
        <v>25649.8</v>
      </c>
      <c r="H664" s="10">
        <v>25649.8</v>
      </c>
      <c r="I664" s="10">
        <v>25649.63</v>
      </c>
      <c r="J664" s="10">
        <f t="shared" si="468"/>
        <v>0.16999999999825377</v>
      </c>
      <c r="K664" s="18">
        <f t="shared" si="471"/>
        <v>0.99999337226800999</v>
      </c>
    </row>
    <row r="665" spans="1:11" ht="62" x14ac:dyDescent="0.35">
      <c r="A665" s="8" t="s">
        <v>457</v>
      </c>
      <c r="B665" s="6" t="s">
        <v>96</v>
      </c>
      <c r="C665" s="6" t="s">
        <v>3</v>
      </c>
      <c r="D665" s="6" t="s">
        <v>456</v>
      </c>
      <c r="E665" s="6"/>
      <c r="F665" s="10">
        <f>F666</f>
        <v>993985</v>
      </c>
      <c r="G665" s="10">
        <v>1033134.6549999999</v>
      </c>
      <c r="H665" s="10">
        <f t="shared" ref="H665:J665" si="480">H666</f>
        <v>1033134.66</v>
      </c>
      <c r="I665" s="10">
        <f t="shared" si="480"/>
        <v>921392.1399999999</v>
      </c>
      <c r="J665" s="10">
        <f t="shared" si="480"/>
        <v>111742.52000000005</v>
      </c>
      <c r="K665" s="18">
        <f t="shared" si="471"/>
        <v>0.89184128233583793</v>
      </c>
    </row>
    <row r="666" spans="1:11" ht="31" x14ac:dyDescent="0.35">
      <c r="A666" s="8" t="s">
        <v>459</v>
      </c>
      <c r="B666" s="6" t="s">
        <v>96</v>
      </c>
      <c r="C666" s="6" t="s">
        <v>3</v>
      </c>
      <c r="D666" s="6" t="s">
        <v>458</v>
      </c>
      <c r="E666" s="6"/>
      <c r="F666" s="10">
        <f>F667+F670+F673+F676+F679</f>
        <v>993985</v>
      </c>
      <c r="G666" s="10">
        <v>1033134.6549999999</v>
      </c>
      <c r="H666" s="10">
        <f t="shared" ref="H666:J666" si="481">H667+H670+H673+H676+H679</f>
        <v>1033134.66</v>
      </c>
      <c r="I666" s="10">
        <f t="shared" si="481"/>
        <v>921392.1399999999</v>
      </c>
      <c r="J666" s="10">
        <f t="shared" si="481"/>
        <v>111742.52000000005</v>
      </c>
      <c r="K666" s="18">
        <f t="shared" si="471"/>
        <v>0.89184128233583793</v>
      </c>
    </row>
    <row r="667" spans="1:11" ht="15.5" x14ac:dyDescent="0.35">
      <c r="A667" s="8" t="s">
        <v>461</v>
      </c>
      <c r="B667" s="6" t="s">
        <v>96</v>
      </c>
      <c r="C667" s="6" t="s">
        <v>3</v>
      </c>
      <c r="D667" s="6" t="s">
        <v>460</v>
      </c>
      <c r="E667" s="6"/>
      <c r="F667" s="10">
        <f>F668</f>
        <v>2545.3000000000002</v>
      </c>
      <c r="G667" s="10">
        <v>6305.5749999999998</v>
      </c>
      <c r="H667" s="10">
        <f t="shared" ref="H667:J667" si="482">H668</f>
        <v>6305.58</v>
      </c>
      <c r="I667" s="10">
        <f t="shared" si="482"/>
        <v>6305.58</v>
      </c>
      <c r="J667" s="10">
        <f t="shared" si="482"/>
        <v>0</v>
      </c>
      <c r="K667" s="18">
        <f t="shared" si="471"/>
        <v>1</v>
      </c>
    </row>
    <row r="668" spans="1:11" ht="15.5" x14ac:dyDescent="0.35">
      <c r="A668" s="8" t="s">
        <v>75</v>
      </c>
      <c r="B668" s="6" t="s">
        <v>96</v>
      </c>
      <c r="C668" s="6" t="s">
        <v>3</v>
      </c>
      <c r="D668" s="6" t="s">
        <v>460</v>
      </c>
      <c r="E668" s="6" t="s">
        <v>74</v>
      </c>
      <c r="F668" s="10">
        <f>F669</f>
        <v>2545.3000000000002</v>
      </c>
      <c r="G668" s="10">
        <v>6305.5749999999998</v>
      </c>
      <c r="H668" s="10">
        <f t="shared" ref="H668:J668" si="483">H669</f>
        <v>6305.58</v>
      </c>
      <c r="I668" s="10">
        <f t="shared" si="483"/>
        <v>6305.58</v>
      </c>
      <c r="J668" s="10">
        <f t="shared" si="483"/>
        <v>0</v>
      </c>
      <c r="K668" s="18">
        <f t="shared" si="471"/>
        <v>1</v>
      </c>
    </row>
    <row r="669" spans="1:11" ht="46.5" x14ac:dyDescent="0.35">
      <c r="A669" s="8" t="s">
        <v>331</v>
      </c>
      <c r="B669" s="6" t="s">
        <v>96</v>
      </c>
      <c r="C669" s="6" t="s">
        <v>3</v>
      </c>
      <c r="D669" s="6" t="s">
        <v>460</v>
      </c>
      <c r="E669" s="6" t="s">
        <v>330</v>
      </c>
      <c r="F669" s="10">
        <v>2545.3000000000002</v>
      </c>
      <c r="G669" s="10">
        <v>6305.5749999999998</v>
      </c>
      <c r="H669" s="10">
        <v>6305.58</v>
      </c>
      <c r="I669" s="10">
        <v>6305.58</v>
      </c>
      <c r="J669" s="10">
        <f t="shared" si="468"/>
        <v>0</v>
      </c>
      <c r="K669" s="18">
        <f t="shared" si="471"/>
        <v>1</v>
      </c>
    </row>
    <row r="670" spans="1:11" ht="31" x14ac:dyDescent="0.35">
      <c r="A670" s="8" t="s">
        <v>463</v>
      </c>
      <c r="B670" s="6" t="s">
        <v>96</v>
      </c>
      <c r="C670" s="6" t="s">
        <v>3</v>
      </c>
      <c r="D670" s="6" t="s">
        <v>462</v>
      </c>
      <c r="E670" s="6"/>
      <c r="F670" s="10">
        <f>F671</f>
        <v>896607.7</v>
      </c>
      <c r="G670" s="10">
        <v>931303.04700000002</v>
      </c>
      <c r="H670" s="10">
        <f t="shared" ref="H670:J670" si="484">H671</f>
        <v>931303.05</v>
      </c>
      <c r="I670" s="10">
        <f t="shared" si="484"/>
        <v>865982.38</v>
      </c>
      <c r="J670" s="10">
        <f t="shared" si="484"/>
        <v>65320.670000000042</v>
      </c>
      <c r="K670" s="18">
        <f t="shared" si="471"/>
        <v>0.92986099422738921</v>
      </c>
    </row>
    <row r="671" spans="1:11" ht="15.5" x14ac:dyDescent="0.35">
      <c r="A671" s="8" t="s">
        <v>75</v>
      </c>
      <c r="B671" s="6" t="s">
        <v>96</v>
      </c>
      <c r="C671" s="6" t="s">
        <v>3</v>
      </c>
      <c r="D671" s="6" t="s">
        <v>462</v>
      </c>
      <c r="E671" s="6" t="s">
        <v>74</v>
      </c>
      <c r="F671" s="10">
        <f>F672</f>
        <v>896607.7</v>
      </c>
      <c r="G671" s="10">
        <v>931303.04700000002</v>
      </c>
      <c r="H671" s="10">
        <f t="shared" ref="H671:J671" si="485">H672</f>
        <v>931303.05</v>
      </c>
      <c r="I671" s="10">
        <f t="shared" si="485"/>
        <v>865982.38</v>
      </c>
      <c r="J671" s="10">
        <f t="shared" si="485"/>
        <v>65320.670000000042</v>
      </c>
      <c r="K671" s="18">
        <f t="shared" si="471"/>
        <v>0.92986099422738921</v>
      </c>
    </row>
    <row r="672" spans="1:11" ht="46.5" x14ac:dyDescent="0.35">
      <c r="A672" s="8" t="s">
        <v>331</v>
      </c>
      <c r="B672" s="6" t="s">
        <v>96</v>
      </c>
      <c r="C672" s="6" t="s">
        <v>3</v>
      </c>
      <c r="D672" s="6" t="s">
        <v>462</v>
      </c>
      <c r="E672" s="6" t="s">
        <v>330</v>
      </c>
      <c r="F672" s="10">
        <v>896607.7</v>
      </c>
      <c r="G672" s="10">
        <v>931303.04700000002</v>
      </c>
      <c r="H672" s="10">
        <v>931303.05</v>
      </c>
      <c r="I672" s="10">
        <v>865982.38</v>
      </c>
      <c r="J672" s="10">
        <f t="shared" si="468"/>
        <v>65320.670000000042</v>
      </c>
      <c r="K672" s="18">
        <f t="shared" si="471"/>
        <v>0.92986099422738921</v>
      </c>
    </row>
    <row r="673" spans="1:11" ht="31" x14ac:dyDescent="0.35">
      <c r="A673" s="8" t="s">
        <v>465</v>
      </c>
      <c r="B673" s="6" t="s">
        <v>96</v>
      </c>
      <c r="C673" s="6" t="s">
        <v>3</v>
      </c>
      <c r="D673" s="6" t="s">
        <v>464</v>
      </c>
      <c r="E673" s="6"/>
      <c r="F673" s="10">
        <f>F674</f>
        <v>74030.7</v>
      </c>
      <c r="G673" s="10">
        <v>46407.010999999999</v>
      </c>
      <c r="H673" s="10">
        <f t="shared" ref="H673:J673" si="486">H674</f>
        <v>46407.01</v>
      </c>
      <c r="I673" s="10">
        <f t="shared" si="486"/>
        <v>13100</v>
      </c>
      <c r="J673" s="10">
        <f t="shared" si="486"/>
        <v>33307.01</v>
      </c>
      <c r="K673" s="18">
        <f t="shared" si="471"/>
        <v>0.2822849392796476</v>
      </c>
    </row>
    <row r="674" spans="1:11" ht="15.5" x14ac:dyDescent="0.35">
      <c r="A674" s="8" t="s">
        <v>75</v>
      </c>
      <c r="B674" s="6" t="s">
        <v>96</v>
      </c>
      <c r="C674" s="6" t="s">
        <v>3</v>
      </c>
      <c r="D674" s="6" t="s">
        <v>464</v>
      </c>
      <c r="E674" s="6" t="s">
        <v>74</v>
      </c>
      <c r="F674" s="10">
        <f>F675</f>
        <v>74030.7</v>
      </c>
      <c r="G674" s="10">
        <v>46407.010999999999</v>
      </c>
      <c r="H674" s="10">
        <f t="shared" ref="H674:J674" si="487">H675</f>
        <v>46407.01</v>
      </c>
      <c r="I674" s="10">
        <f t="shared" si="487"/>
        <v>13100</v>
      </c>
      <c r="J674" s="10">
        <f t="shared" si="487"/>
        <v>33307.01</v>
      </c>
      <c r="K674" s="18">
        <f t="shared" si="471"/>
        <v>0.2822849392796476</v>
      </c>
    </row>
    <row r="675" spans="1:11" ht="46.5" x14ac:dyDescent="0.35">
      <c r="A675" s="8" t="s">
        <v>331</v>
      </c>
      <c r="B675" s="6" t="s">
        <v>96</v>
      </c>
      <c r="C675" s="6" t="s">
        <v>3</v>
      </c>
      <c r="D675" s="6" t="s">
        <v>464</v>
      </c>
      <c r="E675" s="6" t="s">
        <v>330</v>
      </c>
      <c r="F675" s="10">
        <v>74030.7</v>
      </c>
      <c r="G675" s="10">
        <v>46407.010999999999</v>
      </c>
      <c r="H675" s="10">
        <v>46407.01</v>
      </c>
      <c r="I675" s="10">
        <v>13100</v>
      </c>
      <c r="J675" s="10">
        <f t="shared" si="468"/>
        <v>33307.01</v>
      </c>
      <c r="K675" s="18">
        <f t="shared" si="471"/>
        <v>0.2822849392796476</v>
      </c>
    </row>
    <row r="676" spans="1:11" ht="31" x14ac:dyDescent="0.35">
      <c r="A676" s="8" t="s">
        <v>467</v>
      </c>
      <c r="B676" s="6" t="s">
        <v>96</v>
      </c>
      <c r="C676" s="6" t="s">
        <v>3</v>
      </c>
      <c r="D676" s="6" t="s">
        <v>466</v>
      </c>
      <c r="E676" s="6"/>
      <c r="F676" s="10">
        <f>F677</f>
        <v>20801.3</v>
      </c>
      <c r="G676" s="10">
        <v>16511.97</v>
      </c>
      <c r="H676" s="10">
        <f t="shared" ref="H676:J676" si="488">H677</f>
        <v>16511.97</v>
      </c>
      <c r="I676" s="10">
        <f t="shared" si="488"/>
        <v>13600.2</v>
      </c>
      <c r="J676" s="10">
        <f t="shared" si="488"/>
        <v>2911.7700000000004</v>
      </c>
      <c r="K676" s="18">
        <f t="shared" si="471"/>
        <v>0.82365701972568994</v>
      </c>
    </row>
    <row r="677" spans="1:11" ht="15.5" x14ac:dyDescent="0.35">
      <c r="A677" s="8" t="s">
        <v>75</v>
      </c>
      <c r="B677" s="6" t="s">
        <v>96</v>
      </c>
      <c r="C677" s="6" t="s">
        <v>3</v>
      </c>
      <c r="D677" s="6" t="s">
        <v>466</v>
      </c>
      <c r="E677" s="6" t="s">
        <v>74</v>
      </c>
      <c r="F677" s="10">
        <f>F678</f>
        <v>20801.3</v>
      </c>
      <c r="G677" s="10">
        <v>16511.97</v>
      </c>
      <c r="H677" s="10">
        <f t="shared" ref="H677:J677" si="489">H678</f>
        <v>16511.97</v>
      </c>
      <c r="I677" s="10">
        <f t="shared" si="489"/>
        <v>13600.2</v>
      </c>
      <c r="J677" s="10">
        <f t="shared" si="489"/>
        <v>2911.7700000000004</v>
      </c>
      <c r="K677" s="18">
        <f t="shared" si="471"/>
        <v>0.82365701972568994</v>
      </c>
    </row>
    <row r="678" spans="1:11" ht="46.5" x14ac:dyDescent="0.35">
      <c r="A678" s="8" t="s">
        <v>331</v>
      </c>
      <c r="B678" s="6" t="s">
        <v>96</v>
      </c>
      <c r="C678" s="6" t="s">
        <v>3</v>
      </c>
      <c r="D678" s="6" t="s">
        <v>466</v>
      </c>
      <c r="E678" s="6" t="s">
        <v>330</v>
      </c>
      <c r="F678" s="10">
        <v>20801.3</v>
      </c>
      <c r="G678" s="10">
        <v>16511.97</v>
      </c>
      <c r="H678" s="10">
        <v>16511.97</v>
      </c>
      <c r="I678" s="10">
        <v>13600.2</v>
      </c>
      <c r="J678" s="10">
        <f t="shared" si="468"/>
        <v>2911.7700000000004</v>
      </c>
      <c r="K678" s="18">
        <f t="shared" si="471"/>
        <v>0.82365701972568994</v>
      </c>
    </row>
    <row r="679" spans="1:11" ht="31" x14ac:dyDescent="0.35">
      <c r="A679" s="8" t="s">
        <v>469</v>
      </c>
      <c r="B679" s="6" t="s">
        <v>96</v>
      </c>
      <c r="C679" s="6" t="s">
        <v>3</v>
      </c>
      <c r="D679" s="6" t="s">
        <v>468</v>
      </c>
      <c r="E679" s="6"/>
      <c r="F679" s="10">
        <f>F680</f>
        <v>0</v>
      </c>
      <c r="G679" s="10">
        <v>32607.052</v>
      </c>
      <c r="H679" s="10">
        <f t="shared" ref="H679:J679" si="490">H680</f>
        <v>32607.05</v>
      </c>
      <c r="I679" s="10">
        <f t="shared" si="490"/>
        <v>22403.98</v>
      </c>
      <c r="J679" s="10">
        <f t="shared" si="490"/>
        <v>10203.07</v>
      </c>
      <c r="K679" s="18">
        <f t="shared" si="471"/>
        <v>0.68709006181178611</v>
      </c>
    </row>
    <row r="680" spans="1:11" ht="15.5" x14ac:dyDescent="0.35">
      <c r="A680" s="8" t="s">
        <v>75</v>
      </c>
      <c r="B680" s="6" t="s">
        <v>96</v>
      </c>
      <c r="C680" s="6" t="s">
        <v>3</v>
      </c>
      <c r="D680" s="6" t="s">
        <v>468</v>
      </c>
      <c r="E680" s="6" t="s">
        <v>74</v>
      </c>
      <c r="F680" s="10">
        <f>F681</f>
        <v>0</v>
      </c>
      <c r="G680" s="10">
        <v>32607.052</v>
      </c>
      <c r="H680" s="10">
        <f t="shared" ref="H680:J680" si="491">H681</f>
        <v>32607.05</v>
      </c>
      <c r="I680" s="10">
        <f t="shared" si="491"/>
        <v>22403.98</v>
      </c>
      <c r="J680" s="10">
        <f t="shared" si="491"/>
        <v>10203.07</v>
      </c>
      <c r="K680" s="18">
        <f t="shared" si="471"/>
        <v>0.68709006181178611</v>
      </c>
    </row>
    <row r="681" spans="1:11" ht="46.5" x14ac:dyDescent="0.35">
      <c r="A681" s="8" t="s">
        <v>331</v>
      </c>
      <c r="B681" s="6" t="s">
        <v>96</v>
      </c>
      <c r="C681" s="6" t="s">
        <v>3</v>
      </c>
      <c r="D681" s="6" t="s">
        <v>468</v>
      </c>
      <c r="E681" s="6" t="s">
        <v>330</v>
      </c>
      <c r="F681" s="10">
        <v>0</v>
      </c>
      <c r="G681" s="10">
        <v>32607.052</v>
      </c>
      <c r="H681" s="10">
        <v>32607.05</v>
      </c>
      <c r="I681" s="10">
        <v>22403.98</v>
      </c>
      <c r="J681" s="10">
        <f t="shared" si="468"/>
        <v>10203.07</v>
      </c>
      <c r="K681" s="18">
        <f t="shared" si="471"/>
        <v>0.68709006181178611</v>
      </c>
    </row>
    <row r="682" spans="1:11" ht="108.5" x14ac:dyDescent="0.35">
      <c r="A682" s="8" t="s">
        <v>471</v>
      </c>
      <c r="B682" s="6" t="s">
        <v>96</v>
      </c>
      <c r="C682" s="6" t="s">
        <v>3</v>
      </c>
      <c r="D682" s="6" t="s">
        <v>470</v>
      </c>
      <c r="E682" s="6"/>
      <c r="F682" s="10">
        <f>F683</f>
        <v>5000</v>
      </c>
      <c r="G682" s="10">
        <v>4674</v>
      </c>
      <c r="H682" s="10">
        <f t="shared" ref="H682:J683" si="492">H683</f>
        <v>4474</v>
      </c>
      <c r="I682" s="10">
        <f t="shared" si="492"/>
        <v>2293.0500000000002</v>
      </c>
      <c r="J682" s="10">
        <f t="shared" si="492"/>
        <v>2180.9499999999998</v>
      </c>
      <c r="K682" s="18">
        <f t="shared" si="471"/>
        <v>0.51252793920429152</v>
      </c>
    </row>
    <row r="683" spans="1:11" ht="31" x14ac:dyDescent="0.35">
      <c r="A683" s="8" t="s">
        <v>31</v>
      </c>
      <c r="B683" s="6" t="s">
        <v>96</v>
      </c>
      <c r="C683" s="6" t="s">
        <v>3</v>
      </c>
      <c r="D683" s="6" t="s">
        <v>470</v>
      </c>
      <c r="E683" s="6" t="s">
        <v>30</v>
      </c>
      <c r="F683" s="10">
        <f>F684</f>
        <v>5000</v>
      </c>
      <c r="G683" s="10">
        <v>4674</v>
      </c>
      <c r="H683" s="10">
        <f t="shared" si="492"/>
        <v>4474</v>
      </c>
      <c r="I683" s="10">
        <f t="shared" si="492"/>
        <v>2293.0500000000002</v>
      </c>
      <c r="J683" s="10">
        <f t="shared" si="492"/>
        <v>2180.9499999999998</v>
      </c>
      <c r="K683" s="18">
        <f t="shared" si="471"/>
        <v>0.51252793920429152</v>
      </c>
    </row>
    <row r="684" spans="1:11" ht="31" x14ac:dyDescent="0.35">
      <c r="A684" s="8" t="s">
        <v>33</v>
      </c>
      <c r="B684" s="6" t="s">
        <v>96</v>
      </c>
      <c r="C684" s="6" t="s">
        <v>3</v>
      </c>
      <c r="D684" s="6" t="s">
        <v>470</v>
      </c>
      <c r="E684" s="6" t="s">
        <v>32</v>
      </c>
      <c r="F684" s="10">
        <v>5000</v>
      </c>
      <c r="G684" s="10">
        <v>4674</v>
      </c>
      <c r="H684" s="10">
        <v>4474</v>
      </c>
      <c r="I684" s="10">
        <v>2293.0500000000002</v>
      </c>
      <c r="J684" s="10">
        <f t="shared" si="468"/>
        <v>2180.9499999999998</v>
      </c>
      <c r="K684" s="18">
        <f t="shared" si="471"/>
        <v>0.51252793920429152</v>
      </c>
    </row>
    <row r="685" spans="1:11" ht="31" x14ac:dyDescent="0.35">
      <c r="A685" s="8" t="s">
        <v>41</v>
      </c>
      <c r="B685" s="6" t="s">
        <v>96</v>
      </c>
      <c r="C685" s="6" t="s">
        <v>3</v>
      </c>
      <c r="D685" s="6" t="s">
        <v>40</v>
      </c>
      <c r="E685" s="6"/>
      <c r="F685" s="10">
        <f>F686</f>
        <v>0</v>
      </c>
      <c r="G685" s="10">
        <v>2984</v>
      </c>
      <c r="H685" s="10">
        <f t="shared" ref="H685:J685" si="493">H686</f>
        <v>2984</v>
      </c>
      <c r="I685" s="10">
        <f t="shared" si="493"/>
        <v>2983.97</v>
      </c>
      <c r="J685" s="10">
        <f t="shared" si="493"/>
        <v>3.0000000000200089E-2</v>
      </c>
      <c r="K685" s="18">
        <f t="shared" si="471"/>
        <v>0.99998994638069694</v>
      </c>
    </row>
    <row r="686" spans="1:11" ht="31" x14ac:dyDescent="0.35">
      <c r="A686" s="8" t="s">
        <v>217</v>
      </c>
      <c r="B686" s="6" t="s">
        <v>96</v>
      </c>
      <c r="C686" s="6" t="s">
        <v>3</v>
      </c>
      <c r="D686" s="6" t="s">
        <v>216</v>
      </c>
      <c r="E686" s="6"/>
      <c r="F686" s="10">
        <f>F687</f>
        <v>0</v>
      </c>
      <c r="G686" s="10">
        <v>2984</v>
      </c>
      <c r="H686" s="10">
        <f t="shared" ref="H686:J686" si="494">H687</f>
        <v>2984</v>
      </c>
      <c r="I686" s="10">
        <f t="shared" si="494"/>
        <v>2983.97</v>
      </c>
      <c r="J686" s="10">
        <f t="shared" si="494"/>
        <v>3.0000000000200089E-2</v>
      </c>
      <c r="K686" s="18">
        <f t="shared" si="471"/>
        <v>0.99998994638069694</v>
      </c>
    </row>
    <row r="687" spans="1:11" ht="46.5" x14ac:dyDescent="0.35">
      <c r="A687" s="8" t="s">
        <v>219</v>
      </c>
      <c r="B687" s="6" t="s">
        <v>96</v>
      </c>
      <c r="C687" s="6" t="s">
        <v>3</v>
      </c>
      <c r="D687" s="6" t="s">
        <v>218</v>
      </c>
      <c r="E687" s="6"/>
      <c r="F687" s="10">
        <f>F688</f>
        <v>0</v>
      </c>
      <c r="G687" s="10">
        <v>2984</v>
      </c>
      <c r="H687" s="10">
        <f t="shared" ref="H687:J687" si="495">H688</f>
        <v>2984</v>
      </c>
      <c r="I687" s="10">
        <f t="shared" si="495"/>
        <v>2983.97</v>
      </c>
      <c r="J687" s="10">
        <f t="shared" si="495"/>
        <v>3.0000000000200089E-2</v>
      </c>
      <c r="K687" s="18">
        <f t="shared" si="471"/>
        <v>0.99998994638069694</v>
      </c>
    </row>
    <row r="688" spans="1:11" ht="31" x14ac:dyDescent="0.35">
      <c r="A688" s="8" t="s">
        <v>221</v>
      </c>
      <c r="B688" s="6" t="s">
        <v>96</v>
      </c>
      <c r="C688" s="6" t="s">
        <v>3</v>
      </c>
      <c r="D688" s="6" t="s">
        <v>218</v>
      </c>
      <c r="E688" s="6" t="s">
        <v>220</v>
      </c>
      <c r="F688" s="10">
        <f>F689</f>
        <v>0</v>
      </c>
      <c r="G688" s="10">
        <v>2984</v>
      </c>
      <c r="H688" s="10">
        <f t="shared" ref="H688:J688" si="496">H689</f>
        <v>2984</v>
      </c>
      <c r="I688" s="10">
        <f t="shared" si="496"/>
        <v>2983.97</v>
      </c>
      <c r="J688" s="10">
        <f t="shared" si="496"/>
        <v>3.0000000000200089E-2</v>
      </c>
      <c r="K688" s="18">
        <f t="shared" si="471"/>
        <v>0.99998994638069694</v>
      </c>
    </row>
    <row r="689" spans="1:11" ht="15.5" x14ac:dyDescent="0.35">
      <c r="A689" s="8" t="s">
        <v>223</v>
      </c>
      <c r="B689" s="6" t="s">
        <v>96</v>
      </c>
      <c r="C689" s="6" t="s">
        <v>3</v>
      </c>
      <c r="D689" s="6" t="s">
        <v>218</v>
      </c>
      <c r="E689" s="6" t="s">
        <v>222</v>
      </c>
      <c r="F689" s="10">
        <v>0</v>
      </c>
      <c r="G689" s="10">
        <v>2984</v>
      </c>
      <c r="H689" s="10">
        <v>2984</v>
      </c>
      <c r="I689" s="10">
        <v>2983.97</v>
      </c>
      <c r="J689" s="10">
        <f t="shared" si="468"/>
        <v>3.0000000000200089E-2</v>
      </c>
      <c r="K689" s="18">
        <f t="shared" si="471"/>
        <v>0.99998994638069694</v>
      </c>
    </row>
    <row r="690" spans="1:11" ht="31" x14ac:dyDescent="0.35">
      <c r="A690" s="8" t="s">
        <v>473</v>
      </c>
      <c r="B690" s="6" t="s">
        <v>96</v>
      </c>
      <c r="C690" s="6" t="s">
        <v>3</v>
      </c>
      <c r="D690" s="6" t="s">
        <v>472</v>
      </c>
      <c r="E690" s="6"/>
      <c r="F690" s="10">
        <f>F691</f>
        <v>183739.5</v>
      </c>
      <c r="G690" s="10">
        <v>492301.8</v>
      </c>
      <c r="H690" s="10">
        <f t="shared" ref="H690:J690" si="497">H691</f>
        <v>492786.8</v>
      </c>
      <c r="I690" s="10">
        <f t="shared" si="497"/>
        <v>491764.76999999996</v>
      </c>
      <c r="J690" s="10">
        <f t="shared" si="497"/>
        <v>1022.0300000000163</v>
      </c>
      <c r="K690" s="18">
        <f t="shared" si="471"/>
        <v>0.99792601993397545</v>
      </c>
    </row>
    <row r="691" spans="1:11" ht="15.5" x14ac:dyDescent="0.35">
      <c r="A691" s="8" t="s">
        <v>475</v>
      </c>
      <c r="B691" s="6" t="s">
        <v>96</v>
      </c>
      <c r="C691" s="6" t="s">
        <v>3</v>
      </c>
      <c r="D691" s="6" t="s">
        <v>474</v>
      </c>
      <c r="E691" s="6"/>
      <c r="F691" s="10">
        <f>F692</f>
        <v>183739.5</v>
      </c>
      <c r="G691" s="10">
        <v>492301.8</v>
      </c>
      <c r="H691" s="10">
        <f t="shared" ref="H691:J691" si="498">H692</f>
        <v>492786.8</v>
      </c>
      <c r="I691" s="10">
        <f t="shared" si="498"/>
        <v>491764.76999999996</v>
      </c>
      <c r="J691" s="10">
        <f t="shared" si="498"/>
        <v>1022.0300000000163</v>
      </c>
      <c r="K691" s="18">
        <f t="shared" si="471"/>
        <v>0.99792601993397545</v>
      </c>
    </row>
    <row r="692" spans="1:11" ht="31" x14ac:dyDescent="0.35">
      <c r="A692" s="8" t="s">
        <v>477</v>
      </c>
      <c r="B692" s="6" t="s">
        <v>96</v>
      </c>
      <c r="C692" s="6" t="s">
        <v>3</v>
      </c>
      <c r="D692" s="6" t="s">
        <v>476</v>
      </c>
      <c r="E692" s="6"/>
      <c r="F692" s="10">
        <f>F693</f>
        <v>183739.5</v>
      </c>
      <c r="G692" s="10">
        <v>492301.8</v>
      </c>
      <c r="H692" s="10">
        <f t="shared" ref="H692:J692" si="499">H693</f>
        <v>492786.8</v>
      </c>
      <c r="I692" s="10">
        <f t="shared" si="499"/>
        <v>491764.76999999996</v>
      </c>
      <c r="J692" s="10">
        <f t="shared" si="499"/>
        <v>1022.0300000000163</v>
      </c>
      <c r="K692" s="18">
        <f t="shared" si="471"/>
        <v>0.99792601993397545</v>
      </c>
    </row>
    <row r="693" spans="1:11" ht="62" x14ac:dyDescent="0.35">
      <c r="A693" s="8" t="s">
        <v>479</v>
      </c>
      <c r="B693" s="6" t="s">
        <v>96</v>
      </c>
      <c r="C693" s="6" t="s">
        <v>3</v>
      </c>
      <c r="D693" s="6" t="s">
        <v>478</v>
      </c>
      <c r="E693" s="6"/>
      <c r="F693" s="10">
        <f>F694+F696</f>
        <v>183739.5</v>
      </c>
      <c r="G693" s="10">
        <v>492301.8</v>
      </c>
      <c r="H693" s="10">
        <f t="shared" ref="H693:J693" si="500">H694+H696</f>
        <v>492786.8</v>
      </c>
      <c r="I693" s="10">
        <f t="shared" si="500"/>
        <v>491764.76999999996</v>
      </c>
      <c r="J693" s="10">
        <f t="shared" si="500"/>
        <v>1022.0300000000163</v>
      </c>
      <c r="K693" s="18">
        <f t="shared" si="471"/>
        <v>0.99792601993397545</v>
      </c>
    </row>
    <row r="694" spans="1:11" ht="31" x14ac:dyDescent="0.35">
      <c r="A694" s="8" t="s">
        <v>31</v>
      </c>
      <c r="B694" s="6" t="s">
        <v>96</v>
      </c>
      <c r="C694" s="6" t="s">
        <v>3</v>
      </c>
      <c r="D694" s="6" t="s">
        <v>478</v>
      </c>
      <c r="E694" s="6" t="s">
        <v>30</v>
      </c>
      <c r="F694" s="10">
        <f>F695</f>
        <v>612</v>
      </c>
      <c r="G694" s="10">
        <v>612</v>
      </c>
      <c r="H694" s="10">
        <f t="shared" ref="H694:J694" si="501">H695</f>
        <v>612</v>
      </c>
      <c r="I694" s="10">
        <f t="shared" si="501"/>
        <v>551.79999999999995</v>
      </c>
      <c r="J694" s="10">
        <f t="shared" si="501"/>
        <v>60.200000000000045</v>
      </c>
      <c r="K694" s="18">
        <f t="shared" si="471"/>
        <v>0.90163398692810448</v>
      </c>
    </row>
    <row r="695" spans="1:11" ht="31" x14ac:dyDescent="0.35">
      <c r="A695" s="8" t="s">
        <v>33</v>
      </c>
      <c r="B695" s="6" t="s">
        <v>96</v>
      </c>
      <c r="C695" s="6" t="s">
        <v>3</v>
      </c>
      <c r="D695" s="6" t="s">
        <v>478</v>
      </c>
      <c r="E695" s="6" t="s">
        <v>32</v>
      </c>
      <c r="F695" s="10">
        <v>612</v>
      </c>
      <c r="G695" s="10">
        <v>612</v>
      </c>
      <c r="H695" s="10">
        <v>612</v>
      </c>
      <c r="I695" s="10">
        <v>551.79999999999995</v>
      </c>
      <c r="J695" s="10">
        <f t="shared" si="468"/>
        <v>60.200000000000045</v>
      </c>
      <c r="K695" s="18">
        <f t="shared" si="471"/>
        <v>0.90163398692810448</v>
      </c>
    </row>
    <row r="696" spans="1:11" ht="15.5" x14ac:dyDescent="0.35">
      <c r="A696" s="8" t="s">
        <v>75</v>
      </c>
      <c r="B696" s="6" t="s">
        <v>96</v>
      </c>
      <c r="C696" s="6" t="s">
        <v>3</v>
      </c>
      <c r="D696" s="6" t="s">
        <v>478</v>
      </c>
      <c r="E696" s="6" t="s">
        <v>74</v>
      </c>
      <c r="F696" s="10">
        <f>F697</f>
        <v>183127.5</v>
      </c>
      <c r="G696" s="10">
        <v>491689.8</v>
      </c>
      <c r="H696" s="10">
        <f t="shared" ref="H696:J696" si="502">H697</f>
        <v>492174.8</v>
      </c>
      <c r="I696" s="10">
        <f t="shared" si="502"/>
        <v>491212.97</v>
      </c>
      <c r="J696" s="10">
        <f t="shared" si="502"/>
        <v>961.8300000000163</v>
      </c>
      <c r="K696" s="18">
        <f t="shared" si="471"/>
        <v>0.9980457552885682</v>
      </c>
    </row>
    <row r="697" spans="1:11" ht="15.5" x14ac:dyDescent="0.35">
      <c r="A697" s="8" t="s">
        <v>77</v>
      </c>
      <c r="B697" s="6" t="s">
        <v>96</v>
      </c>
      <c r="C697" s="6" t="s">
        <v>3</v>
      </c>
      <c r="D697" s="6" t="s">
        <v>478</v>
      </c>
      <c r="E697" s="6" t="s">
        <v>76</v>
      </c>
      <c r="F697" s="10">
        <v>183127.5</v>
      </c>
      <c r="G697" s="10">
        <v>491689.8</v>
      </c>
      <c r="H697" s="10">
        <v>492174.8</v>
      </c>
      <c r="I697" s="10">
        <v>491212.97</v>
      </c>
      <c r="J697" s="10">
        <f t="shared" ref="J697:J746" si="503">H697-I697</f>
        <v>961.8300000000163</v>
      </c>
      <c r="K697" s="18">
        <f t="shared" si="471"/>
        <v>0.9980457552885682</v>
      </c>
    </row>
    <row r="698" spans="1:11" ht="31" x14ac:dyDescent="0.35">
      <c r="A698" s="8" t="s">
        <v>260</v>
      </c>
      <c r="B698" s="6" t="s">
        <v>96</v>
      </c>
      <c r="C698" s="6" t="s">
        <v>3</v>
      </c>
      <c r="D698" s="6" t="s">
        <v>259</v>
      </c>
      <c r="E698" s="6"/>
      <c r="F698" s="10">
        <f>F699+F706</f>
        <v>22464</v>
      </c>
      <c r="G698" s="10">
        <v>789513.79999999993</v>
      </c>
      <c r="H698" s="10">
        <f t="shared" ref="H698:J698" si="504">H699+H706</f>
        <v>789513.8</v>
      </c>
      <c r="I698" s="24">
        <f>I699+I706</f>
        <v>780453.84</v>
      </c>
      <c r="J698" s="10">
        <f t="shared" si="504"/>
        <v>9059.9600000000009</v>
      </c>
      <c r="K698" s="18">
        <f t="shared" si="471"/>
        <v>0.98852463376827604</v>
      </c>
    </row>
    <row r="699" spans="1:11" ht="31" x14ac:dyDescent="0.35">
      <c r="A699" s="8" t="s">
        <v>262</v>
      </c>
      <c r="B699" s="6" t="s">
        <v>96</v>
      </c>
      <c r="C699" s="6" t="s">
        <v>3</v>
      </c>
      <c r="D699" s="6" t="s">
        <v>261</v>
      </c>
      <c r="E699" s="6"/>
      <c r="F699" s="10">
        <f>F700+F703</f>
        <v>0</v>
      </c>
      <c r="G699" s="10">
        <v>430807.6</v>
      </c>
      <c r="H699" s="10">
        <f t="shared" ref="H699:J699" si="505">H700+H703</f>
        <v>430807.60000000003</v>
      </c>
      <c r="I699" s="10">
        <f>I700+I703</f>
        <v>426801.83</v>
      </c>
      <c r="J699" s="10">
        <f t="shared" si="505"/>
        <v>4005.7699999999986</v>
      </c>
      <c r="K699" s="18">
        <f t="shared" si="471"/>
        <v>0.99070171928257533</v>
      </c>
    </row>
    <row r="700" spans="1:11" ht="46.5" x14ac:dyDescent="0.35">
      <c r="A700" s="8" t="s">
        <v>264</v>
      </c>
      <c r="B700" s="6" t="s">
        <v>96</v>
      </c>
      <c r="C700" s="6" t="s">
        <v>3</v>
      </c>
      <c r="D700" s="6" t="s">
        <v>263</v>
      </c>
      <c r="E700" s="6"/>
      <c r="F700" s="10">
        <f>F701</f>
        <v>0</v>
      </c>
      <c r="G700" s="10">
        <v>36925.79</v>
      </c>
      <c r="H700" s="10">
        <f t="shared" ref="H700:J700" si="506">H701</f>
        <v>13201.96</v>
      </c>
      <c r="I700" s="10">
        <f t="shared" si="506"/>
        <v>9196.19</v>
      </c>
      <c r="J700" s="10">
        <f t="shared" si="506"/>
        <v>4005.7699999999986</v>
      </c>
      <c r="K700" s="18">
        <f t="shared" si="471"/>
        <v>0.69657762938230394</v>
      </c>
    </row>
    <row r="701" spans="1:11" ht="31" x14ac:dyDescent="0.35">
      <c r="A701" s="8" t="s">
        <v>221</v>
      </c>
      <c r="B701" s="6" t="s">
        <v>96</v>
      </c>
      <c r="C701" s="6" t="s">
        <v>3</v>
      </c>
      <c r="D701" s="6" t="s">
        <v>263</v>
      </c>
      <c r="E701" s="6" t="s">
        <v>220</v>
      </c>
      <c r="F701" s="10">
        <f>F702</f>
        <v>0</v>
      </c>
      <c r="G701" s="10">
        <v>36925.79</v>
      </c>
      <c r="H701" s="10">
        <f t="shared" ref="H701:J701" si="507">H702</f>
        <v>13201.96</v>
      </c>
      <c r="I701" s="10">
        <f t="shared" si="507"/>
        <v>9196.19</v>
      </c>
      <c r="J701" s="10">
        <f t="shared" si="507"/>
        <v>4005.7699999999986</v>
      </c>
      <c r="K701" s="18">
        <f t="shared" si="471"/>
        <v>0.69657762938230394</v>
      </c>
    </row>
    <row r="702" spans="1:11" ht="15.5" x14ac:dyDescent="0.35">
      <c r="A702" s="8" t="s">
        <v>223</v>
      </c>
      <c r="B702" s="6" t="s">
        <v>96</v>
      </c>
      <c r="C702" s="6" t="s">
        <v>3</v>
      </c>
      <c r="D702" s="6" t="s">
        <v>263</v>
      </c>
      <c r="E702" s="6" t="s">
        <v>222</v>
      </c>
      <c r="F702" s="10">
        <v>0</v>
      </c>
      <c r="G702" s="10">
        <v>36925.79</v>
      </c>
      <c r="H702" s="10">
        <v>13201.96</v>
      </c>
      <c r="I702" s="10">
        <v>9196.19</v>
      </c>
      <c r="J702" s="10">
        <f t="shared" si="503"/>
        <v>4005.7699999999986</v>
      </c>
      <c r="K702" s="18">
        <f t="shared" si="471"/>
        <v>0.69657762938230394</v>
      </c>
    </row>
    <row r="703" spans="1:11" ht="77.5" x14ac:dyDescent="0.35">
      <c r="A703" s="8" t="s">
        <v>481</v>
      </c>
      <c r="B703" s="6" t="s">
        <v>96</v>
      </c>
      <c r="C703" s="6" t="s">
        <v>3</v>
      </c>
      <c r="D703" s="6" t="s">
        <v>480</v>
      </c>
      <c r="E703" s="6"/>
      <c r="F703" s="10">
        <f>F704</f>
        <v>0</v>
      </c>
      <c r="G703" s="10">
        <v>393881.81</v>
      </c>
      <c r="H703" s="10">
        <f t="shared" ref="H703:J703" si="508">H704</f>
        <v>417605.64</v>
      </c>
      <c r="I703" s="10">
        <f t="shared" si="508"/>
        <v>417605.64</v>
      </c>
      <c r="J703" s="10">
        <f t="shared" si="508"/>
        <v>0</v>
      </c>
      <c r="K703" s="18">
        <f t="shared" si="471"/>
        <v>1</v>
      </c>
    </row>
    <row r="704" spans="1:11" ht="31" x14ac:dyDescent="0.35">
      <c r="A704" s="8" t="s">
        <v>221</v>
      </c>
      <c r="B704" s="6" t="s">
        <v>96</v>
      </c>
      <c r="C704" s="6" t="s">
        <v>3</v>
      </c>
      <c r="D704" s="6" t="s">
        <v>480</v>
      </c>
      <c r="E704" s="6" t="s">
        <v>220</v>
      </c>
      <c r="F704" s="10">
        <f>F705</f>
        <v>0</v>
      </c>
      <c r="G704" s="10">
        <v>393881.81</v>
      </c>
      <c r="H704" s="10">
        <f t="shared" ref="H704:J704" si="509">H705</f>
        <v>417605.64</v>
      </c>
      <c r="I704" s="10">
        <f t="shared" si="509"/>
        <v>417605.64</v>
      </c>
      <c r="J704" s="10">
        <f t="shared" si="509"/>
        <v>0</v>
      </c>
      <c r="K704" s="18">
        <f t="shared" si="471"/>
        <v>1</v>
      </c>
    </row>
    <row r="705" spans="1:11" ht="15.5" x14ac:dyDescent="0.35">
      <c r="A705" s="8" t="s">
        <v>223</v>
      </c>
      <c r="B705" s="6" t="s">
        <v>96</v>
      </c>
      <c r="C705" s="6" t="s">
        <v>3</v>
      </c>
      <c r="D705" s="6" t="s">
        <v>480</v>
      </c>
      <c r="E705" s="6" t="s">
        <v>222</v>
      </c>
      <c r="F705" s="10">
        <v>0</v>
      </c>
      <c r="G705" s="10">
        <v>393881.81</v>
      </c>
      <c r="H705" s="10">
        <v>417605.64</v>
      </c>
      <c r="I705" s="10">
        <v>417605.64</v>
      </c>
      <c r="J705" s="10">
        <f t="shared" si="503"/>
        <v>0</v>
      </c>
      <c r="K705" s="18">
        <f t="shared" si="471"/>
        <v>1</v>
      </c>
    </row>
    <row r="706" spans="1:11" ht="31" x14ac:dyDescent="0.35">
      <c r="A706" s="8" t="s">
        <v>483</v>
      </c>
      <c r="B706" s="6" t="s">
        <v>96</v>
      </c>
      <c r="C706" s="6" t="s">
        <v>3</v>
      </c>
      <c r="D706" s="6" t="s">
        <v>482</v>
      </c>
      <c r="E706" s="6"/>
      <c r="F706" s="10">
        <f>F707+F710</f>
        <v>22464</v>
      </c>
      <c r="G706" s="10">
        <v>358706.19999999995</v>
      </c>
      <c r="H706" s="10">
        <f t="shared" ref="H706:J706" si="510">H707+H710</f>
        <v>358706.19999999995</v>
      </c>
      <c r="I706" s="10">
        <f t="shared" si="510"/>
        <v>353652.00999999995</v>
      </c>
      <c r="J706" s="10">
        <f t="shared" si="510"/>
        <v>5054.1900000000023</v>
      </c>
      <c r="K706" s="18">
        <f t="shared" si="471"/>
        <v>0.98590994524209508</v>
      </c>
    </row>
    <row r="707" spans="1:11" ht="46.5" x14ac:dyDescent="0.35">
      <c r="A707" s="8" t="s">
        <v>485</v>
      </c>
      <c r="B707" s="6" t="s">
        <v>96</v>
      </c>
      <c r="C707" s="6" t="s">
        <v>3</v>
      </c>
      <c r="D707" s="6" t="s">
        <v>484</v>
      </c>
      <c r="E707" s="6"/>
      <c r="F707" s="10">
        <f>F708</f>
        <v>22464</v>
      </c>
      <c r="G707" s="10">
        <v>294502.09999999998</v>
      </c>
      <c r="H707" s="10">
        <f t="shared" ref="H707:J707" si="511">H708</f>
        <v>294502.09999999998</v>
      </c>
      <c r="I707" s="10">
        <f t="shared" si="511"/>
        <v>289447.90999999997</v>
      </c>
      <c r="J707" s="10">
        <f t="shared" si="511"/>
        <v>5054.1900000000023</v>
      </c>
      <c r="K707" s="18">
        <f t="shared" si="471"/>
        <v>0.98283818689238545</v>
      </c>
    </row>
    <row r="708" spans="1:11" ht="15.5" x14ac:dyDescent="0.35">
      <c r="A708" s="8" t="s">
        <v>75</v>
      </c>
      <c r="B708" s="6" t="s">
        <v>96</v>
      </c>
      <c r="C708" s="6" t="s">
        <v>3</v>
      </c>
      <c r="D708" s="6" t="s">
        <v>484</v>
      </c>
      <c r="E708" s="6" t="s">
        <v>74</v>
      </c>
      <c r="F708" s="10">
        <f>F709</f>
        <v>22464</v>
      </c>
      <c r="G708" s="10">
        <v>294502.09999999998</v>
      </c>
      <c r="H708" s="10">
        <f t="shared" ref="H708:J708" si="512">H709</f>
        <v>294502.09999999998</v>
      </c>
      <c r="I708" s="10">
        <f t="shared" si="512"/>
        <v>289447.90999999997</v>
      </c>
      <c r="J708" s="10">
        <f t="shared" si="512"/>
        <v>5054.1900000000023</v>
      </c>
      <c r="K708" s="18">
        <f t="shared" si="471"/>
        <v>0.98283818689238545</v>
      </c>
    </row>
    <row r="709" spans="1:11" ht="46.5" x14ac:dyDescent="0.35">
      <c r="A709" s="8" t="s">
        <v>331</v>
      </c>
      <c r="B709" s="6" t="s">
        <v>96</v>
      </c>
      <c r="C709" s="6" t="s">
        <v>3</v>
      </c>
      <c r="D709" s="6" t="s">
        <v>484</v>
      </c>
      <c r="E709" s="6" t="s">
        <v>330</v>
      </c>
      <c r="F709" s="10">
        <v>22464</v>
      </c>
      <c r="G709" s="10">
        <v>294502.09999999998</v>
      </c>
      <c r="H709" s="10">
        <v>294502.09999999998</v>
      </c>
      <c r="I709" s="10">
        <v>289447.90999999997</v>
      </c>
      <c r="J709" s="10">
        <f t="shared" si="503"/>
        <v>5054.1900000000023</v>
      </c>
      <c r="K709" s="18">
        <f t="shared" si="471"/>
        <v>0.98283818689238545</v>
      </c>
    </row>
    <row r="710" spans="1:11" ht="46.5" x14ac:dyDescent="0.35">
      <c r="A710" s="8" t="s">
        <v>485</v>
      </c>
      <c r="B710" s="6" t="s">
        <v>96</v>
      </c>
      <c r="C710" s="6" t="s">
        <v>3</v>
      </c>
      <c r="D710" s="6" t="s">
        <v>486</v>
      </c>
      <c r="E710" s="6"/>
      <c r="F710" s="10">
        <f>F711</f>
        <v>0</v>
      </c>
      <c r="G710" s="10">
        <v>64204.1</v>
      </c>
      <c r="H710" s="10">
        <f t="shared" ref="H710:J710" si="513">H711</f>
        <v>64204.1</v>
      </c>
      <c r="I710" s="10">
        <f t="shared" si="513"/>
        <v>64204.1</v>
      </c>
      <c r="J710" s="10">
        <f t="shared" si="513"/>
        <v>0</v>
      </c>
      <c r="K710" s="18">
        <f t="shared" si="471"/>
        <v>1</v>
      </c>
    </row>
    <row r="711" spans="1:11" ht="15.5" x14ac:dyDescent="0.35">
      <c r="A711" s="8" t="s">
        <v>75</v>
      </c>
      <c r="B711" s="6" t="s">
        <v>96</v>
      </c>
      <c r="C711" s="6" t="s">
        <v>3</v>
      </c>
      <c r="D711" s="6" t="s">
        <v>486</v>
      </c>
      <c r="E711" s="6" t="s">
        <v>74</v>
      </c>
      <c r="F711" s="10">
        <f>F712</f>
        <v>0</v>
      </c>
      <c r="G711" s="10">
        <v>64204.1</v>
      </c>
      <c r="H711" s="10">
        <f t="shared" ref="H711:J711" si="514">H712</f>
        <v>64204.1</v>
      </c>
      <c r="I711" s="10">
        <f t="shared" si="514"/>
        <v>64204.1</v>
      </c>
      <c r="J711" s="10">
        <f t="shared" si="514"/>
        <v>0</v>
      </c>
      <c r="K711" s="18">
        <f t="shared" si="471"/>
        <v>1</v>
      </c>
    </row>
    <row r="712" spans="1:11" ht="46.5" x14ac:dyDescent="0.35">
      <c r="A712" s="8" t="s">
        <v>331</v>
      </c>
      <c r="B712" s="6" t="s">
        <v>96</v>
      </c>
      <c r="C712" s="6" t="s">
        <v>3</v>
      </c>
      <c r="D712" s="6" t="s">
        <v>486</v>
      </c>
      <c r="E712" s="6" t="s">
        <v>330</v>
      </c>
      <c r="F712" s="10">
        <v>0</v>
      </c>
      <c r="G712" s="10">
        <v>64204.1</v>
      </c>
      <c r="H712" s="10">
        <v>64204.1</v>
      </c>
      <c r="I712" s="10">
        <v>64204.1</v>
      </c>
      <c r="J712" s="10">
        <f t="shared" si="503"/>
        <v>0</v>
      </c>
      <c r="K712" s="18">
        <f t="shared" si="471"/>
        <v>1</v>
      </c>
    </row>
    <row r="713" spans="1:11" ht="31" x14ac:dyDescent="0.35">
      <c r="A713" s="8" t="s">
        <v>89</v>
      </c>
      <c r="B713" s="6" t="s">
        <v>96</v>
      </c>
      <c r="C713" s="6" t="s">
        <v>3</v>
      </c>
      <c r="D713" s="6" t="s">
        <v>88</v>
      </c>
      <c r="E713" s="6"/>
      <c r="F713" s="10">
        <f>F714</f>
        <v>0</v>
      </c>
      <c r="G713" s="10">
        <v>11905.476999999999</v>
      </c>
      <c r="H713" s="10">
        <f t="shared" ref="H713:J713" si="515">H714</f>
        <v>69533.34</v>
      </c>
      <c r="I713" s="10">
        <f t="shared" si="515"/>
        <v>69533.34</v>
      </c>
      <c r="J713" s="10">
        <f t="shared" si="515"/>
        <v>0</v>
      </c>
      <c r="K713" s="18">
        <f t="shared" si="471"/>
        <v>1</v>
      </c>
    </row>
    <row r="714" spans="1:11" ht="46.5" x14ac:dyDescent="0.35">
      <c r="A714" s="8" t="s">
        <v>293</v>
      </c>
      <c r="B714" s="6" t="s">
        <v>96</v>
      </c>
      <c r="C714" s="6" t="s">
        <v>3</v>
      </c>
      <c r="D714" s="6" t="s">
        <v>292</v>
      </c>
      <c r="E714" s="6"/>
      <c r="F714" s="10">
        <f>F715</f>
        <v>0</v>
      </c>
      <c r="G714" s="10">
        <v>11905.476999999999</v>
      </c>
      <c r="H714" s="10">
        <f t="shared" ref="H714:J714" si="516">H715</f>
        <v>69533.34</v>
      </c>
      <c r="I714" s="10">
        <f t="shared" si="516"/>
        <v>69533.34</v>
      </c>
      <c r="J714" s="10">
        <f t="shared" si="516"/>
        <v>0</v>
      </c>
      <c r="K714" s="18">
        <f t="shared" si="471"/>
        <v>1</v>
      </c>
    </row>
    <row r="715" spans="1:11" ht="31" x14ac:dyDescent="0.35">
      <c r="A715" s="8" t="s">
        <v>295</v>
      </c>
      <c r="B715" s="6" t="s">
        <v>96</v>
      </c>
      <c r="C715" s="6" t="s">
        <v>3</v>
      </c>
      <c r="D715" s="6" t="s">
        <v>294</v>
      </c>
      <c r="E715" s="6"/>
      <c r="F715" s="10">
        <f>F716+F718</f>
        <v>0</v>
      </c>
      <c r="G715" s="10">
        <v>11905.476999999999</v>
      </c>
      <c r="H715" s="10">
        <f t="shared" ref="H715:J715" si="517">H716+H718</f>
        <v>69533.34</v>
      </c>
      <c r="I715" s="10">
        <f t="shared" si="517"/>
        <v>69533.34</v>
      </c>
      <c r="J715" s="10">
        <f t="shared" si="517"/>
        <v>0</v>
      </c>
      <c r="K715" s="18">
        <f t="shared" si="471"/>
        <v>1</v>
      </c>
    </row>
    <row r="716" spans="1:11" ht="31" x14ac:dyDescent="0.35">
      <c r="A716" s="8" t="s">
        <v>31</v>
      </c>
      <c r="B716" s="6" t="s">
        <v>96</v>
      </c>
      <c r="C716" s="6" t="s">
        <v>3</v>
      </c>
      <c r="D716" s="6" t="s">
        <v>294</v>
      </c>
      <c r="E716" s="6" t="s">
        <v>30</v>
      </c>
      <c r="F716" s="10">
        <f>F717</f>
        <v>0</v>
      </c>
      <c r="G716" s="10">
        <v>11763.880999999999</v>
      </c>
      <c r="H716" s="10">
        <f t="shared" ref="H716:J716" si="518">H717</f>
        <v>11763.88</v>
      </c>
      <c r="I716" s="10">
        <f t="shared" si="518"/>
        <v>11763.88</v>
      </c>
      <c r="J716" s="10">
        <f t="shared" si="518"/>
        <v>0</v>
      </c>
      <c r="K716" s="18">
        <f t="shared" ref="K716:K779" si="519">I716/H716</f>
        <v>1</v>
      </c>
    </row>
    <row r="717" spans="1:11" ht="31" x14ac:dyDescent="0.35">
      <c r="A717" s="8" t="s">
        <v>33</v>
      </c>
      <c r="B717" s="6" t="s">
        <v>96</v>
      </c>
      <c r="C717" s="6" t="s">
        <v>3</v>
      </c>
      <c r="D717" s="6" t="s">
        <v>294</v>
      </c>
      <c r="E717" s="6" t="s">
        <v>32</v>
      </c>
      <c r="F717" s="10">
        <v>0</v>
      </c>
      <c r="G717" s="10">
        <v>11763.880999999999</v>
      </c>
      <c r="H717" s="10">
        <v>11763.88</v>
      </c>
      <c r="I717" s="10">
        <v>11763.88</v>
      </c>
      <c r="J717" s="10">
        <f t="shared" si="503"/>
        <v>0</v>
      </c>
      <c r="K717" s="18">
        <f t="shared" si="519"/>
        <v>1</v>
      </c>
    </row>
    <row r="718" spans="1:11" ht="15.5" x14ac:dyDescent="0.35">
      <c r="A718" s="8" t="s">
        <v>75</v>
      </c>
      <c r="B718" s="6" t="s">
        <v>96</v>
      </c>
      <c r="C718" s="6" t="s">
        <v>3</v>
      </c>
      <c r="D718" s="6" t="s">
        <v>294</v>
      </c>
      <c r="E718" s="6" t="s">
        <v>74</v>
      </c>
      <c r="F718" s="10">
        <f>F719+F720</f>
        <v>0</v>
      </c>
      <c r="G718" s="10">
        <v>141.596</v>
      </c>
      <c r="H718" s="10">
        <f t="shared" ref="H718:J718" si="520">H719+H720</f>
        <v>57769.46</v>
      </c>
      <c r="I718" s="10">
        <f t="shared" si="520"/>
        <v>57769.46</v>
      </c>
      <c r="J718" s="10">
        <f t="shared" si="520"/>
        <v>0</v>
      </c>
      <c r="K718" s="18">
        <f t="shared" si="519"/>
        <v>1</v>
      </c>
    </row>
    <row r="719" spans="1:11" ht="15.5" x14ac:dyDescent="0.35">
      <c r="A719" s="8" t="s">
        <v>297</v>
      </c>
      <c r="B719" s="6" t="s">
        <v>96</v>
      </c>
      <c r="C719" s="6" t="s">
        <v>3</v>
      </c>
      <c r="D719" s="6" t="s">
        <v>294</v>
      </c>
      <c r="E719" s="6" t="s">
        <v>296</v>
      </c>
      <c r="F719" s="10">
        <v>0</v>
      </c>
      <c r="G719" s="10">
        <v>141.596</v>
      </c>
      <c r="H719" s="10">
        <v>141.6</v>
      </c>
      <c r="I719" s="10">
        <v>141.6</v>
      </c>
      <c r="J719" s="10">
        <f t="shared" si="503"/>
        <v>0</v>
      </c>
      <c r="K719" s="18">
        <f t="shared" si="519"/>
        <v>1</v>
      </c>
    </row>
    <row r="720" spans="1:11" ht="15.5" x14ac:dyDescent="0.35">
      <c r="A720" s="8" t="s">
        <v>77</v>
      </c>
      <c r="B720" s="6" t="s">
        <v>96</v>
      </c>
      <c r="C720" s="6" t="s">
        <v>3</v>
      </c>
      <c r="D720" s="6" t="s">
        <v>294</v>
      </c>
      <c r="E720" s="6" t="s">
        <v>76</v>
      </c>
      <c r="F720" s="10">
        <v>0</v>
      </c>
      <c r="G720" s="10">
        <v>0</v>
      </c>
      <c r="H720" s="10">
        <v>57627.86</v>
      </c>
      <c r="I720" s="10">
        <v>57627.86</v>
      </c>
      <c r="J720" s="10">
        <f t="shared" si="503"/>
        <v>0</v>
      </c>
      <c r="K720" s="18">
        <f t="shared" si="519"/>
        <v>1</v>
      </c>
    </row>
    <row r="721" spans="1:11" ht="15.5" x14ac:dyDescent="0.35">
      <c r="A721" s="8" t="s">
        <v>487</v>
      </c>
      <c r="B721" s="6" t="s">
        <v>96</v>
      </c>
      <c r="C721" s="6" t="s">
        <v>4</v>
      </c>
      <c r="D721" s="6"/>
      <c r="E721" s="6"/>
      <c r="F721" s="10">
        <f>F722+F733+F738+F742+F747</f>
        <v>176251</v>
      </c>
      <c r="G721" s="10">
        <v>371705.5</v>
      </c>
      <c r="H721" s="10">
        <f t="shared" ref="H721:J721" si="521">H722+H733+H738+H742+H747</f>
        <v>366249.13</v>
      </c>
      <c r="I721" s="10">
        <f t="shared" si="521"/>
        <v>336713.77999999997</v>
      </c>
      <c r="J721" s="10">
        <f t="shared" si="521"/>
        <v>29535.350000000006</v>
      </c>
      <c r="K721" s="18">
        <f t="shared" si="519"/>
        <v>0.91935721458232533</v>
      </c>
    </row>
    <row r="722" spans="1:11" ht="31" x14ac:dyDescent="0.35">
      <c r="A722" s="8" t="s">
        <v>132</v>
      </c>
      <c r="B722" s="6" t="s">
        <v>96</v>
      </c>
      <c r="C722" s="6" t="s">
        <v>4</v>
      </c>
      <c r="D722" s="6" t="s">
        <v>131</v>
      </c>
      <c r="E722" s="6"/>
      <c r="F722" s="10">
        <f>F723</f>
        <v>112447.9</v>
      </c>
      <c r="G722" s="10">
        <v>113049</v>
      </c>
      <c r="H722" s="10">
        <f t="shared" ref="H722:J722" si="522">H723</f>
        <v>112326.2</v>
      </c>
      <c r="I722" s="10">
        <f t="shared" si="522"/>
        <v>100024.70999999999</v>
      </c>
      <c r="J722" s="10">
        <f t="shared" si="522"/>
        <v>12301.490000000009</v>
      </c>
      <c r="K722" s="18">
        <f t="shared" si="519"/>
        <v>0.8904842325298995</v>
      </c>
    </row>
    <row r="723" spans="1:11" ht="31" x14ac:dyDescent="0.35">
      <c r="A723" s="8" t="s">
        <v>415</v>
      </c>
      <c r="B723" s="6" t="s">
        <v>96</v>
      </c>
      <c r="C723" s="6" t="s">
        <v>4</v>
      </c>
      <c r="D723" s="6" t="s">
        <v>414</v>
      </c>
      <c r="E723" s="6"/>
      <c r="F723" s="10">
        <f>F724+F727+F730</f>
        <v>112447.9</v>
      </c>
      <c r="G723" s="10">
        <v>113049</v>
      </c>
      <c r="H723" s="10">
        <f t="shared" ref="H723:J723" si="523">H724+H727+H730</f>
        <v>112326.2</v>
      </c>
      <c r="I723" s="10">
        <f t="shared" si="523"/>
        <v>100024.70999999999</v>
      </c>
      <c r="J723" s="10">
        <f t="shared" si="523"/>
        <v>12301.490000000009</v>
      </c>
      <c r="K723" s="18">
        <f t="shared" si="519"/>
        <v>0.8904842325298995</v>
      </c>
    </row>
    <row r="724" spans="1:11" ht="31" x14ac:dyDescent="0.35">
      <c r="A724" s="8" t="s">
        <v>417</v>
      </c>
      <c r="B724" s="6" t="s">
        <v>96</v>
      </c>
      <c r="C724" s="6" t="s">
        <v>4</v>
      </c>
      <c r="D724" s="6" t="s">
        <v>416</v>
      </c>
      <c r="E724" s="6"/>
      <c r="F724" s="10">
        <f>F725</f>
        <v>96034</v>
      </c>
      <c r="G724" s="10">
        <v>96635.1</v>
      </c>
      <c r="H724" s="10">
        <f t="shared" ref="H724:J724" si="524">H725</f>
        <v>95912.3</v>
      </c>
      <c r="I724" s="10">
        <f t="shared" si="524"/>
        <v>85911.039999999994</v>
      </c>
      <c r="J724" s="10">
        <f t="shared" si="524"/>
        <v>10001.260000000009</v>
      </c>
      <c r="K724" s="18">
        <f t="shared" si="519"/>
        <v>0.89572494872920361</v>
      </c>
    </row>
    <row r="725" spans="1:11" ht="31" x14ac:dyDescent="0.35">
      <c r="A725" s="8" t="s">
        <v>31</v>
      </c>
      <c r="B725" s="6" t="s">
        <v>96</v>
      </c>
      <c r="C725" s="6" t="s">
        <v>4</v>
      </c>
      <c r="D725" s="6" t="s">
        <v>416</v>
      </c>
      <c r="E725" s="6" t="s">
        <v>30</v>
      </c>
      <c r="F725" s="10">
        <f>F726</f>
        <v>96034</v>
      </c>
      <c r="G725" s="10">
        <v>96635.1</v>
      </c>
      <c r="H725" s="10">
        <f t="shared" ref="H725:J725" si="525">H726</f>
        <v>95912.3</v>
      </c>
      <c r="I725" s="10">
        <f t="shared" si="525"/>
        <v>85911.039999999994</v>
      </c>
      <c r="J725" s="10">
        <f t="shared" si="525"/>
        <v>10001.260000000009</v>
      </c>
      <c r="K725" s="18">
        <f t="shared" si="519"/>
        <v>0.89572494872920361</v>
      </c>
    </row>
    <row r="726" spans="1:11" ht="31" x14ac:dyDescent="0.35">
      <c r="A726" s="8" t="s">
        <v>33</v>
      </c>
      <c r="B726" s="6" t="s">
        <v>96</v>
      </c>
      <c r="C726" s="6" t="s">
        <v>4</v>
      </c>
      <c r="D726" s="6" t="s">
        <v>416</v>
      </c>
      <c r="E726" s="6" t="s">
        <v>32</v>
      </c>
      <c r="F726" s="10">
        <v>96034</v>
      </c>
      <c r="G726" s="10">
        <v>96635.1</v>
      </c>
      <c r="H726" s="10">
        <v>95912.3</v>
      </c>
      <c r="I726" s="10">
        <v>85911.039999999994</v>
      </c>
      <c r="J726" s="10">
        <f t="shared" si="503"/>
        <v>10001.260000000009</v>
      </c>
      <c r="K726" s="18">
        <f t="shared" si="519"/>
        <v>0.89572494872920361</v>
      </c>
    </row>
    <row r="727" spans="1:11" ht="31" x14ac:dyDescent="0.35">
      <c r="A727" s="8" t="s">
        <v>419</v>
      </c>
      <c r="B727" s="6" t="s">
        <v>96</v>
      </c>
      <c r="C727" s="6" t="s">
        <v>4</v>
      </c>
      <c r="D727" s="6" t="s">
        <v>418</v>
      </c>
      <c r="E727" s="6"/>
      <c r="F727" s="10">
        <f>F728</f>
        <v>860</v>
      </c>
      <c r="G727" s="10">
        <v>860</v>
      </c>
      <c r="H727" s="10">
        <f t="shared" ref="H727:J727" si="526">H728</f>
        <v>860</v>
      </c>
      <c r="I727" s="10">
        <f t="shared" si="526"/>
        <v>111.95</v>
      </c>
      <c r="J727" s="10">
        <f t="shared" si="526"/>
        <v>748.05</v>
      </c>
      <c r="K727" s="18">
        <f t="shared" si="519"/>
        <v>0.13017441860465118</v>
      </c>
    </row>
    <row r="728" spans="1:11" ht="15.5" x14ac:dyDescent="0.35">
      <c r="A728" s="8" t="s">
        <v>75</v>
      </c>
      <c r="B728" s="6" t="s">
        <v>96</v>
      </c>
      <c r="C728" s="6" t="s">
        <v>4</v>
      </c>
      <c r="D728" s="6" t="s">
        <v>418</v>
      </c>
      <c r="E728" s="6" t="s">
        <v>74</v>
      </c>
      <c r="F728" s="10">
        <f>F729</f>
        <v>860</v>
      </c>
      <c r="G728" s="10">
        <v>860</v>
      </c>
      <c r="H728" s="10">
        <f t="shared" ref="H728:J728" si="527">H729</f>
        <v>860</v>
      </c>
      <c r="I728" s="10">
        <f t="shared" si="527"/>
        <v>111.95</v>
      </c>
      <c r="J728" s="10">
        <f t="shared" si="527"/>
        <v>748.05</v>
      </c>
      <c r="K728" s="18">
        <f t="shared" si="519"/>
        <v>0.13017441860465118</v>
      </c>
    </row>
    <row r="729" spans="1:11" ht="46.5" x14ac:dyDescent="0.35">
      <c r="A729" s="8" t="s">
        <v>331</v>
      </c>
      <c r="B729" s="6" t="s">
        <v>96</v>
      </c>
      <c r="C729" s="6" t="s">
        <v>4</v>
      </c>
      <c r="D729" s="6" t="s">
        <v>418</v>
      </c>
      <c r="E729" s="6" t="s">
        <v>330</v>
      </c>
      <c r="F729" s="10">
        <v>860</v>
      </c>
      <c r="G729" s="10">
        <v>860</v>
      </c>
      <c r="H729" s="10">
        <v>860</v>
      </c>
      <c r="I729" s="10">
        <v>111.95</v>
      </c>
      <c r="J729" s="10">
        <f t="shared" si="503"/>
        <v>748.05</v>
      </c>
      <c r="K729" s="18">
        <f t="shared" si="519"/>
        <v>0.13017441860465118</v>
      </c>
    </row>
    <row r="730" spans="1:11" ht="108.5" x14ac:dyDescent="0.35">
      <c r="A730" s="8" t="s">
        <v>489</v>
      </c>
      <c r="B730" s="6" t="s">
        <v>96</v>
      </c>
      <c r="C730" s="6" t="s">
        <v>4</v>
      </c>
      <c r="D730" s="6" t="s">
        <v>488</v>
      </c>
      <c r="E730" s="6"/>
      <c r="F730" s="10">
        <f>F731</f>
        <v>15553.9</v>
      </c>
      <c r="G730" s="10">
        <v>15553.9</v>
      </c>
      <c r="H730" s="10">
        <f t="shared" ref="H730:J730" si="528">H731</f>
        <v>15553.9</v>
      </c>
      <c r="I730" s="10">
        <f t="shared" si="528"/>
        <v>14001.72</v>
      </c>
      <c r="J730" s="10">
        <f t="shared" si="528"/>
        <v>1552.1800000000003</v>
      </c>
      <c r="K730" s="18">
        <f t="shared" si="519"/>
        <v>0.90020637910749068</v>
      </c>
    </row>
    <row r="731" spans="1:11" ht="31" x14ac:dyDescent="0.35">
      <c r="A731" s="8" t="s">
        <v>31</v>
      </c>
      <c r="B731" s="6" t="s">
        <v>96</v>
      </c>
      <c r="C731" s="6" t="s">
        <v>4</v>
      </c>
      <c r="D731" s="6" t="s">
        <v>488</v>
      </c>
      <c r="E731" s="6" t="s">
        <v>30</v>
      </c>
      <c r="F731" s="10">
        <f>F732</f>
        <v>15553.9</v>
      </c>
      <c r="G731" s="10">
        <v>15553.9</v>
      </c>
      <c r="H731" s="10">
        <f t="shared" ref="H731:J731" si="529">H732</f>
        <v>15553.9</v>
      </c>
      <c r="I731" s="10">
        <f t="shared" si="529"/>
        <v>14001.72</v>
      </c>
      <c r="J731" s="10">
        <f t="shared" si="529"/>
        <v>1552.1800000000003</v>
      </c>
      <c r="K731" s="18">
        <f t="shared" si="519"/>
        <v>0.90020637910749068</v>
      </c>
    </row>
    <row r="732" spans="1:11" ht="31" x14ac:dyDescent="0.35">
      <c r="A732" s="8" t="s">
        <v>33</v>
      </c>
      <c r="B732" s="6" t="s">
        <v>96</v>
      </c>
      <c r="C732" s="6" t="s">
        <v>4</v>
      </c>
      <c r="D732" s="6" t="s">
        <v>488</v>
      </c>
      <c r="E732" s="6" t="s">
        <v>32</v>
      </c>
      <c r="F732" s="10">
        <v>15553.9</v>
      </c>
      <c r="G732" s="10">
        <v>15553.9</v>
      </c>
      <c r="H732" s="10">
        <v>15553.9</v>
      </c>
      <c r="I732" s="10">
        <v>14001.72</v>
      </c>
      <c r="J732" s="10">
        <f t="shared" si="503"/>
        <v>1552.1800000000003</v>
      </c>
      <c r="K732" s="18">
        <f t="shared" si="519"/>
        <v>0.90020637910749068</v>
      </c>
    </row>
    <row r="733" spans="1:11" ht="31" x14ac:dyDescent="0.35">
      <c r="A733" s="8" t="s">
        <v>491</v>
      </c>
      <c r="B733" s="6" t="s">
        <v>96</v>
      </c>
      <c r="C733" s="6" t="s">
        <v>4</v>
      </c>
      <c r="D733" s="6" t="s">
        <v>490</v>
      </c>
      <c r="E733" s="6"/>
      <c r="F733" s="10">
        <f>F734</f>
        <v>5913.7</v>
      </c>
      <c r="G733" s="10">
        <v>3869.8</v>
      </c>
      <c r="H733" s="10">
        <f t="shared" ref="H733:J733" si="530">H734</f>
        <v>3869.8</v>
      </c>
      <c r="I733" s="10">
        <f t="shared" si="530"/>
        <v>3198.18</v>
      </c>
      <c r="J733" s="10">
        <f t="shared" si="530"/>
        <v>671.62000000000035</v>
      </c>
      <c r="K733" s="18">
        <f t="shared" si="519"/>
        <v>0.82644581115303106</v>
      </c>
    </row>
    <row r="734" spans="1:11" ht="46.5" x14ac:dyDescent="0.35">
      <c r="A734" s="8" t="s">
        <v>493</v>
      </c>
      <c r="B734" s="6" t="s">
        <v>96</v>
      </c>
      <c r="C734" s="6" t="s">
        <v>4</v>
      </c>
      <c r="D734" s="6" t="s">
        <v>492</v>
      </c>
      <c r="E734" s="6"/>
      <c r="F734" s="10">
        <f>F735</f>
        <v>5913.7</v>
      </c>
      <c r="G734" s="10">
        <v>3869.8</v>
      </c>
      <c r="H734" s="10">
        <f t="shared" ref="H734:J734" si="531">H735</f>
        <v>3869.8</v>
      </c>
      <c r="I734" s="10">
        <f t="shared" si="531"/>
        <v>3198.18</v>
      </c>
      <c r="J734" s="10">
        <f t="shared" si="531"/>
        <v>671.62000000000035</v>
      </c>
      <c r="K734" s="18">
        <f t="shared" si="519"/>
        <v>0.82644581115303106</v>
      </c>
    </row>
    <row r="735" spans="1:11" ht="31" x14ac:dyDescent="0.35">
      <c r="A735" s="8" t="s">
        <v>495</v>
      </c>
      <c r="B735" s="6" t="s">
        <v>96</v>
      </c>
      <c r="C735" s="6" t="s">
        <v>4</v>
      </c>
      <c r="D735" s="6" t="s">
        <v>494</v>
      </c>
      <c r="E735" s="6"/>
      <c r="F735" s="10">
        <f>F736</f>
        <v>5913.7</v>
      </c>
      <c r="G735" s="10">
        <v>3869.8</v>
      </c>
      <c r="H735" s="10">
        <f t="shared" ref="H735:J735" si="532">H736</f>
        <v>3869.8</v>
      </c>
      <c r="I735" s="10">
        <f t="shared" si="532"/>
        <v>3198.18</v>
      </c>
      <c r="J735" s="10">
        <f t="shared" si="532"/>
        <v>671.62000000000035</v>
      </c>
      <c r="K735" s="18">
        <f t="shared" si="519"/>
        <v>0.82644581115303106</v>
      </c>
    </row>
    <row r="736" spans="1:11" ht="15.5" x14ac:dyDescent="0.35">
      <c r="A736" s="8" t="s">
        <v>75</v>
      </c>
      <c r="B736" s="6" t="s">
        <v>96</v>
      </c>
      <c r="C736" s="6" t="s">
        <v>4</v>
      </c>
      <c r="D736" s="6" t="s">
        <v>494</v>
      </c>
      <c r="E736" s="6" t="s">
        <v>74</v>
      </c>
      <c r="F736" s="10">
        <f>F737</f>
        <v>5913.7</v>
      </c>
      <c r="G736" s="10">
        <v>3869.8</v>
      </c>
      <c r="H736" s="10">
        <f t="shared" ref="H736:J736" si="533">H737</f>
        <v>3869.8</v>
      </c>
      <c r="I736" s="10">
        <f t="shared" si="533"/>
        <v>3198.18</v>
      </c>
      <c r="J736" s="10">
        <f t="shared" si="533"/>
        <v>671.62000000000035</v>
      </c>
      <c r="K736" s="18">
        <f t="shared" si="519"/>
        <v>0.82644581115303106</v>
      </c>
    </row>
    <row r="737" spans="1:11" ht="46.5" x14ac:dyDescent="0.35">
      <c r="A737" s="8" t="s">
        <v>331</v>
      </c>
      <c r="B737" s="6" t="s">
        <v>96</v>
      </c>
      <c r="C737" s="6" t="s">
        <v>4</v>
      </c>
      <c r="D737" s="6" t="s">
        <v>494</v>
      </c>
      <c r="E737" s="6" t="s">
        <v>330</v>
      </c>
      <c r="F737" s="10">
        <v>5913.7</v>
      </c>
      <c r="G737" s="10">
        <v>3869.8</v>
      </c>
      <c r="H737" s="10">
        <v>3869.8</v>
      </c>
      <c r="I737" s="10">
        <v>3198.18</v>
      </c>
      <c r="J737" s="10">
        <f t="shared" si="503"/>
        <v>671.62000000000035</v>
      </c>
      <c r="K737" s="18">
        <f t="shared" si="519"/>
        <v>0.82644581115303106</v>
      </c>
    </row>
    <row r="738" spans="1:11" ht="46.5" x14ac:dyDescent="0.35">
      <c r="A738" s="8" t="s">
        <v>138</v>
      </c>
      <c r="B738" s="6" t="s">
        <v>96</v>
      </c>
      <c r="C738" s="6" t="s">
        <v>4</v>
      </c>
      <c r="D738" s="6" t="s">
        <v>137</v>
      </c>
      <c r="E738" s="6"/>
      <c r="F738" s="10">
        <f>F739</f>
        <v>2201.6999999999998</v>
      </c>
      <c r="G738" s="10">
        <v>33922.800000000003</v>
      </c>
      <c r="H738" s="10">
        <f t="shared" ref="H738:J738" si="534">H739</f>
        <v>33922.800000000003</v>
      </c>
      <c r="I738" s="10">
        <f t="shared" si="534"/>
        <v>23089.08</v>
      </c>
      <c r="J738" s="10">
        <f t="shared" si="534"/>
        <v>10833.720000000001</v>
      </c>
      <c r="K738" s="18">
        <f t="shared" si="519"/>
        <v>0.68063603240298565</v>
      </c>
    </row>
    <row r="739" spans="1:11" ht="46.5" x14ac:dyDescent="0.35">
      <c r="A739" s="8" t="s">
        <v>497</v>
      </c>
      <c r="B739" s="6" t="s">
        <v>96</v>
      </c>
      <c r="C739" s="6" t="s">
        <v>4</v>
      </c>
      <c r="D739" s="6" t="s">
        <v>496</v>
      </c>
      <c r="E739" s="6"/>
      <c r="F739" s="10">
        <f>F740</f>
        <v>2201.6999999999998</v>
      </c>
      <c r="G739" s="10">
        <v>33922.800000000003</v>
      </c>
      <c r="H739" s="10">
        <f t="shared" ref="H739:J739" si="535">H740</f>
        <v>33922.800000000003</v>
      </c>
      <c r="I739" s="10">
        <f t="shared" si="535"/>
        <v>23089.08</v>
      </c>
      <c r="J739" s="10">
        <f t="shared" si="535"/>
        <v>10833.720000000001</v>
      </c>
      <c r="K739" s="18">
        <f t="shared" si="519"/>
        <v>0.68063603240298565</v>
      </c>
    </row>
    <row r="740" spans="1:11" ht="15.5" x14ac:dyDescent="0.35">
      <c r="A740" s="8" t="s">
        <v>75</v>
      </c>
      <c r="B740" s="6" t="s">
        <v>96</v>
      </c>
      <c r="C740" s="6" t="s">
        <v>4</v>
      </c>
      <c r="D740" s="6" t="s">
        <v>496</v>
      </c>
      <c r="E740" s="6" t="s">
        <v>74</v>
      </c>
      <c r="F740" s="10">
        <f>F741</f>
        <v>2201.6999999999998</v>
      </c>
      <c r="G740" s="10">
        <v>33922.800000000003</v>
      </c>
      <c r="H740" s="10">
        <f t="shared" ref="H740:J740" si="536">H741</f>
        <v>33922.800000000003</v>
      </c>
      <c r="I740" s="10">
        <f t="shared" si="536"/>
        <v>23089.08</v>
      </c>
      <c r="J740" s="10">
        <f t="shared" si="536"/>
        <v>10833.720000000001</v>
      </c>
      <c r="K740" s="18">
        <f t="shared" si="519"/>
        <v>0.68063603240298565</v>
      </c>
    </row>
    <row r="741" spans="1:11" ht="46.5" x14ac:dyDescent="0.35">
      <c r="A741" s="8" t="s">
        <v>331</v>
      </c>
      <c r="B741" s="6" t="s">
        <v>96</v>
      </c>
      <c r="C741" s="6" t="s">
        <v>4</v>
      </c>
      <c r="D741" s="6" t="s">
        <v>496</v>
      </c>
      <c r="E741" s="6" t="s">
        <v>330</v>
      </c>
      <c r="F741" s="10">
        <v>2201.6999999999998</v>
      </c>
      <c r="G741" s="10">
        <v>33922.800000000003</v>
      </c>
      <c r="H741" s="10">
        <v>33922.800000000003</v>
      </c>
      <c r="I741" s="10">
        <v>23089.08</v>
      </c>
      <c r="J741" s="10">
        <f t="shared" si="503"/>
        <v>10833.720000000001</v>
      </c>
      <c r="K741" s="18">
        <f t="shared" si="519"/>
        <v>0.68063603240298565</v>
      </c>
    </row>
    <row r="742" spans="1:11" ht="31" x14ac:dyDescent="0.35">
      <c r="A742" s="8" t="s">
        <v>41</v>
      </c>
      <c r="B742" s="6" t="s">
        <v>96</v>
      </c>
      <c r="C742" s="6" t="s">
        <v>4</v>
      </c>
      <c r="D742" s="6" t="s">
        <v>40</v>
      </c>
      <c r="E742" s="6"/>
      <c r="F742" s="10">
        <f>F743</f>
        <v>14629.2</v>
      </c>
      <c r="G742" s="10">
        <v>16311.2</v>
      </c>
      <c r="H742" s="10">
        <f t="shared" ref="H742:J742" si="537">H743</f>
        <v>16311.2</v>
      </c>
      <c r="I742" s="10">
        <f t="shared" si="537"/>
        <v>13007.33</v>
      </c>
      <c r="J742" s="10">
        <f t="shared" si="537"/>
        <v>3303.8700000000008</v>
      </c>
      <c r="K742" s="18">
        <f t="shared" si="519"/>
        <v>0.7974477659522291</v>
      </c>
    </row>
    <row r="743" spans="1:11" ht="31" x14ac:dyDescent="0.35">
      <c r="A743" s="8" t="s">
        <v>217</v>
      </c>
      <c r="B743" s="6" t="s">
        <v>96</v>
      </c>
      <c r="C743" s="6" t="s">
        <v>4</v>
      </c>
      <c r="D743" s="6" t="s">
        <v>216</v>
      </c>
      <c r="E743" s="6"/>
      <c r="F743" s="10">
        <f>F744</f>
        <v>14629.2</v>
      </c>
      <c r="G743" s="10">
        <v>16311.2</v>
      </c>
      <c r="H743" s="10">
        <f t="shared" ref="H743:J743" si="538">H744</f>
        <v>16311.2</v>
      </c>
      <c r="I743" s="10">
        <f t="shared" si="538"/>
        <v>13007.33</v>
      </c>
      <c r="J743" s="10">
        <f t="shared" si="538"/>
        <v>3303.8700000000008</v>
      </c>
      <c r="K743" s="18">
        <f t="shared" si="519"/>
        <v>0.7974477659522291</v>
      </c>
    </row>
    <row r="744" spans="1:11" ht="46.5" x14ac:dyDescent="0.35">
      <c r="A744" s="8" t="s">
        <v>219</v>
      </c>
      <c r="B744" s="6" t="s">
        <v>96</v>
      </c>
      <c r="C744" s="6" t="s">
        <v>4</v>
      </c>
      <c r="D744" s="6" t="s">
        <v>218</v>
      </c>
      <c r="E744" s="6"/>
      <c r="F744" s="10">
        <f>F745</f>
        <v>14629.2</v>
      </c>
      <c r="G744" s="10">
        <v>16311.2</v>
      </c>
      <c r="H744" s="10">
        <f t="shared" ref="H744:J744" si="539">H745</f>
        <v>16311.2</v>
      </c>
      <c r="I744" s="10">
        <f t="shared" si="539"/>
        <v>13007.33</v>
      </c>
      <c r="J744" s="10">
        <f t="shared" si="539"/>
        <v>3303.8700000000008</v>
      </c>
      <c r="K744" s="18">
        <f t="shared" si="519"/>
        <v>0.7974477659522291</v>
      </c>
    </row>
    <row r="745" spans="1:11" ht="31" x14ac:dyDescent="0.35">
      <c r="A745" s="8" t="s">
        <v>221</v>
      </c>
      <c r="B745" s="6" t="s">
        <v>96</v>
      </c>
      <c r="C745" s="6" t="s">
        <v>4</v>
      </c>
      <c r="D745" s="6" t="s">
        <v>218</v>
      </c>
      <c r="E745" s="6" t="s">
        <v>220</v>
      </c>
      <c r="F745" s="10">
        <f>F746</f>
        <v>14629.2</v>
      </c>
      <c r="G745" s="10">
        <v>16311.2</v>
      </c>
      <c r="H745" s="10">
        <f t="shared" ref="H745:J745" si="540">H746</f>
        <v>16311.2</v>
      </c>
      <c r="I745" s="10">
        <f t="shared" si="540"/>
        <v>13007.33</v>
      </c>
      <c r="J745" s="10">
        <f t="shared" si="540"/>
        <v>3303.8700000000008</v>
      </c>
      <c r="K745" s="18">
        <f t="shared" si="519"/>
        <v>0.7974477659522291</v>
      </c>
    </row>
    <row r="746" spans="1:11" ht="15.5" x14ac:dyDescent="0.35">
      <c r="A746" s="8" t="s">
        <v>223</v>
      </c>
      <c r="B746" s="6" t="s">
        <v>96</v>
      </c>
      <c r="C746" s="6" t="s">
        <v>4</v>
      </c>
      <c r="D746" s="6" t="s">
        <v>218</v>
      </c>
      <c r="E746" s="6" t="s">
        <v>222</v>
      </c>
      <c r="F746" s="10">
        <v>14629.2</v>
      </c>
      <c r="G746" s="10">
        <v>16311.2</v>
      </c>
      <c r="H746" s="10">
        <v>16311.2</v>
      </c>
      <c r="I746" s="10">
        <v>13007.33</v>
      </c>
      <c r="J746" s="10">
        <f t="shared" si="503"/>
        <v>3303.8700000000008</v>
      </c>
      <c r="K746" s="18">
        <f t="shared" si="519"/>
        <v>0.7974477659522291</v>
      </c>
    </row>
    <row r="747" spans="1:11" ht="31" x14ac:dyDescent="0.35">
      <c r="A747" s="8" t="s">
        <v>260</v>
      </c>
      <c r="B747" s="6" t="s">
        <v>96</v>
      </c>
      <c r="C747" s="6" t="s">
        <v>4</v>
      </c>
      <c r="D747" s="6" t="s">
        <v>259</v>
      </c>
      <c r="E747" s="6"/>
      <c r="F747" s="10">
        <f>F748</f>
        <v>41058.5</v>
      </c>
      <c r="G747" s="10">
        <v>204552.7</v>
      </c>
      <c r="H747" s="10">
        <f t="shared" ref="H747:J747" si="541">H748</f>
        <v>199819.13</v>
      </c>
      <c r="I747" s="10">
        <f t="shared" si="541"/>
        <v>197394.47999999998</v>
      </c>
      <c r="J747" s="10">
        <f t="shared" si="541"/>
        <v>2424.6499999999942</v>
      </c>
      <c r="K747" s="18">
        <f t="shared" si="519"/>
        <v>0.9878657764149007</v>
      </c>
    </row>
    <row r="748" spans="1:11" ht="31" x14ac:dyDescent="0.35">
      <c r="A748" s="8" t="s">
        <v>483</v>
      </c>
      <c r="B748" s="6" t="s">
        <v>96</v>
      </c>
      <c r="C748" s="6" t="s">
        <v>4</v>
      </c>
      <c r="D748" s="6" t="s">
        <v>482</v>
      </c>
      <c r="E748" s="6"/>
      <c r="F748" s="10">
        <f>F749+F752</f>
        <v>41058.5</v>
      </c>
      <c r="G748" s="10">
        <v>204552.7</v>
      </c>
      <c r="H748" s="10">
        <f t="shared" ref="H748:J748" si="542">H749+H752</f>
        <v>199819.13</v>
      </c>
      <c r="I748" s="10">
        <f t="shared" si="542"/>
        <v>197394.47999999998</v>
      </c>
      <c r="J748" s="10">
        <f t="shared" si="542"/>
        <v>2424.6499999999942</v>
      </c>
      <c r="K748" s="18">
        <f t="shared" si="519"/>
        <v>0.9878657764149007</v>
      </c>
    </row>
    <row r="749" spans="1:11" ht="31" x14ac:dyDescent="0.35">
      <c r="A749" s="8" t="s">
        <v>499</v>
      </c>
      <c r="B749" s="6" t="s">
        <v>96</v>
      </c>
      <c r="C749" s="6" t="s">
        <v>4</v>
      </c>
      <c r="D749" s="6" t="s">
        <v>498</v>
      </c>
      <c r="E749" s="6"/>
      <c r="F749" s="10">
        <f>F750</f>
        <v>41058.5</v>
      </c>
      <c r="G749" s="10">
        <v>80377.2</v>
      </c>
      <c r="H749" s="10">
        <f t="shared" ref="H749:J749" si="543">H750</f>
        <v>80377.2</v>
      </c>
      <c r="I749" s="10">
        <f t="shared" si="543"/>
        <v>80376.98</v>
      </c>
      <c r="J749" s="10">
        <f t="shared" si="543"/>
        <v>0.22000000000116415</v>
      </c>
      <c r="K749" s="18">
        <f t="shared" si="519"/>
        <v>0.99999726290540103</v>
      </c>
    </row>
    <row r="750" spans="1:11" ht="15.5" x14ac:dyDescent="0.35">
      <c r="A750" s="8" t="s">
        <v>75</v>
      </c>
      <c r="B750" s="6" t="s">
        <v>96</v>
      </c>
      <c r="C750" s="6" t="s">
        <v>4</v>
      </c>
      <c r="D750" s="6" t="s">
        <v>498</v>
      </c>
      <c r="E750" s="6" t="s">
        <v>74</v>
      </c>
      <c r="F750" s="10">
        <f>F751</f>
        <v>41058.5</v>
      </c>
      <c r="G750" s="10">
        <v>80377.2</v>
      </c>
      <c r="H750" s="10">
        <f t="shared" ref="H750:J750" si="544">H751</f>
        <v>80377.2</v>
      </c>
      <c r="I750" s="10">
        <f t="shared" si="544"/>
        <v>80376.98</v>
      </c>
      <c r="J750" s="10">
        <f t="shared" si="544"/>
        <v>0.22000000000116415</v>
      </c>
      <c r="K750" s="18">
        <f t="shared" si="519"/>
        <v>0.99999726290540103</v>
      </c>
    </row>
    <row r="751" spans="1:11" ht="46.5" x14ac:dyDescent="0.35">
      <c r="A751" s="8" t="s">
        <v>331</v>
      </c>
      <c r="B751" s="6" t="s">
        <v>96</v>
      </c>
      <c r="C751" s="6" t="s">
        <v>4</v>
      </c>
      <c r="D751" s="6" t="s">
        <v>498</v>
      </c>
      <c r="E751" s="6" t="s">
        <v>330</v>
      </c>
      <c r="F751" s="10">
        <v>41058.5</v>
      </c>
      <c r="G751" s="10">
        <v>80377.2</v>
      </c>
      <c r="H751" s="10">
        <v>80377.2</v>
      </c>
      <c r="I751" s="10">
        <v>80376.98</v>
      </c>
      <c r="J751" s="10">
        <f t="shared" ref="J751:J791" si="545">H751-I751</f>
        <v>0.22000000000116415</v>
      </c>
      <c r="K751" s="18">
        <f t="shared" si="519"/>
        <v>0.99999726290540103</v>
      </c>
    </row>
    <row r="752" spans="1:11" ht="31" x14ac:dyDescent="0.35">
      <c r="A752" s="8" t="s">
        <v>499</v>
      </c>
      <c r="B752" s="6" t="s">
        <v>96</v>
      </c>
      <c r="C752" s="6" t="s">
        <v>4</v>
      </c>
      <c r="D752" s="6" t="s">
        <v>500</v>
      </c>
      <c r="E752" s="6"/>
      <c r="F752" s="10">
        <f>F753</f>
        <v>0</v>
      </c>
      <c r="G752" s="10">
        <v>124175.5</v>
      </c>
      <c r="H752" s="10">
        <f t="shared" ref="H752:J752" si="546">H753</f>
        <v>119441.93</v>
      </c>
      <c r="I752" s="10">
        <f t="shared" si="546"/>
        <v>117017.5</v>
      </c>
      <c r="J752" s="10">
        <f t="shared" si="546"/>
        <v>2424.429999999993</v>
      </c>
      <c r="K752" s="18">
        <f t="shared" si="519"/>
        <v>0.97970201921553013</v>
      </c>
    </row>
    <row r="753" spans="1:11" ht="15.5" x14ac:dyDescent="0.35">
      <c r="A753" s="8" t="s">
        <v>75</v>
      </c>
      <c r="B753" s="6" t="s">
        <v>96</v>
      </c>
      <c r="C753" s="6" t="s">
        <v>4</v>
      </c>
      <c r="D753" s="6" t="s">
        <v>500</v>
      </c>
      <c r="E753" s="6" t="s">
        <v>74</v>
      </c>
      <c r="F753" s="10">
        <f>F754</f>
        <v>0</v>
      </c>
      <c r="G753" s="10">
        <v>124175.5</v>
      </c>
      <c r="H753" s="10">
        <f t="shared" ref="H753:J753" si="547">H754</f>
        <v>119441.93</v>
      </c>
      <c r="I753" s="10">
        <f t="shared" si="547"/>
        <v>117017.5</v>
      </c>
      <c r="J753" s="10">
        <f t="shared" si="547"/>
        <v>2424.429999999993</v>
      </c>
      <c r="K753" s="18">
        <f t="shared" si="519"/>
        <v>0.97970201921553013</v>
      </c>
    </row>
    <row r="754" spans="1:11" ht="46.5" x14ac:dyDescent="0.35">
      <c r="A754" s="8" t="s">
        <v>331</v>
      </c>
      <c r="B754" s="6" t="s">
        <v>96</v>
      </c>
      <c r="C754" s="6" t="s">
        <v>4</v>
      </c>
      <c r="D754" s="6" t="s">
        <v>500</v>
      </c>
      <c r="E754" s="6" t="s">
        <v>330</v>
      </c>
      <c r="F754" s="10">
        <v>0</v>
      </c>
      <c r="G754" s="10">
        <v>124175.5</v>
      </c>
      <c r="H754" s="10">
        <v>119441.93</v>
      </c>
      <c r="I754" s="10">
        <v>117017.5</v>
      </c>
      <c r="J754" s="10">
        <f t="shared" si="545"/>
        <v>2424.429999999993</v>
      </c>
      <c r="K754" s="18">
        <f t="shared" si="519"/>
        <v>0.97970201921553013</v>
      </c>
    </row>
    <row r="755" spans="1:11" ht="15.5" x14ac:dyDescent="0.35">
      <c r="A755" s="8" t="s">
        <v>501</v>
      </c>
      <c r="B755" s="6" t="s">
        <v>96</v>
      </c>
      <c r="C755" s="6" t="s">
        <v>16</v>
      </c>
      <c r="D755" s="6"/>
      <c r="E755" s="6"/>
      <c r="F755" s="10">
        <f>F756+F787+F792+F813+F804+F818</f>
        <v>512595.50999999995</v>
      </c>
      <c r="G755" s="10">
        <v>731076.10000000009</v>
      </c>
      <c r="H755" s="10">
        <f t="shared" ref="H755:J755" si="548">H756+H787+H792+H813+H804+H818</f>
        <v>731100.09000000008</v>
      </c>
      <c r="I755" s="10">
        <f t="shared" si="548"/>
        <v>642745.08000000007</v>
      </c>
      <c r="J755" s="10">
        <f t="shared" si="548"/>
        <v>88355.009999999951</v>
      </c>
      <c r="K755" s="18">
        <f t="shared" si="519"/>
        <v>0.8791478605891021</v>
      </c>
    </row>
    <row r="756" spans="1:11" ht="15.5" x14ac:dyDescent="0.35">
      <c r="A756" s="8" t="s">
        <v>503</v>
      </c>
      <c r="B756" s="6" t="s">
        <v>96</v>
      </c>
      <c r="C756" s="6" t="s">
        <v>16</v>
      </c>
      <c r="D756" s="6" t="s">
        <v>502</v>
      </c>
      <c r="E756" s="6"/>
      <c r="F756" s="10">
        <f>F757+F770+F783</f>
        <v>333595.59999999998</v>
      </c>
      <c r="G756" s="10">
        <v>412620.50000000006</v>
      </c>
      <c r="H756" s="10">
        <f t="shared" ref="H756:J756" si="549">H757+H770+H783</f>
        <v>412620.50000000006</v>
      </c>
      <c r="I756" s="10">
        <f t="shared" si="549"/>
        <v>335551.41000000003</v>
      </c>
      <c r="J756" s="10">
        <f t="shared" si="549"/>
        <v>77069.089999999967</v>
      </c>
      <c r="K756" s="18">
        <f t="shared" si="519"/>
        <v>0.8132204047060192</v>
      </c>
    </row>
    <row r="757" spans="1:11" ht="15.5" x14ac:dyDescent="0.35">
      <c r="A757" s="8" t="s">
        <v>505</v>
      </c>
      <c r="B757" s="6" t="s">
        <v>96</v>
      </c>
      <c r="C757" s="6" t="s">
        <v>16</v>
      </c>
      <c r="D757" s="6" t="s">
        <v>504</v>
      </c>
      <c r="E757" s="6"/>
      <c r="F757" s="10">
        <f>F758+F761+F764+F767</f>
        <v>122931.8</v>
      </c>
      <c r="G757" s="10">
        <v>116916.90000000001</v>
      </c>
      <c r="H757" s="10">
        <f t="shared" ref="H757:J757" si="550">H758+H761+H764+H767</f>
        <v>116916.90000000001</v>
      </c>
      <c r="I757" s="10">
        <f t="shared" si="550"/>
        <v>110435.01000000001</v>
      </c>
      <c r="J757" s="10">
        <f t="shared" si="550"/>
        <v>6481.8899999999921</v>
      </c>
      <c r="K757" s="18">
        <f t="shared" si="519"/>
        <v>0.94455985405018439</v>
      </c>
    </row>
    <row r="758" spans="1:11" ht="31" x14ac:dyDescent="0.35">
      <c r="A758" s="8" t="s">
        <v>507</v>
      </c>
      <c r="B758" s="6" t="s">
        <v>96</v>
      </c>
      <c r="C758" s="6" t="s">
        <v>16</v>
      </c>
      <c r="D758" s="6" t="s">
        <v>506</v>
      </c>
      <c r="E758" s="6"/>
      <c r="F758" s="10">
        <f>F759</f>
        <v>53837.5</v>
      </c>
      <c r="G758" s="10">
        <v>52979.199999999997</v>
      </c>
      <c r="H758" s="10">
        <f t="shared" ref="H758:J758" si="551">H759</f>
        <v>52979.199999999997</v>
      </c>
      <c r="I758" s="10">
        <f t="shared" si="551"/>
        <v>50202.69</v>
      </c>
      <c r="J758" s="10">
        <f t="shared" si="551"/>
        <v>2776.5099999999948</v>
      </c>
      <c r="K758" s="18">
        <f t="shared" si="519"/>
        <v>0.94759245137714432</v>
      </c>
    </row>
    <row r="759" spans="1:11" ht="31" x14ac:dyDescent="0.35">
      <c r="A759" s="8" t="s">
        <v>31</v>
      </c>
      <c r="B759" s="6" t="s">
        <v>96</v>
      </c>
      <c r="C759" s="6" t="s">
        <v>16</v>
      </c>
      <c r="D759" s="6" t="s">
        <v>506</v>
      </c>
      <c r="E759" s="6" t="s">
        <v>30</v>
      </c>
      <c r="F759" s="10">
        <f>F760</f>
        <v>53837.5</v>
      </c>
      <c r="G759" s="10">
        <v>52979.199999999997</v>
      </c>
      <c r="H759" s="10">
        <f t="shared" ref="H759:J759" si="552">H760</f>
        <v>52979.199999999997</v>
      </c>
      <c r="I759" s="10">
        <f t="shared" si="552"/>
        <v>50202.69</v>
      </c>
      <c r="J759" s="10">
        <f t="shared" si="552"/>
        <v>2776.5099999999948</v>
      </c>
      <c r="K759" s="18">
        <f t="shared" si="519"/>
        <v>0.94759245137714432</v>
      </c>
    </row>
    <row r="760" spans="1:11" ht="31" x14ac:dyDescent="0.35">
      <c r="A760" s="8" t="s">
        <v>33</v>
      </c>
      <c r="B760" s="6" t="s">
        <v>96</v>
      </c>
      <c r="C760" s="6" t="s">
        <v>16</v>
      </c>
      <c r="D760" s="6" t="s">
        <v>506</v>
      </c>
      <c r="E760" s="6" t="s">
        <v>32</v>
      </c>
      <c r="F760" s="10">
        <v>53837.5</v>
      </c>
      <c r="G760" s="10">
        <v>52979.199999999997</v>
      </c>
      <c r="H760" s="10">
        <v>52979.199999999997</v>
      </c>
      <c r="I760" s="10">
        <v>50202.69</v>
      </c>
      <c r="J760" s="10">
        <f t="shared" si="545"/>
        <v>2776.5099999999948</v>
      </c>
      <c r="K760" s="18">
        <f t="shared" si="519"/>
        <v>0.94759245137714432</v>
      </c>
    </row>
    <row r="761" spans="1:11" ht="31" x14ac:dyDescent="0.35">
      <c r="A761" s="8" t="s">
        <v>509</v>
      </c>
      <c r="B761" s="6" t="s">
        <v>96</v>
      </c>
      <c r="C761" s="6" t="s">
        <v>16</v>
      </c>
      <c r="D761" s="6" t="s">
        <v>508</v>
      </c>
      <c r="E761" s="6"/>
      <c r="F761" s="10">
        <f>F762</f>
        <v>24180.5</v>
      </c>
      <c r="G761" s="10">
        <v>18547.3</v>
      </c>
      <c r="H761" s="10">
        <f t="shared" ref="H761:J761" si="553">H762</f>
        <v>18547.3</v>
      </c>
      <c r="I761" s="10">
        <f t="shared" si="553"/>
        <v>17383.580000000002</v>
      </c>
      <c r="J761" s="10">
        <f t="shared" si="553"/>
        <v>1163.7199999999975</v>
      </c>
      <c r="K761" s="18">
        <f t="shared" si="519"/>
        <v>0.93725663573673812</v>
      </c>
    </row>
    <row r="762" spans="1:11" ht="31" x14ac:dyDescent="0.35">
      <c r="A762" s="8" t="s">
        <v>31</v>
      </c>
      <c r="B762" s="6" t="s">
        <v>96</v>
      </c>
      <c r="C762" s="6" t="s">
        <v>16</v>
      </c>
      <c r="D762" s="6" t="s">
        <v>508</v>
      </c>
      <c r="E762" s="6" t="s">
        <v>30</v>
      </c>
      <c r="F762" s="10">
        <f>F763</f>
        <v>24180.5</v>
      </c>
      <c r="G762" s="10">
        <v>18547.3</v>
      </c>
      <c r="H762" s="10">
        <f t="shared" ref="H762:J762" si="554">H763</f>
        <v>18547.3</v>
      </c>
      <c r="I762" s="10">
        <f t="shared" si="554"/>
        <v>17383.580000000002</v>
      </c>
      <c r="J762" s="10">
        <f t="shared" si="554"/>
        <v>1163.7199999999975</v>
      </c>
      <c r="K762" s="18">
        <f t="shared" si="519"/>
        <v>0.93725663573673812</v>
      </c>
    </row>
    <row r="763" spans="1:11" ht="31" x14ac:dyDescent="0.35">
      <c r="A763" s="8" t="s">
        <v>33</v>
      </c>
      <c r="B763" s="6" t="s">
        <v>96</v>
      </c>
      <c r="C763" s="6" t="s">
        <v>16</v>
      </c>
      <c r="D763" s="6" t="s">
        <v>508</v>
      </c>
      <c r="E763" s="6" t="s">
        <v>32</v>
      </c>
      <c r="F763" s="10">
        <v>24180.5</v>
      </c>
      <c r="G763" s="10">
        <v>18547.3</v>
      </c>
      <c r="H763" s="10">
        <v>18547.3</v>
      </c>
      <c r="I763" s="10">
        <v>17383.580000000002</v>
      </c>
      <c r="J763" s="10">
        <f t="shared" si="545"/>
        <v>1163.7199999999975</v>
      </c>
      <c r="K763" s="18">
        <f t="shared" si="519"/>
        <v>0.93725663573673812</v>
      </c>
    </row>
    <row r="764" spans="1:11" ht="31" x14ac:dyDescent="0.35">
      <c r="A764" s="8" t="s">
        <v>511</v>
      </c>
      <c r="B764" s="6" t="s">
        <v>96</v>
      </c>
      <c r="C764" s="6" t="s">
        <v>16</v>
      </c>
      <c r="D764" s="6" t="s">
        <v>510</v>
      </c>
      <c r="E764" s="6"/>
      <c r="F764" s="10">
        <f>F765</f>
        <v>39311.1</v>
      </c>
      <c r="G764" s="10">
        <v>40132.800000000003</v>
      </c>
      <c r="H764" s="10">
        <f t="shared" ref="H764:J764" si="555">H765</f>
        <v>40132.800000000003</v>
      </c>
      <c r="I764" s="10">
        <f t="shared" si="555"/>
        <v>37869.910000000003</v>
      </c>
      <c r="J764" s="10">
        <f t="shared" si="555"/>
        <v>2262.8899999999994</v>
      </c>
      <c r="K764" s="18">
        <f t="shared" si="519"/>
        <v>0.94361494837140691</v>
      </c>
    </row>
    <row r="765" spans="1:11" ht="31" x14ac:dyDescent="0.35">
      <c r="A765" s="8" t="s">
        <v>31</v>
      </c>
      <c r="B765" s="6" t="s">
        <v>96</v>
      </c>
      <c r="C765" s="6" t="s">
        <v>16</v>
      </c>
      <c r="D765" s="6" t="s">
        <v>510</v>
      </c>
      <c r="E765" s="6" t="s">
        <v>30</v>
      </c>
      <c r="F765" s="10">
        <f>F766</f>
        <v>39311.1</v>
      </c>
      <c r="G765" s="10">
        <v>40132.800000000003</v>
      </c>
      <c r="H765" s="10">
        <f t="shared" ref="H765:J765" si="556">H766</f>
        <v>40132.800000000003</v>
      </c>
      <c r="I765" s="10">
        <f t="shared" si="556"/>
        <v>37869.910000000003</v>
      </c>
      <c r="J765" s="10">
        <f t="shared" si="556"/>
        <v>2262.8899999999994</v>
      </c>
      <c r="K765" s="18">
        <f t="shared" si="519"/>
        <v>0.94361494837140691</v>
      </c>
    </row>
    <row r="766" spans="1:11" ht="31" x14ac:dyDescent="0.35">
      <c r="A766" s="8" t="s">
        <v>33</v>
      </c>
      <c r="B766" s="6" t="s">
        <v>96</v>
      </c>
      <c r="C766" s="6" t="s">
        <v>16</v>
      </c>
      <c r="D766" s="6" t="s">
        <v>510</v>
      </c>
      <c r="E766" s="6" t="s">
        <v>32</v>
      </c>
      <c r="F766" s="10">
        <v>39311.1</v>
      </c>
      <c r="G766" s="10">
        <v>40132.800000000003</v>
      </c>
      <c r="H766" s="10">
        <v>40132.800000000003</v>
      </c>
      <c r="I766" s="10">
        <v>37869.910000000003</v>
      </c>
      <c r="J766" s="10">
        <f t="shared" si="545"/>
        <v>2262.8899999999994</v>
      </c>
      <c r="K766" s="18">
        <f t="shared" si="519"/>
        <v>0.94361494837140691</v>
      </c>
    </row>
    <row r="767" spans="1:11" ht="31" x14ac:dyDescent="0.35">
      <c r="A767" s="8" t="s">
        <v>513</v>
      </c>
      <c r="B767" s="6" t="s">
        <v>96</v>
      </c>
      <c r="C767" s="6" t="s">
        <v>16</v>
      </c>
      <c r="D767" s="6" t="s">
        <v>512</v>
      </c>
      <c r="E767" s="6"/>
      <c r="F767" s="10">
        <f>F768</f>
        <v>5602.7</v>
      </c>
      <c r="G767" s="10">
        <v>5257.6</v>
      </c>
      <c r="H767" s="10">
        <f t="shared" ref="H767:J767" si="557">H768</f>
        <v>5257.6</v>
      </c>
      <c r="I767" s="10">
        <f t="shared" si="557"/>
        <v>4978.83</v>
      </c>
      <c r="J767" s="10">
        <f t="shared" si="557"/>
        <v>278.77000000000044</v>
      </c>
      <c r="K767" s="18">
        <f t="shared" si="519"/>
        <v>0.94697770846013385</v>
      </c>
    </row>
    <row r="768" spans="1:11" ht="31" x14ac:dyDescent="0.35">
      <c r="A768" s="8" t="s">
        <v>31</v>
      </c>
      <c r="B768" s="6" t="s">
        <v>96</v>
      </c>
      <c r="C768" s="6" t="s">
        <v>16</v>
      </c>
      <c r="D768" s="6" t="s">
        <v>512</v>
      </c>
      <c r="E768" s="6" t="s">
        <v>30</v>
      </c>
      <c r="F768" s="10">
        <f>F769</f>
        <v>5602.7</v>
      </c>
      <c r="G768" s="10">
        <v>5257.6</v>
      </c>
      <c r="H768" s="10">
        <f t="shared" ref="H768:J768" si="558">H769</f>
        <v>5257.6</v>
      </c>
      <c r="I768" s="10">
        <f t="shared" si="558"/>
        <v>4978.83</v>
      </c>
      <c r="J768" s="10">
        <f t="shared" si="558"/>
        <v>278.77000000000044</v>
      </c>
      <c r="K768" s="18">
        <f t="shared" si="519"/>
        <v>0.94697770846013385</v>
      </c>
    </row>
    <row r="769" spans="1:11" ht="31" x14ac:dyDescent="0.35">
      <c r="A769" s="8" t="s">
        <v>33</v>
      </c>
      <c r="B769" s="6" t="s">
        <v>96</v>
      </c>
      <c r="C769" s="6" t="s">
        <v>16</v>
      </c>
      <c r="D769" s="6" t="s">
        <v>512</v>
      </c>
      <c r="E769" s="6" t="s">
        <v>32</v>
      </c>
      <c r="F769" s="10">
        <v>5602.7</v>
      </c>
      <c r="G769" s="10">
        <v>5257.6</v>
      </c>
      <c r="H769" s="10">
        <v>5257.6</v>
      </c>
      <c r="I769" s="10">
        <v>4978.83</v>
      </c>
      <c r="J769" s="10">
        <f t="shared" si="545"/>
        <v>278.77000000000044</v>
      </c>
      <c r="K769" s="18">
        <f t="shared" si="519"/>
        <v>0.94697770846013385</v>
      </c>
    </row>
    <row r="770" spans="1:11" ht="31" x14ac:dyDescent="0.35">
      <c r="A770" s="8" t="s">
        <v>515</v>
      </c>
      <c r="B770" s="6" t="s">
        <v>96</v>
      </c>
      <c r="C770" s="6" t="s">
        <v>16</v>
      </c>
      <c r="D770" s="6" t="s">
        <v>514</v>
      </c>
      <c r="E770" s="6"/>
      <c r="F770" s="10">
        <f>F771+F774+F777+F780</f>
        <v>209285.8</v>
      </c>
      <c r="G770" s="10">
        <v>294576.10000000003</v>
      </c>
      <c r="H770" s="10">
        <f t="shared" ref="H770:J770" si="559">H771+H774+H777+H780</f>
        <v>294576.10000000003</v>
      </c>
      <c r="I770" s="10">
        <f t="shared" si="559"/>
        <v>223990.9</v>
      </c>
      <c r="J770" s="10">
        <f t="shared" si="559"/>
        <v>70585.199999999983</v>
      </c>
      <c r="K770" s="18">
        <f t="shared" si="519"/>
        <v>0.76038381932546451</v>
      </c>
    </row>
    <row r="771" spans="1:11" ht="31" x14ac:dyDescent="0.35">
      <c r="A771" s="8" t="s">
        <v>517</v>
      </c>
      <c r="B771" s="6" t="s">
        <v>96</v>
      </c>
      <c r="C771" s="6" t="s">
        <v>16</v>
      </c>
      <c r="D771" s="6" t="s">
        <v>516</v>
      </c>
      <c r="E771" s="6"/>
      <c r="F771" s="10">
        <f>F772</f>
        <v>148620.79999999999</v>
      </c>
      <c r="G771" s="10">
        <v>192949.3</v>
      </c>
      <c r="H771" s="10">
        <f t="shared" ref="H771:J771" si="560">H772</f>
        <v>192949.3</v>
      </c>
      <c r="I771" s="10">
        <f t="shared" si="560"/>
        <v>134079.85</v>
      </c>
      <c r="J771" s="10">
        <f t="shared" si="560"/>
        <v>58869.449999999983</v>
      </c>
      <c r="K771" s="18">
        <f t="shared" si="519"/>
        <v>0.69489679413193006</v>
      </c>
    </row>
    <row r="772" spans="1:11" ht="31" x14ac:dyDescent="0.35">
      <c r="A772" s="8" t="s">
        <v>31</v>
      </c>
      <c r="B772" s="6" t="s">
        <v>96</v>
      </c>
      <c r="C772" s="6" t="s">
        <v>16</v>
      </c>
      <c r="D772" s="6" t="s">
        <v>516</v>
      </c>
      <c r="E772" s="6" t="s">
        <v>30</v>
      </c>
      <c r="F772" s="10">
        <f>F773</f>
        <v>148620.79999999999</v>
      </c>
      <c r="G772" s="10">
        <v>192949.3</v>
      </c>
      <c r="H772" s="10">
        <f t="shared" ref="H772:J772" si="561">H773</f>
        <v>192949.3</v>
      </c>
      <c r="I772" s="10">
        <f t="shared" si="561"/>
        <v>134079.85</v>
      </c>
      <c r="J772" s="10">
        <f t="shared" si="561"/>
        <v>58869.449999999983</v>
      </c>
      <c r="K772" s="18">
        <f t="shared" si="519"/>
        <v>0.69489679413193006</v>
      </c>
    </row>
    <row r="773" spans="1:11" ht="31" x14ac:dyDescent="0.35">
      <c r="A773" s="8" t="s">
        <v>33</v>
      </c>
      <c r="B773" s="6" t="s">
        <v>96</v>
      </c>
      <c r="C773" s="6" t="s">
        <v>16</v>
      </c>
      <c r="D773" s="6" t="s">
        <v>516</v>
      </c>
      <c r="E773" s="6" t="s">
        <v>32</v>
      </c>
      <c r="F773" s="10">
        <v>148620.79999999999</v>
      </c>
      <c r="G773" s="10">
        <v>192949.3</v>
      </c>
      <c r="H773" s="10">
        <v>192949.3</v>
      </c>
      <c r="I773" s="10">
        <v>134079.85</v>
      </c>
      <c r="J773" s="10">
        <f t="shared" si="545"/>
        <v>58869.449999999983</v>
      </c>
      <c r="K773" s="18">
        <f t="shared" si="519"/>
        <v>0.69489679413193006</v>
      </c>
    </row>
    <row r="774" spans="1:11" ht="31" x14ac:dyDescent="0.35">
      <c r="A774" s="8" t="s">
        <v>519</v>
      </c>
      <c r="B774" s="6" t="s">
        <v>96</v>
      </c>
      <c r="C774" s="6" t="s">
        <v>16</v>
      </c>
      <c r="D774" s="6" t="s">
        <v>518</v>
      </c>
      <c r="E774" s="6"/>
      <c r="F774" s="10">
        <f>F775</f>
        <v>27340</v>
      </c>
      <c r="G774" s="10">
        <v>32973.199999999997</v>
      </c>
      <c r="H774" s="10">
        <f t="shared" ref="H774:J774" si="562">H775</f>
        <v>32973.199999999997</v>
      </c>
      <c r="I774" s="10">
        <f t="shared" si="562"/>
        <v>32665.59</v>
      </c>
      <c r="J774" s="10">
        <f t="shared" si="562"/>
        <v>307.60999999999694</v>
      </c>
      <c r="K774" s="18">
        <f t="shared" si="519"/>
        <v>0.99067090849538419</v>
      </c>
    </row>
    <row r="775" spans="1:11" ht="31" x14ac:dyDescent="0.35">
      <c r="A775" s="8" t="s">
        <v>31</v>
      </c>
      <c r="B775" s="6" t="s">
        <v>96</v>
      </c>
      <c r="C775" s="6" t="s">
        <v>16</v>
      </c>
      <c r="D775" s="6" t="s">
        <v>518</v>
      </c>
      <c r="E775" s="6" t="s">
        <v>30</v>
      </c>
      <c r="F775" s="10">
        <f>F776</f>
        <v>27340</v>
      </c>
      <c r="G775" s="10">
        <v>32973.199999999997</v>
      </c>
      <c r="H775" s="10">
        <f t="shared" ref="H775:J775" si="563">H776</f>
        <v>32973.199999999997</v>
      </c>
      <c r="I775" s="10">
        <f t="shared" si="563"/>
        <v>32665.59</v>
      </c>
      <c r="J775" s="10">
        <f t="shared" si="563"/>
        <v>307.60999999999694</v>
      </c>
      <c r="K775" s="18">
        <f t="shared" si="519"/>
        <v>0.99067090849538419</v>
      </c>
    </row>
    <row r="776" spans="1:11" ht="31" x14ac:dyDescent="0.35">
      <c r="A776" s="8" t="s">
        <v>33</v>
      </c>
      <c r="B776" s="6" t="s">
        <v>96</v>
      </c>
      <c r="C776" s="6" t="s">
        <v>16</v>
      </c>
      <c r="D776" s="6" t="s">
        <v>518</v>
      </c>
      <c r="E776" s="6" t="s">
        <v>32</v>
      </c>
      <c r="F776" s="10">
        <v>27340</v>
      </c>
      <c r="G776" s="10">
        <v>32973.199999999997</v>
      </c>
      <c r="H776" s="10">
        <v>32973.199999999997</v>
      </c>
      <c r="I776" s="10">
        <v>32665.59</v>
      </c>
      <c r="J776" s="10">
        <f t="shared" si="545"/>
        <v>307.60999999999694</v>
      </c>
      <c r="K776" s="18">
        <f t="shared" si="519"/>
        <v>0.99067090849538419</v>
      </c>
    </row>
    <row r="777" spans="1:11" ht="31" x14ac:dyDescent="0.35">
      <c r="A777" s="8" t="s">
        <v>521</v>
      </c>
      <c r="B777" s="6" t="s">
        <v>96</v>
      </c>
      <c r="C777" s="6" t="s">
        <v>16</v>
      </c>
      <c r="D777" s="6" t="s">
        <v>520</v>
      </c>
      <c r="E777" s="6"/>
      <c r="F777" s="10">
        <f>F778</f>
        <v>24923</v>
      </c>
      <c r="G777" s="10">
        <v>44783.4</v>
      </c>
      <c r="H777" s="10">
        <f t="shared" ref="H777:J777" si="564">H778</f>
        <v>44783.4</v>
      </c>
      <c r="I777" s="10">
        <f t="shared" si="564"/>
        <v>33376.43</v>
      </c>
      <c r="J777" s="10">
        <f t="shared" si="564"/>
        <v>11406.970000000001</v>
      </c>
      <c r="K777" s="18">
        <f t="shared" si="519"/>
        <v>0.74528575320319579</v>
      </c>
    </row>
    <row r="778" spans="1:11" ht="31" x14ac:dyDescent="0.35">
      <c r="A778" s="8" t="s">
        <v>31</v>
      </c>
      <c r="B778" s="6" t="s">
        <v>96</v>
      </c>
      <c r="C778" s="6" t="s">
        <v>16</v>
      </c>
      <c r="D778" s="6" t="s">
        <v>520</v>
      </c>
      <c r="E778" s="6" t="s">
        <v>30</v>
      </c>
      <c r="F778" s="10">
        <f>F779</f>
        <v>24923</v>
      </c>
      <c r="G778" s="10">
        <v>44783.4</v>
      </c>
      <c r="H778" s="10">
        <f t="shared" ref="H778:J778" si="565">H779</f>
        <v>44783.4</v>
      </c>
      <c r="I778" s="10">
        <f t="shared" si="565"/>
        <v>33376.43</v>
      </c>
      <c r="J778" s="10">
        <f t="shared" si="565"/>
        <v>11406.970000000001</v>
      </c>
      <c r="K778" s="18">
        <f t="shared" si="519"/>
        <v>0.74528575320319579</v>
      </c>
    </row>
    <row r="779" spans="1:11" ht="31" x14ac:dyDescent="0.35">
      <c r="A779" s="8" t="s">
        <v>33</v>
      </c>
      <c r="B779" s="6" t="s">
        <v>96</v>
      </c>
      <c r="C779" s="6" t="s">
        <v>16</v>
      </c>
      <c r="D779" s="6" t="s">
        <v>520</v>
      </c>
      <c r="E779" s="6" t="s">
        <v>32</v>
      </c>
      <c r="F779" s="10">
        <v>24923</v>
      </c>
      <c r="G779" s="10">
        <v>44783.4</v>
      </c>
      <c r="H779" s="10">
        <v>44783.4</v>
      </c>
      <c r="I779" s="10">
        <v>33376.43</v>
      </c>
      <c r="J779" s="10">
        <f t="shared" si="545"/>
        <v>11406.970000000001</v>
      </c>
      <c r="K779" s="18">
        <f t="shared" si="519"/>
        <v>0.74528575320319579</v>
      </c>
    </row>
    <row r="780" spans="1:11" ht="31" x14ac:dyDescent="0.35">
      <c r="A780" s="8" t="s">
        <v>523</v>
      </c>
      <c r="B780" s="6" t="s">
        <v>96</v>
      </c>
      <c r="C780" s="6" t="s">
        <v>16</v>
      </c>
      <c r="D780" s="6" t="s">
        <v>522</v>
      </c>
      <c r="E780" s="6"/>
      <c r="F780" s="10">
        <f>F781</f>
        <v>8402</v>
      </c>
      <c r="G780" s="10">
        <v>23870.2</v>
      </c>
      <c r="H780" s="10">
        <f t="shared" ref="H780:J780" si="566">H781</f>
        <v>23870.2</v>
      </c>
      <c r="I780" s="10">
        <f t="shared" si="566"/>
        <v>23869.03</v>
      </c>
      <c r="J780" s="10">
        <f t="shared" si="566"/>
        <v>1.1700000000018917</v>
      </c>
      <c r="K780" s="18">
        <f t="shared" ref="K780:K843" si="567">I780/H780</f>
        <v>0.99995098491005519</v>
      </c>
    </row>
    <row r="781" spans="1:11" ht="31" x14ac:dyDescent="0.35">
      <c r="A781" s="8" t="s">
        <v>31</v>
      </c>
      <c r="B781" s="6" t="s">
        <v>96</v>
      </c>
      <c r="C781" s="6" t="s">
        <v>16</v>
      </c>
      <c r="D781" s="6" t="s">
        <v>522</v>
      </c>
      <c r="E781" s="6" t="s">
        <v>30</v>
      </c>
      <c r="F781" s="10">
        <f>F782</f>
        <v>8402</v>
      </c>
      <c r="G781" s="10">
        <v>23870.2</v>
      </c>
      <c r="H781" s="10">
        <f t="shared" ref="H781:J781" si="568">H782</f>
        <v>23870.2</v>
      </c>
      <c r="I781" s="10">
        <f t="shared" si="568"/>
        <v>23869.03</v>
      </c>
      <c r="J781" s="10">
        <f t="shared" si="568"/>
        <v>1.1700000000018917</v>
      </c>
      <c r="K781" s="18">
        <f t="shared" si="567"/>
        <v>0.99995098491005519</v>
      </c>
    </row>
    <row r="782" spans="1:11" ht="31" x14ac:dyDescent="0.35">
      <c r="A782" s="8" t="s">
        <v>33</v>
      </c>
      <c r="B782" s="6" t="s">
        <v>96</v>
      </c>
      <c r="C782" s="6" t="s">
        <v>16</v>
      </c>
      <c r="D782" s="6" t="s">
        <v>522</v>
      </c>
      <c r="E782" s="6" t="s">
        <v>32</v>
      </c>
      <c r="F782" s="10">
        <v>8402</v>
      </c>
      <c r="G782" s="10">
        <v>23870.2</v>
      </c>
      <c r="H782" s="10">
        <v>23870.2</v>
      </c>
      <c r="I782" s="10">
        <v>23869.03</v>
      </c>
      <c r="J782" s="10">
        <f t="shared" si="545"/>
        <v>1.1700000000018917</v>
      </c>
      <c r="K782" s="18">
        <f t="shared" si="567"/>
        <v>0.99995098491005519</v>
      </c>
    </row>
    <row r="783" spans="1:11" ht="31" x14ac:dyDescent="0.35">
      <c r="A783" s="8" t="s">
        <v>525</v>
      </c>
      <c r="B783" s="6" t="s">
        <v>96</v>
      </c>
      <c r="C783" s="6" t="s">
        <v>16</v>
      </c>
      <c r="D783" s="6" t="s">
        <v>524</v>
      </c>
      <c r="E783" s="6"/>
      <c r="F783" s="10">
        <f>F784</f>
        <v>1378</v>
      </c>
      <c r="G783" s="10">
        <v>1127.5</v>
      </c>
      <c r="H783" s="10">
        <f t="shared" ref="H783:J783" si="569">H784</f>
        <v>1127.5</v>
      </c>
      <c r="I783" s="10">
        <f t="shared" si="569"/>
        <v>1125.5</v>
      </c>
      <c r="J783" s="10">
        <f t="shared" si="569"/>
        <v>2</v>
      </c>
      <c r="K783" s="18">
        <f t="shared" si="567"/>
        <v>0.99822616407982256</v>
      </c>
    </row>
    <row r="784" spans="1:11" ht="31" x14ac:dyDescent="0.35">
      <c r="A784" s="8" t="s">
        <v>527</v>
      </c>
      <c r="B784" s="6" t="s">
        <v>96</v>
      </c>
      <c r="C784" s="6" t="s">
        <v>16</v>
      </c>
      <c r="D784" s="6" t="s">
        <v>526</v>
      </c>
      <c r="E784" s="6"/>
      <c r="F784" s="10">
        <f>F785</f>
        <v>1378</v>
      </c>
      <c r="G784" s="10">
        <v>1127.5</v>
      </c>
      <c r="H784" s="10">
        <f t="shared" ref="H784:J784" si="570">H785</f>
        <v>1127.5</v>
      </c>
      <c r="I784" s="10">
        <f t="shared" si="570"/>
        <v>1125.5</v>
      </c>
      <c r="J784" s="10">
        <f t="shared" si="570"/>
        <v>2</v>
      </c>
      <c r="K784" s="18">
        <f t="shared" si="567"/>
        <v>0.99822616407982256</v>
      </c>
    </row>
    <row r="785" spans="1:11" ht="31" x14ac:dyDescent="0.35">
      <c r="A785" s="8" t="s">
        <v>31</v>
      </c>
      <c r="B785" s="6" t="s">
        <v>96</v>
      </c>
      <c r="C785" s="6" t="s">
        <v>16</v>
      </c>
      <c r="D785" s="6" t="s">
        <v>526</v>
      </c>
      <c r="E785" s="6" t="s">
        <v>30</v>
      </c>
      <c r="F785" s="10">
        <f>F786</f>
        <v>1378</v>
      </c>
      <c r="G785" s="10">
        <v>1127.5</v>
      </c>
      <c r="H785" s="10">
        <f t="shared" ref="H785:J785" si="571">H786</f>
        <v>1127.5</v>
      </c>
      <c r="I785" s="10">
        <f t="shared" si="571"/>
        <v>1125.5</v>
      </c>
      <c r="J785" s="10">
        <f t="shared" si="571"/>
        <v>2</v>
      </c>
      <c r="K785" s="18">
        <f t="shared" si="567"/>
        <v>0.99822616407982256</v>
      </c>
    </row>
    <row r="786" spans="1:11" ht="31" x14ac:dyDescent="0.35">
      <c r="A786" s="8" t="s">
        <v>33</v>
      </c>
      <c r="B786" s="6" t="s">
        <v>96</v>
      </c>
      <c r="C786" s="6" t="s">
        <v>16</v>
      </c>
      <c r="D786" s="6" t="s">
        <v>526</v>
      </c>
      <c r="E786" s="6" t="s">
        <v>32</v>
      </c>
      <c r="F786" s="10">
        <v>1378</v>
      </c>
      <c r="G786" s="10">
        <v>1127.5</v>
      </c>
      <c r="H786" s="10">
        <v>1127.5</v>
      </c>
      <c r="I786" s="10">
        <v>1125.5</v>
      </c>
      <c r="J786" s="10">
        <f t="shared" si="545"/>
        <v>2</v>
      </c>
      <c r="K786" s="18">
        <f t="shared" si="567"/>
        <v>0.99822616407982256</v>
      </c>
    </row>
    <row r="787" spans="1:11" ht="15.5" x14ac:dyDescent="0.35">
      <c r="A787" s="8" t="s">
        <v>170</v>
      </c>
      <c r="B787" s="6" t="s">
        <v>96</v>
      </c>
      <c r="C787" s="6" t="s">
        <v>16</v>
      </c>
      <c r="D787" s="6" t="s">
        <v>169</v>
      </c>
      <c r="E787" s="6"/>
      <c r="F787" s="10">
        <f>F788</f>
        <v>20848.400000000001</v>
      </c>
      <c r="G787" s="10">
        <v>125974</v>
      </c>
      <c r="H787" s="10">
        <f t="shared" ref="H787:J787" si="572">H788</f>
        <v>125974</v>
      </c>
      <c r="I787" s="10">
        <f t="shared" si="572"/>
        <v>123362.75</v>
      </c>
      <c r="J787" s="10">
        <f t="shared" si="572"/>
        <v>2611.25</v>
      </c>
      <c r="K787" s="18">
        <f t="shared" si="567"/>
        <v>0.9792715163446426</v>
      </c>
    </row>
    <row r="788" spans="1:11" ht="15.5" x14ac:dyDescent="0.35">
      <c r="A788" s="8" t="s">
        <v>172</v>
      </c>
      <c r="B788" s="6" t="s">
        <v>96</v>
      </c>
      <c r="C788" s="6" t="s">
        <v>16</v>
      </c>
      <c r="D788" s="6" t="s">
        <v>171</v>
      </c>
      <c r="E788" s="6"/>
      <c r="F788" s="10">
        <f>F789</f>
        <v>20848.400000000001</v>
      </c>
      <c r="G788" s="10">
        <v>125974</v>
      </c>
      <c r="H788" s="10">
        <f t="shared" ref="H788:J788" si="573">H789</f>
        <v>125974</v>
      </c>
      <c r="I788" s="10">
        <f t="shared" si="573"/>
        <v>123362.75</v>
      </c>
      <c r="J788" s="10">
        <f t="shared" si="573"/>
        <v>2611.25</v>
      </c>
      <c r="K788" s="18">
        <f t="shared" si="567"/>
        <v>0.9792715163446426</v>
      </c>
    </row>
    <row r="789" spans="1:11" ht="31" x14ac:dyDescent="0.35">
      <c r="A789" s="8" t="s">
        <v>529</v>
      </c>
      <c r="B789" s="6" t="s">
        <v>96</v>
      </c>
      <c r="C789" s="6" t="s">
        <v>16</v>
      </c>
      <c r="D789" s="6" t="s">
        <v>528</v>
      </c>
      <c r="E789" s="6"/>
      <c r="F789" s="10">
        <f>F790</f>
        <v>20848.400000000001</v>
      </c>
      <c r="G789" s="10">
        <v>125974</v>
      </c>
      <c r="H789" s="10">
        <f t="shared" ref="H789:J789" si="574">H790</f>
        <v>125974</v>
      </c>
      <c r="I789" s="10">
        <f t="shared" si="574"/>
        <v>123362.75</v>
      </c>
      <c r="J789" s="10">
        <f t="shared" si="574"/>
        <v>2611.25</v>
      </c>
      <c r="K789" s="18">
        <f t="shared" si="567"/>
        <v>0.9792715163446426</v>
      </c>
    </row>
    <row r="790" spans="1:11" ht="31" x14ac:dyDescent="0.35">
      <c r="A790" s="8" t="s">
        <v>31</v>
      </c>
      <c r="B790" s="6" t="s">
        <v>96</v>
      </c>
      <c r="C790" s="6" t="s">
        <v>16</v>
      </c>
      <c r="D790" s="6" t="s">
        <v>528</v>
      </c>
      <c r="E790" s="6" t="s">
        <v>30</v>
      </c>
      <c r="F790" s="10">
        <f>F791</f>
        <v>20848.400000000001</v>
      </c>
      <c r="G790" s="10">
        <v>125974</v>
      </c>
      <c r="H790" s="10">
        <f t="shared" ref="H790:J790" si="575">H791</f>
        <v>125974</v>
      </c>
      <c r="I790" s="10">
        <f t="shared" si="575"/>
        <v>123362.75</v>
      </c>
      <c r="J790" s="10">
        <f t="shared" si="575"/>
        <v>2611.25</v>
      </c>
      <c r="K790" s="18">
        <f t="shared" si="567"/>
        <v>0.9792715163446426</v>
      </c>
    </row>
    <row r="791" spans="1:11" ht="31" x14ac:dyDescent="0.35">
      <c r="A791" s="8" t="s">
        <v>33</v>
      </c>
      <c r="B791" s="6" t="s">
        <v>96</v>
      </c>
      <c r="C791" s="6" t="s">
        <v>16</v>
      </c>
      <c r="D791" s="6" t="s">
        <v>528</v>
      </c>
      <c r="E791" s="6" t="s">
        <v>32</v>
      </c>
      <c r="F791" s="10">
        <v>20848.400000000001</v>
      </c>
      <c r="G791" s="10">
        <v>125974</v>
      </c>
      <c r="H791" s="10">
        <v>125974</v>
      </c>
      <c r="I791" s="10">
        <v>123362.75</v>
      </c>
      <c r="J791" s="10">
        <f t="shared" si="545"/>
        <v>2611.25</v>
      </c>
      <c r="K791" s="18">
        <f t="shared" si="567"/>
        <v>0.9792715163446426</v>
      </c>
    </row>
    <row r="792" spans="1:11" ht="31" x14ac:dyDescent="0.35">
      <c r="A792" s="8" t="s">
        <v>373</v>
      </c>
      <c r="B792" s="6" t="s">
        <v>96</v>
      </c>
      <c r="C792" s="6" t="s">
        <v>16</v>
      </c>
      <c r="D792" s="6" t="s">
        <v>372</v>
      </c>
      <c r="E792" s="6"/>
      <c r="F792" s="10">
        <f>F793+F800</f>
        <v>61901.909999999996</v>
      </c>
      <c r="G792" s="10">
        <v>61901.917000000001</v>
      </c>
      <c r="H792" s="10">
        <f t="shared" ref="H792:J792" si="576">H793+H800</f>
        <v>61901.909999999996</v>
      </c>
      <c r="I792" s="10">
        <f t="shared" si="576"/>
        <v>55886.02</v>
      </c>
      <c r="J792" s="10">
        <f t="shared" si="576"/>
        <v>6015.8899999999994</v>
      </c>
      <c r="K792" s="18">
        <f t="shared" si="567"/>
        <v>0.90281576125841678</v>
      </c>
    </row>
    <row r="793" spans="1:11" ht="31" x14ac:dyDescent="0.35">
      <c r="A793" s="8" t="s">
        <v>375</v>
      </c>
      <c r="B793" s="6" t="s">
        <v>96</v>
      </c>
      <c r="C793" s="6" t="s">
        <v>16</v>
      </c>
      <c r="D793" s="6" t="s">
        <v>374</v>
      </c>
      <c r="E793" s="6"/>
      <c r="F793" s="10">
        <f>F794+F797</f>
        <v>54.089999999999996</v>
      </c>
      <c r="G793" s="10">
        <v>54.094999999999999</v>
      </c>
      <c r="H793" s="10">
        <f t="shared" ref="H793:J793" si="577">H794+H797</f>
        <v>54.089999999999996</v>
      </c>
      <c r="I793" s="10">
        <f t="shared" si="577"/>
        <v>54.089999999999996</v>
      </c>
      <c r="J793" s="10">
        <f t="shared" si="577"/>
        <v>0</v>
      </c>
      <c r="K793" s="18">
        <f t="shared" si="567"/>
        <v>1</v>
      </c>
    </row>
    <row r="794" spans="1:11" ht="46.5" x14ac:dyDescent="0.35">
      <c r="A794" s="8" t="s">
        <v>531</v>
      </c>
      <c r="B794" s="6" t="s">
        <v>96</v>
      </c>
      <c r="C794" s="6" t="s">
        <v>16</v>
      </c>
      <c r="D794" s="6" t="s">
        <v>530</v>
      </c>
      <c r="E794" s="6"/>
      <c r="F794" s="10">
        <f>F795</f>
        <v>8.7899999999999991</v>
      </c>
      <c r="G794" s="10">
        <v>8.7919999999999998</v>
      </c>
      <c r="H794" s="10">
        <f t="shared" ref="H794:J794" si="578">H795</f>
        <v>8.7899999999999991</v>
      </c>
      <c r="I794" s="10">
        <f t="shared" si="578"/>
        <v>8.7899999999999991</v>
      </c>
      <c r="J794" s="10">
        <f t="shared" si="578"/>
        <v>0</v>
      </c>
      <c r="K794" s="18">
        <f t="shared" si="567"/>
        <v>1</v>
      </c>
    </row>
    <row r="795" spans="1:11" ht="31" x14ac:dyDescent="0.35">
      <c r="A795" s="8" t="s">
        <v>31</v>
      </c>
      <c r="B795" s="6" t="s">
        <v>96</v>
      </c>
      <c r="C795" s="6" t="s">
        <v>16</v>
      </c>
      <c r="D795" s="6" t="s">
        <v>530</v>
      </c>
      <c r="E795" s="6" t="s">
        <v>30</v>
      </c>
      <c r="F795" s="10">
        <f>F796</f>
        <v>8.7899999999999991</v>
      </c>
      <c r="G795" s="10">
        <v>8.7919999999999998</v>
      </c>
      <c r="H795" s="10">
        <f t="shared" ref="H795:J795" si="579">H796</f>
        <v>8.7899999999999991</v>
      </c>
      <c r="I795" s="10">
        <f t="shared" si="579"/>
        <v>8.7899999999999991</v>
      </c>
      <c r="J795" s="10">
        <f t="shared" si="579"/>
        <v>0</v>
      </c>
      <c r="K795" s="18">
        <f t="shared" si="567"/>
        <v>1</v>
      </c>
    </row>
    <row r="796" spans="1:11" ht="31" x14ac:dyDescent="0.35">
      <c r="A796" s="8" t="s">
        <v>33</v>
      </c>
      <c r="B796" s="6" t="s">
        <v>96</v>
      </c>
      <c r="C796" s="6" t="s">
        <v>16</v>
      </c>
      <c r="D796" s="6" t="s">
        <v>530</v>
      </c>
      <c r="E796" s="6" t="s">
        <v>32</v>
      </c>
      <c r="F796" s="10">
        <v>8.7899999999999991</v>
      </c>
      <c r="G796" s="10">
        <v>8.7919999999999998</v>
      </c>
      <c r="H796" s="10">
        <v>8.7899999999999991</v>
      </c>
      <c r="I796" s="10">
        <v>8.7899999999999991</v>
      </c>
      <c r="J796" s="10">
        <f t="shared" ref="J796:J836" si="580">H796-I796</f>
        <v>0</v>
      </c>
      <c r="K796" s="18">
        <f t="shared" si="567"/>
        <v>1</v>
      </c>
    </row>
    <row r="797" spans="1:11" ht="62" x14ac:dyDescent="0.35">
      <c r="A797" s="8" t="s">
        <v>377</v>
      </c>
      <c r="B797" s="6" t="s">
        <v>96</v>
      </c>
      <c r="C797" s="6" t="s">
        <v>16</v>
      </c>
      <c r="D797" s="6" t="s">
        <v>376</v>
      </c>
      <c r="E797" s="6"/>
      <c r="F797" s="10">
        <f>F798</f>
        <v>45.3</v>
      </c>
      <c r="G797" s="10">
        <v>45.302999999999997</v>
      </c>
      <c r="H797" s="10">
        <f t="shared" ref="H797:J797" si="581">H798</f>
        <v>45.3</v>
      </c>
      <c r="I797" s="10">
        <f t="shared" si="581"/>
        <v>45.3</v>
      </c>
      <c r="J797" s="10">
        <f t="shared" si="581"/>
        <v>0</v>
      </c>
      <c r="K797" s="18">
        <f t="shared" si="567"/>
        <v>1</v>
      </c>
    </row>
    <row r="798" spans="1:11" ht="15.5" x14ac:dyDescent="0.35">
      <c r="A798" s="8" t="s">
        <v>75</v>
      </c>
      <c r="B798" s="6" t="s">
        <v>96</v>
      </c>
      <c r="C798" s="6" t="s">
        <v>16</v>
      </c>
      <c r="D798" s="6" t="s">
        <v>376</v>
      </c>
      <c r="E798" s="6" t="s">
        <v>74</v>
      </c>
      <c r="F798" s="10">
        <f>F799</f>
        <v>45.3</v>
      </c>
      <c r="G798" s="10">
        <v>45.302999999999997</v>
      </c>
      <c r="H798" s="10">
        <f t="shared" ref="H798:J798" si="582">H799</f>
        <v>45.3</v>
      </c>
      <c r="I798" s="10">
        <f t="shared" si="582"/>
        <v>45.3</v>
      </c>
      <c r="J798" s="10">
        <f t="shared" si="582"/>
        <v>0</v>
      </c>
      <c r="K798" s="18">
        <f t="shared" si="567"/>
        <v>1</v>
      </c>
    </row>
    <row r="799" spans="1:11" ht="46.5" x14ac:dyDescent="0.35">
      <c r="A799" s="8" t="s">
        <v>331</v>
      </c>
      <c r="B799" s="6" t="s">
        <v>96</v>
      </c>
      <c r="C799" s="6" t="s">
        <v>16</v>
      </c>
      <c r="D799" s="6" t="s">
        <v>376</v>
      </c>
      <c r="E799" s="6" t="s">
        <v>330</v>
      </c>
      <c r="F799" s="10">
        <v>45.3</v>
      </c>
      <c r="G799" s="10">
        <v>45.302999999999997</v>
      </c>
      <c r="H799" s="10">
        <v>45.3</v>
      </c>
      <c r="I799" s="10">
        <v>45.3</v>
      </c>
      <c r="J799" s="10">
        <f t="shared" si="580"/>
        <v>0</v>
      </c>
      <c r="K799" s="18">
        <f t="shared" si="567"/>
        <v>1</v>
      </c>
    </row>
    <row r="800" spans="1:11" ht="31" x14ac:dyDescent="0.35">
      <c r="A800" s="8" t="s">
        <v>533</v>
      </c>
      <c r="B800" s="6" t="s">
        <v>96</v>
      </c>
      <c r="C800" s="6" t="s">
        <v>16</v>
      </c>
      <c r="D800" s="6" t="s">
        <v>532</v>
      </c>
      <c r="E800" s="6"/>
      <c r="F800" s="10">
        <f>F801</f>
        <v>61847.82</v>
      </c>
      <c r="G800" s="10">
        <v>61847.822</v>
      </c>
      <c r="H800" s="10">
        <f t="shared" ref="H800:J800" si="583">H801</f>
        <v>61847.82</v>
      </c>
      <c r="I800" s="10">
        <f t="shared" si="583"/>
        <v>55831.93</v>
      </c>
      <c r="J800" s="10">
        <f t="shared" si="583"/>
        <v>6015.8899999999994</v>
      </c>
      <c r="K800" s="18">
        <f t="shared" si="567"/>
        <v>0.90273076722833567</v>
      </c>
    </row>
    <row r="801" spans="1:11" ht="46.5" x14ac:dyDescent="0.35">
      <c r="A801" s="8" t="s">
        <v>535</v>
      </c>
      <c r="B801" s="6" t="s">
        <v>96</v>
      </c>
      <c r="C801" s="6" t="s">
        <v>16</v>
      </c>
      <c r="D801" s="6" t="s">
        <v>534</v>
      </c>
      <c r="E801" s="6"/>
      <c r="F801" s="10">
        <f>F802</f>
        <v>61847.82</v>
      </c>
      <c r="G801" s="10">
        <v>61847.822</v>
      </c>
      <c r="H801" s="10">
        <f t="shared" ref="H801:J801" si="584">H802</f>
        <v>61847.82</v>
      </c>
      <c r="I801" s="10">
        <f t="shared" si="584"/>
        <v>55831.93</v>
      </c>
      <c r="J801" s="10">
        <f t="shared" si="584"/>
        <v>6015.8899999999994</v>
      </c>
      <c r="K801" s="18">
        <f t="shared" si="567"/>
        <v>0.90273076722833567</v>
      </c>
    </row>
    <row r="802" spans="1:11" ht="31" x14ac:dyDescent="0.35">
      <c r="A802" s="8" t="s">
        <v>31</v>
      </c>
      <c r="B802" s="6" t="s">
        <v>96</v>
      </c>
      <c r="C802" s="6" t="s">
        <v>16</v>
      </c>
      <c r="D802" s="6" t="s">
        <v>534</v>
      </c>
      <c r="E802" s="6" t="s">
        <v>30</v>
      </c>
      <c r="F802" s="10">
        <f>F803</f>
        <v>61847.82</v>
      </c>
      <c r="G802" s="10">
        <v>61847.822</v>
      </c>
      <c r="H802" s="10">
        <f t="shared" ref="H802:J802" si="585">H803</f>
        <v>61847.82</v>
      </c>
      <c r="I802" s="10">
        <f t="shared" si="585"/>
        <v>55831.93</v>
      </c>
      <c r="J802" s="10">
        <f t="shared" si="585"/>
        <v>6015.8899999999994</v>
      </c>
      <c r="K802" s="18">
        <f t="shared" si="567"/>
        <v>0.90273076722833567</v>
      </c>
    </row>
    <row r="803" spans="1:11" ht="31" x14ac:dyDescent="0.35">
      <c r="A803" s="8" t="s">
        <v>33</v>
      </c>
      <c r="B803" s="6" t="s">
        <v>96</v>
      </c>
      <c r="C803" s="6" t="s">
        <v>16</v>
      </c>
      <c r="D803" s="6" t="s">
        <v>534</v>
      </c>
      <c r="E803" s="6" t="s">
        <v>32</v>
      </c>
      <c r="F803" s="10">
        <v>61847.82</v>
      </c>
      <c r="G803" s="10">
        <v>61847.822</v>
      </c>
      <c r="H803" s="10">
        <v>61847.82</v>
      </c>
      <c r="I803" s="10">
        <v>55831.93</v>
      </c>
      <c r="J803" s="10">
        <f t="shared" si="580"/>
        <v>6015.8899999999994</v>
      </c>
      <c r="K803" s="18">
        <f t="shared" si="567"/>
        <v>0.90273076722833567</v>
      </c>
    </row>
    <row r="804" spans="1:11" ht="31" x14ac:dyDescent="0.35">
      <c r="A804" s="8" t="s">
        <v>41</v>
      </c>
      <c r="B804" s="6" t="s">
        <v>96</v>
      </c>
      <c r="C804" s="6" t="s">
        <v>16</v>
      </c>
      <c r="D804" s="6" t="s">
        <v>40</v>
      </c>
      <c r="E804" s="6"/>
      <c r="F804" s="10">
        <f>F805+F809</f>
        <v>4399.6000000000004</v>
      </c>
      <c r="G804" s="10">
        <v>6133.4</v>
      </c>
      <c r="H804" s="10">
        <f t="shared" ref="H804:J804" si="586">H805+H809</f>
        <v>6157.4</v>
      </c>
      <c r="I804" s="10">
        <f t="shared" si="586"/>
        <v>6157.33</v>
      </c>
      <c r="J804" s="10">
        <f t="shared" si="586"/>
        <v>6.9999999999708962E-2</v>
      </c>
      <c r="K804" s="18">
        <f t="shared" si="567"/>
        <v>0.99998863156527107</v>
      </c>
    </row>
    <row r="805" spans="1:11" ht="31" x14ac:dyDescent="0.35">
      <c r="A805" s="8" t="s">
        <v>217</v>
      </c>
      <c r="B805" s="6" t="s">
        <v>96</v>
      </c>
      <c r="C805" s="6" t="s">
        <v>16</v>
      </c>
      <c r="D805" s="6" t="s">
        <v>216</v>
      </c>
      <c r="E805" s="6"/>
      <c r="F805" s="10">
        <f>F806</f>
        <v>4399.6000000000004</v>
      </c>
      <c r="G805" s="10">
        <v>6133.4</v>
      </c>
      <c r="H805" s="10">
        <f t="shared" ref="H805:J805" si="587">H806</f>
        <v>6133.4</v>
      </c>
      <c r="I805" s="10">
        <f t="shared" si="587"/>
        <v>6133.33</v>
      </c>
      <c r="J805" s="10">
        <f t="shared" si="587"/>
        <v>6.9999999999708962E-2</v>
      </c>
      <c r="K805" s="18">
        <f t="shared" si="567"/>
        <v>0.99998858708057525</v>
      </c>
    </row>
    <row r="806" spans="1:11" ht="31" x14ac:dyDescent="0.35">
      <c r="A806" s="8" t="s">
        <v>537</v>
      </c>
      <c r="B806" s="6" t="s">
        <v>96</v>
      </c>
      <c r="C806" s="6" t="s">
        <v>16</v>
      </c>
      <c r="D806" s="6" t="s">
        <v>536</v>
      </c>
      <c r="E806" s="6"/>
      <c r="F806" s="10">
        <f>F807</f>
        <v>4399.6000000000004</v>
      </c>
      <c r="G806" s="10">
        <v>6133.4</v>
      </c>
      <c r="H806" s="10">
        <f t="shared" ref="H806:J806" si="588">H807</f>
        <v>6133.4</v>
      </c>
      <c r="I806" s="10">
        <f t="shared" si="588"/>
        <v>6133.33</v>
      </c>
      <c r="J806" s="10">
        <f t="shared" si="588"/>
        <v>6.9999999999708962E-2</v>
      </c>
      <c r="K806" s="18">
        <f t="shared" si="567"/>
        <v>0.99998858708057525</v>
      </c>
    </row>
    <row r="807" spans="1:11" ht="31" x14ac:dyDescent="0.35">
      <c r="A807" s="8" t="s">
        <v>221</v>
      </c>
      <c r="B807" s="6" t="s">
        <v>96</v>
      </c>
      <c r="C807" s="6" t="s">
        <v>16</v>
      </c>
      <c r="D807" s="6" t="s">
        <v>536</v>
      </c>
      <c r="E807" s="6" t="s">
        <v>220</v>
      </c>
      <c r="F807" s="10">
        <f>F808</f>
        <v>4399.6000000000004</v>
      </c>
      <c r="G807" s="10">
        <v>6133.4</v>
      </c>
      <c r="H807" s="10">
        <f t="shared" ref="H807:J807" si="589">H808</f>
        <v>6133.4</v>
      </c>
      <c r="I807" s="10">
        <f t="shared" si="589"/>
        <v>6133.33</v>
      </c>
      <c r="J807" s="10">
        <f t="shared" si="589"/>
        <v>6.9999999999708962E-2</v>
      </c>
      <c r="K807" s="18">
        <f t="shared" si="567"/>
        <v>0.99998858708057525</v>
      </c>
    </row>
    <row r="808" spans="1:11" ht="15.5" x14ac:dyDescent="0.35">
      <c r="A808" s="8" t="s">
        <v>223</v>
      </c>
      <c r="B808" s="6" t="s">
        <v>96</v>
      </c>
      <c r="C808" s="6" t="s">
        <v>16</v>
      </c>
      <c r="D808" s="6" t="s">
        <v>536</v>
      </c>
      <c r="E808" s="6" t="s">
        <v>222</v>
      </c>
      <c r="F808" s="10">
        <v>4399.6000000000004</v>
      </c>
      <c r="G808" s="10">
        <v>6133.4</v>
      </c>
      <c r="H808" s="10">
        <v>6133.4</v>
      </c>
      <c r="I808" s="10">
        <v>6133.33</v>
      </c>
      <c r="J808" s="10">
        <f t="shared" si="580"/>
        <v>6.9999999999708962E-2</v>
      </c>
      <c r="K808" s="18">
        <f t="shared" si="567"/>
        <v>0.99998858708057525</v>
      </c>
    </row>
    <row r="809" spans="1:11" ht="46.5" x14ac:dyDescent="0.35">
      <c r="A809" s="8" t="s">
        <v>43</v>
      </c>
      <c r="B809" s="6" t="s">
        <v>96</v>
      </c>
      <c r="C809" s="6" t="s">
        <v>16</v>
      </c>
      <c r="D809" s="6" t="s">
        <v>42</v>
      </c>
      <c r="E809" s="6"/>
      <c r="F809" s="10">
        <f>F810</f>
        <v>0</v>
      </c>
      <c r="G809" s="10">
        <v>0</v>
      </c>
      <c r="H809" s="10">
        <f t="shared" ref="H809:J809" si="590">H810</f>
        <v>24</v>
      </c>
      <c r="I809" s="10">
        <f t="shared" si="590"/>
        <v>24</v>
      </c>
      <c r="J809" s="10">
        <f t="shared" si="590"/>
        <v>0</v>
      </c>
      <c r="K809" s="18">
        <f t="shared" si="567"/>
        <v>1</v>
      </c>
    </row>
    <row r="810" spans="1:11" ht="46.5" x14ac:dyDescent="0.35">
      <c r="A810" s="8" t="s">
        <v>103</v>
      </c>
      <c r="B810" s="6" t="s">
        <v>96</v>
      </c>
      <c r="C810" s="6" t="s">
        <v>16</v>
      </c>
      <c r="D810" s="6" t="s">
        <v>102</v>
      </c>
      <c r="E810" s="6"/>
      <c r="F810" s="10">
        <f>F811</f>
        <v>0</v>
      </c>
      <c r="G810" s="10">
        <v>0</v>
      </c>
      <c r="H810" s="10">
        <f t="shared" ref="H810:J810" si="591">H811</f>
        <v>24</v>
      </c>
      <c r="I810" s="10">
        <f t="shared" si="591"/>
        <v>24</v>
      </c>
      <c r="J810" s="10">
        <f t="shared" si="591"/>
        <v>0</v>
      </c>
      <c r="K810" s="18">
        <f t="shared" si="567"/>
        <v>1</v>
      </c>
    </row>
    <row r="811" spans="1:11" ht="31" x14ac:dyDescent="0.35">
      <c r="A811" s="8" t="s">
        <v>221</v>
      </c>
      <c r="B811" s="6" t="s">
        <v>96</v>
      </c>
      <c r="C811" s="6" t="s">
        <v>16</v>
      </c>
      <c r="D811" s="6" t="s">
        <v>102</v>
      </c>
      <c r="E811" s="6" t="s">
        <v>220</v>
      </c>
      <c r="F811" s="10">
        <f>F812</f>
        <v>0</v>
      </c>
      <c r="G811" s="10">
        <v>0</v>
      </c>
      <c r="H811" s="10">
        <f t="shared" ref="H811:J811" si="592">H812</f>
        <v>24</v>
      </c>
      <c r="I811" s="10">
        <f t="shared" si="592"/>
        <v>24</v>
      </c>
      <c r="J811" s="10">
        <f t="shared" si="592"/>
        <v>0</v>
      </c>
      <c r="K811" s="18">
        <f t="shared" si="567"/>
        <v>1</v>
      </c>
    </row>
    <row r="812" spans="1:11" ht="15.5" x14ac:dyDescent="0.35">
      <c r="A812" s="8" t="s">
        <v>223</v>
      </c>
      <c r="B812" s="6" t="s">
        <v>96</v>
      </c>
      <c r="C812" s="6" t="s">
        <v>16</v>
      </c>
      <c r="D812" s="6" t="s">
        <v>102</v>
      </c>
      <c r="E812" s="6" t="s">
        <v>222</v>
      </c>
      <c r="F812" s="10">
        <v>0</v>
      </c>
      <c r="G812" s="10">
        <v>0</v>
      </c>
      <c r="H812" s="10">
        <v>24</v>
      </c>
      <c r="I812" s="10">
        <v>24</v>
      </c>
      <c r="J812" s="10">
        <f t="shared" si="580"/>
        <v>0</v>
      </c>
      <c r="K812" s="18">
        <f t="shared" si="567"/>
        <v>1</v>
      </c>
    </row>
    <row r="813" spans="1:11" ht="15.5" x14ac:dyDescent="0.35">
      <c r="A813" s="8" t="s">
        <v>539</v>
      </c>
      <c r="B813" s="6" t="s">
        <v>96</v>
      </c>
      <c r="C813" s="6" t="s">
        <v>16</v>
      </c>
      <c r="D813" s="6" t="s">
        <v>538</v>
      </c>
      <c r="E813" s="6"/>
      <c r="F813" s="10">
        <f>F814</f>
        <v>91850</v>
      </c>
      <c r="G813" s="10">
        <v>123765.9</v>
      </c>
      <c r="H813" s="10">
        <f t="shared" ref="H813:J813" si="593">H814</f>
        <v>123765.9</v>
      </c>
      <c r="I813" s="10">
        <f t="shared" si="593"/>
        <v>121107.19</v>
      </c>
      <c r="J813" s="10">
        <f t="shared" si="593"/>
        <v>2658.7099999999919</v>
      </c>
      <c r="K813" s="18">
        <f t="shared" si="567"/>
        <v>0.97851823482881806</v>
      </c>
    </row>
    <row r="814" spans="1:11" ht="46.5" x14ac:dyDescent="0.35">
      <c r="A814" s="8" t="s">
        <v>541</v>
      </c>
      <c r="B814" s="6" t="s">
        <v>96</v>
      </c>
      <c r="C814" s="6" t="s">
        <v>16</v>
      </c>
      <c r="D814" s="6" t="s">
        <v>540</v>
      </c>
      <c r="E814" s="6"/>
      <c r="F814" s="10">
        <f>F815</f>
        <v>91850</v>
      </c>
      <c r="G814" s="10">
        <v>123765.9</v>
      </c>
      <c r="H814" s="10">
        <f t="shared" ref="H814:J814" si="594">H815</f>
        <v>123765.9</v>
      </c>
      <c r="I814" s="10">
        <f t="shared" si="594"/>
        <v>121107.19</v>
      </c>
      <c r="J814" s="10">
        <f t="shared" si="594"/>
        <v>2658.7099999999919</v>
      </c>
      <c r="K814" s="18">
        <f t="shared" si="567"/>
        <v>0.97851823482881806</v>
      </c>
    </row>
    <row r="815" spans="1:11" ht="46.5" x14ac:dyDescent="0.35">
      <c r="A815" s="8" t="s">
        <v>541</v>
      </c>
      <c r="B815" s="6" t="s">
        <v>96</v>
      </c>
      <c r="C815" s="6" t="s">
        <v>16</v>
      </c>
      <c r="D815" s="6" t="s">
        <v>542</v>
      </c>
      <c r="E815" s="6"/>
      <c r="F815" s="10">
        <f>F816</f>
        <v>91850</v>
      </c>
      <c r="G815" s="10">
        <v>123765.9</v>
      </c>
      <c r="H815" s="10">
        <f t="shared" ref="H815:J815" si="595">H816</f>
        <v>123765.9</v>
      </c>
      <c r="I815" s="10">
        <f t="shared" si="595"/>
        <v>121107.19</v>
      </c>
      <c r="J815" s="10">
        <f t="shared" si="595"/>
        <v>2658.7099999999919</v>
      </c>
      <c r="K815" s="18">
        <f t="shared" si="567"/>
        <v>0.97851823482881806</v>
      </c>
    </row>
    <row r="816" spans="1:11" ht="31" x14ac:dyDescent="0.35">
      <c r="A816" s="8" t="s">
        <v>31</v>
      </c>
      <c r="B816" s="6" t="s">
        <v>96</v>
      </c>
      <c r="C816" s="6" t="s">
        <v>16</v>
      </c>
      <c r="D816" s="6" t="s">
        <v>542</v>
      </c>
      <c r="E816" s="6" t="s">
        <v>30</v>
      </c>
      <c r="F816" s="10">
        <f>F817</f>
        <v>91850</v>
      </c>
      <c r="G816" s="10">
        <v>123765.9</v>
      </c>
      <c r="H816" s="10">
        <f t="shared" ref="H816:J816" si="596">H817</f>
        <v>123765.9</v>
      </c>
      <c r="I816" s="10">
        <f t="shared" si="596"/>
        <v>121107.19</v>
      </c>
      <c r="J816" s="10">
        <f t="shared" si="596"/>
        <v>2658.7099999999919</v>
      </c>
      <c r="K816" s="18">
        <f t="shared" si="567"/>
        <v>0.97851823482881806</v>
      </c>
    </row>
    <row r="817" spans="1:11" ht="31" x14ac:dyDescent="0.35">
      <c r="A817" s="8" t="s">
        <v>33</v>
      </c>
      <c r="B817" s="6" t="s">
        <v>96</v>
      </c>
      <c r="C817" s="6" t="s">
        <v>16</v>
      </c>
      <c r="D817" s="6" t="s">
        <v>542</v>
      </c>
      <c r="E817" s="6" t="s">
        <v>32</v>
      </c>
      <c r="F817" s="10">
        <v>91850</v>
      </c>
      <c r="G817" s="10">
        <v>123765.9</v>
      </c>
      <c r="H817" s="10">
        <v>123765.9</v>
      </c>
      <c r="I817" s="10">
        <v>121107.19</v>
      </c>
      <c r="J817" s="10">
        <f t="shared" si="580"/>
        <v>2658.7099999999919</v>
      </c>
      <c r="K817" s="18">
        <f t="shared" si="567"/>
        <v>0.97851823482881806</v>
      </c>
    </row>
    <row r="818" spans="1:11" ht="31" x14ac:dyDescent="0.35">
      <c r="A818" s="8" t="s">
        <v>89</v>
      </c>
      <c r="B818" s="6" t="s">
        <v>96</v>
      </c>
      <c r="C818" s="6" t="s">
        <v>16</v>
      </c>
      <c r="D818" s="6" t="s">
        <v>88</v>
      </c>
      <c r="E818" s="6"/>
      <c r="F818" s="10">
        <f>F819</f>
        <v>0</v>
      </c>
      <c r="G818" s="10">
        <v>680.38300000000004</v>
      </c>
      <c r="H818" s="10">
        <f t="shared" ref="H818:J818" si="597">H819</f>
        <v>680.38</v>
      </c>
      <c r="I818" s="10">
        <f t="shared" si="597"/>
        <v>680.38</v>
      </c>
      <c r="J818" s="10">
        <f t="shared" si="597"/>
        <v>0</v>
      </c>
      <c r="K818" s="18">
        <f t="shared" si="567"/>
        <v>1</v>
      </c>
    </row>
    <row r="819" spans="1:11" ht="46.5" x14ac:dyDescent="0.35">
      <c r="A819" s="8" t="s">
        <v>293</v>
      </c>
      <c r="B819" s="6" t="s">
        <v>96</v>
      </c>
      <c r="C819" s="6" t="s">
        <v>16</v>
      </c>
      <c r="D819" s="6" t="s">
        <v>292</v>
      </c>
      <c r="E819" s="6"/>
      <c r="F819" s="10">
        <f>F820</f>
        <v>0</v>
      </c>
      <c r="G819" s="10">
        <v>680.38300000000004</v>
      </c>
      <c r="H819" s="10">
        <f t="shared" ref="H819:J819" si="598">H820</f>
        <v>680.38</v>
      </c>
      <c r="I819" s="10">
        <f t="shared" si="598"/>
        <v>680.38</v>
      </c>
      <c r="J819" s="10">
        <f t="shared" si="598"/>
        <v>0</v>
      </c>
      <c r="K819" s="18">
        <f t="shared" si="567"/>
        <v>1</v>
      </c>
    </row>
    <row r="820" spans="1:11" ht="31" x14ac:dyDescent="0.35">
      <c r="A820" s="8" t="s">
        <v>295</v>
      </c>
      <c r="B820" s="6" t="s">
        <v>96</v>
      </c>
      <c r="C820" s="6" t="s">
        <v>16</v>
      </c>
      <c r="D820" s="6" t="s">
        <v>294</v>
      </c>
      <c r="E820" s="6"/>
      <c r="F820" s="10">
        <f>F821</f>
        <v>0</v>
      </c>
      <c r="G820" s="10">
        <v>680.38300000000004</v>
      </c>
      <c r="H820" s="10">
        <f t="shared" ref="H820:J820" si="599">H821</f>
        <v>680.38</v>
      </c>
      <c r="I820" s="10">
        <f t="shared" si="599"/>
        <v>680.38</v>
      </c>
      <c r="J820" s="10">
        <f t="shared" si="599"/>
        <v>0</v>
      </c>
      <c r="K820" s="18">
        <f t="shared" si="567"/>
        <v>1</v>
      </c>
    </row>
    <row r="821" spans="1:11" ht="31" x14ac:dyDescent="0.35">
      <c r="A821" s="8" t="s">
        <v>31</v>
      </c>
      <c r="B821" s="6" t="s">
        <v>96</v>
      </c>
      <c r="C821" s="6" t="s">
        <v>16</v>
      </c>
      <c r="D821" s="6" t="s">
        <v>294</v>
      </c>
      <c r="E821" s="6" t="s">
        <v>30</v>
      </c>
      <c r="F821" s="10">
        <f>F822</f>
        <v>0</v>
      </c>
      <c r="G821" s="10">
        <v>680.38300000000004</v>
      </c>
      <c r="H821" s="10">
        <f t="shared" ref="H821:J821" si="600">H822</f>
        <v>680.38</v>
      </c>
      <c r="I821" s="10">
        <f t="shared" si="600"/>
        <v>680.38</v>
      </c>
      <c r="J821" s="10">
        <f t="shared" si="600"/>
        <v>0</v>
      </c>
      <c r="K821" s="18">
        <f t="shared" si="567"/>
        <v>1</v>
      </c>
    </row>
    <row r="822" spans="1:11" ht="31" x14ac:dyDescent="0.35">
      <c r="A822" s="8" t="s">
        <v>33</v>
      </c>
      <c r="B822" s="6" t="s">
        <v>96</v>
      </c>
      <c r="C822" s="6" t="s">
        <v>16</v>
      </c>
      <c r="D822" s="6" t="s">
        <v>294</v>
      </c>
      <c r="E822" s="6" t="s">
        <v>32</v>
      </c>
      <c r="F822" s="10">
        <v>0</v>
      </c>
      <c r="G822" s="10">
        <v>680.38300000000004</v>
      </c>
      <c r="H822" s="10">
        <v>680.38</v>
      </c>
      <c r="I822" s="10">
        <v>680.38</v>
      </c>
      <c r="J822" s="10">
        <f t="shared" si="580"/>
        <v>0</v>
      </c>
      <c r="K822" s="18">
        <f t="shared" si="567"/>
        <v>1</v>
      </c>
    </row>
    <row r="823" spans="1:11" ht="15.5" x14ac:dyDescent="0.35">
      <c r="A823" s="8" t="s">
        <v>543</v>
      </c>
      <c r="B823" s="6" t="s">
        <v>96</v>
      </c>
      <c r="C823" s="6" t="s">
        <v>96</v>
      </c>
      <c r="D823" s="6"/>
      <c r="E823" s="6"/>
      <c r="F823" s="10">
        <f>F824+F844+F868+F873+F894</f>
        <v>407347.7</v>
      </c>
      <c r="G823" s="10">
        <v>460976.34</v>
      </c>
      <c r="H823" s="10">
        <f t="shared" ref="H823:J823" si="601">H824+H844+H868+H873+H894</f>
        <v>462713.84999999992</v>
      </c>
      <c r="I823" s="10">
        <f t="shared" si="601"/>
        <v>409953.21</v>
      </c>
      <c r="J823" s="10">
        <f t="shared" si="601"/>
        <v>52760.639999999978</v>
      </c>
      <c r="K823" s="18">
        <f t="shared" si="567"/>
        <v>0.88597566292861152</v>
      </c>
    </row>
    <row r="824" spans="1:11" ht="31" x14ac:dyDescent="0.35">
      <c r="A824" s="8" t="s">
        <v>132</v>
      </c>
      <c r="B824" s="6" t="s">
        <v>96</v>
      </c>
      <c r="C824" s="6" t="s">
        <v>96</v>
      </c>
      <c r="D824" s="6" t="s">
        <v>131</v>
      </c>
      <c r="E824" s="6"/>
      <c r="F824" s="10">
        <f>F825+F840</f>
        <v>131886.80000000002</v>
      </c>
      <c r="G824" s="10">
        <v>145890.9</v>
      </c>
      <c r="H824" s="10">
        <f t="shared" ref="H824:J824" si="602">H825+H840</f>
        <v>147339.09999999998</v>
      </c>
      <c r="I824" s="10">
        <f t="shared" si="602"/>
        <v>135738.58999999997</v>
      </c>
      <c r="J824" s="10">
        <f t="shared" si="602"/>
        <v>11600.509999999993</v>
      </c>
      <c r="K824" s="18">
        <f t="shared" si="567"/>
        <v>0.92126658843443454</v>
      </c>
    </row>
    <row r="825" spans="1:11" ht="46.5" x14ac:dyDescent="0.35">
      <c r="A825" s="8" t="s">
        <v>381</v>
      </c>
      <c r="B825" s="6" t="s">
        <v>96</v>
      </c>
      <c r="C825" s="6" t="s">
        <v>96</v>
      </c>
      <c r="D825" s="6" t="s">
        <v>380</v>
      </c>
      <c r="E825" s="6"/>
      <c r="F825" s="10">
        <f>F826+F837</f>
        <v>131586.80000000002</v>
      </c>
      <c r="G825" s="10">
        <v>143528.4</v>
      </c>
      <c r="H825" s="10">
        <f t="shared" ref="H825:J825" si="603">H826+H837</f>
        <v>144519.79999999999</v>
      </c>
      <c r="I825" s="10">
        <f t="shared" si="603"/>
        <v>133233.06999999998</v>
      </c>
      <c r="J825" s="10">
        <f t="shared" si="603"/>
        <v>11286.729999999992</v>
      </c>
      <c r="K825" s="18">
        <f t="shared" si="567"/>
        <v>0.92190184320764346</v>
      </c>
    </row>
    <row r="826" spans="1:11" ht="46.5" x14ac:dyDescent="0.35">
      <c r="A826" s="8" t="s">
        <v>545</v>
      </c>
      <c r="B826" s="6" t="s">
        <v>96</v>
      </c>
      <c r="C826" s="6" t="s">
        <v>96</v>
      </c>
      <c r="D826" s="6" t="s">
        <v>544</v>
      </c>
      <c r="E826" s="6"/>
      <c r="F826" s="10">
        <f>F827+F830+F832+F834</f>
        <v>129523.6</v>
      </c>
      <c r="G826" s="10">
        <v>142218.9</v>
      </c>
      <c r="H826" s="10">
        <f t="shared" ref="H826:J826" si="604">H827+H830+H832+H834</f>
        <v>143134</v>
      </c>
      <c r="I826" s="10">
        <f t="shared" si="604"/>
        <v>131897.29999999999</v>
      </c>
      <c r="J826" s="10">
        <f t="shared" si="604"/>
        <v>11236.699999999992</v>
      </c>
      <c r="K826" s="18">
        <f t="shared" si="567"/>
        <v>0.92149524222057644</v>
      </c>
    </row>
    <row r="827" spans="1:11" ht="62" x14ac:dyDescent="0.35">
      <c r="A827" s="8" t="s">
        <v>13</v>
      </c>
      <c r="B827" s="6" t="s">
        <v>96</v>
      </c>
      <c r="C827" s="6" t="s">
        <v>96</v>
      </c>
      <c r="D827" s="6" t="s">
        <v>544</v>
      </c>
      <c r="E827" s="6" t="s">
        <v>12</v>
      </c>
      <c r="F827" s="10">
        <f>F828+F829</f>
        <v>110494.2</v>
      </c>
      <c r="G827" s="10">
        <v>121699.2</v>
      </c>
      <c r="H827" s="10">
        <f t="shared" ref="H827:J827" si="605">H828+H829</f>
        <v>121625.4</v>
      </c>
      <c r="I827" s="10">
        <f t="shared" si="605"/>
        <v>112172.33</v>
      </c>
      <c r="J827" s="10">
        <f t="shared" si="605"/>
        <v>9453.0699999999924</v>
      </c>
      <c r="K827" s="18">
        <f t="shared" si="567"/>
        <v>0.92227717236695628</v>
      </c>
    </row>
    <row r="828" spans="1:11" ht="15.5" x14ac:dyDescent="0.35">
      <c r="A828" s="8" t="s">
        <v>152</v>
      </c>
      <c r="B828" s="6" t="s">
        <v>96</v>
      </c>
      <c r="C828" s="6" t="s">
        <v>96</v>
      </c>
      <c r="D828" s="6" t="s">
        <v>544</v>
      </c>
      <c r="E828" s="6" t="s">
        <v>151</v>
      </c>
      <c r="F828" s="10">
        <v>53271.5</v>
      </c>
      <c r="G828" s="10">
        <v>27775.951000000001</v>
      </c>
      <c r="H828" s="10">
        <v>27775.95</v>
      </c>
      <c r="I828" s="10">
        <v>27775.95</v>
      </c>
      <c r="J828" s="10">
        <f t="shared" si="580"/>
        <v>0</v>
      </c>
      <c r="K828" s="18">
        <f t="shared" si="567"/>
        <v>1</v>
      </c>
    </row>
    <row r="829" spans="1:11" ht="31" x14ac:dyDescent="0.35">
      <c r="A829" s="8" t="s">
        <v>15</v>
      </c>
      <c r="B829" s="6" t="s">
        <v>96</v>
      </c>
      <c r="C829" s="6" t="s">
        <v>96</v>
      </c>
      <c r="D829" s="6" t="s">
        <v>544</v>
      </c>
      <c r="E829" s="6" t="s">
        <v>14</v>
      </c>
      <c r="F829" s="10">
        <v>57222.7</v>
      </c>
      <c r="G829" s="10">
        <v>93923.248999999996</v>
      </c>
      <c r="H829" s="10">
        <v>93849.45</v>
      </c>
      <c r="I829" s="10">
        <v>84396.38</v>
      </c>
      <c r="J829" s="10">
        <f t="shared" si="580"/>
        <v>9453.0699999999924</v>
      </c>
      <c r="K829" s="18">
        <f t="shared" si="567"/>
        <v>0.89927410336448432</v>
      </c>
    </row>
    <row r="830" spans="1:11" ht="31" x14ac:dyDescent="0.35">
      <c r="A830" s="8" t="s">
        <v>31</v>
      </c>
      <c r="B830" s="6" t="s">
        <v>96</v>
      </c>
      <c r="C830" s="6" t="s">
        <v>96</v>
      </c>
      <c r="D830" s="6" t="s">
        <v>544</v>
      </c>
      <c r="E830" s="6" t="s">
        <v>30</v>
      </c>
      <c r="F830" s="10">
        <f>F831</f>
        <v>15425.1</v>
      </c>
      <c r="G830" s="10">
        <v>17724.099999999999</v>
      </c>
      <c r="H830" s="10">
        <f t="shared" ref="H830:J830" si="606">H831</f>
        <v>17853.900000000001</v>
      </c>
      <c r="I830" s="10">
        <f t="shared" si="606"/>
        <v>16517.080000000002</v>
      </c>
      <c r="J830" s="10">
        <f t="shared" si="606"/>
        <v>1336.8199999999997</v>
      </c>
      <c r="K830" s="18">
        <f t="shared" si="567"/>
        <v>0.9251244826060413</v>
      </c>
    </row>
    <row r="831" spans="1:11" ht="31" x14ac:dyDescent="0.35">
      <c r="A831" s="8" t="s">
        <v>33</v>
      </c>
      <c r="B831" s="6" t="s">
        <v>96</v>
      </c>
      <c r="C831" s="6" t="s">
        <v>96</v>
      </c>
      <c r="D831" s="6" t="s">
        <v>544</v>
      </c>
      <c r="E831" s="6" t="s">
        <v>32</v>
      </c>
      <c r="F831" s="10">
        <v>15425.1</v>
      </c>
      <c r="G831" s="10">
        <v>17724.099999999999</v>
      </c>
      <c r="H831" s="10">
        <v>17853.900000000001</v>
      </c>
      <c r="I831" s="10">
        <v>16517.080000000002</v>
      </c>
      <c r="J831" s="10">
        <f t="shared" si="580"/>
        <v>1336.8199999999997</v>
      </c>
      <c r="K831" s="18">
        <f t="shared" si="567"/>
        <v>0.9251244826060413</v>
      </c>
    </row>
    <row r="832" spans="1:11" ht="15.5" x14ac:dyDescent="0.35">
      <c r="A832" s="8" t="s">
        <v>35</v>
      </c>
      <c r="B832" s="6" t="s">
        <v>96</v>
      </c>
      <c r="C832" s="6" t="s">
        <v>96</v>
      </c>
      <c r="D832" s="6" t="s">
        <v>544</v>
      </c>
      <c r="E832" s="6" t="s">
        <v>34</v>
      </c>
      <c r="F832" s="10">
        <f>F833</f>
        <v>0</v>
      </c>
      <c r="G832" s="10">
        <v>22.6</v>
      </c>
      <c r="H832" s="10">
        <f t="shared" ref="H832:J832" si="607">H833</f>
        <v>22.6</v>
      </c>
      <c r="I832" s="10">
        <f t="shared" si="607"/>
        <v>22.51</v>
      </c>
      <c r="J832" s="10">
        <f t="shared" si="607"/>
        <v>8.9999999999999858E-2</v>
      </c>
      <c r="K832" s="18">
        <f t="shared" si="567"/>
        <v>0.99601769911504423</v>
      </c>
    </row>
    <row r="833" spans="1:11" ht="31" x14ac:dyDescent="0.35">
      <c r="A833" s="8" t="s">
        <v>37</v>
      </c>
      <c r="B833" s="6" t="s">
        <v>96</v>
      </c>
      <c r="C833" s="6" t="s">
        <v>96</v>
      </c>
      <c r="D833" s="6" t="s">
        <v>544</v>
      </c>
      <c r="E833" s="6" t="s">
        <v>36</v>
      </c>
      <c r="F833" s="10">
        <v>0</v>
      </c>
      <c r="G833" s="10">
        <v>22.6</v>
      </c>
      <c r="H833" s="10">
        <v>22.6</v>
      </c>
      <c r="I833" s="10">
        <v>22.51</v>
      </c>
      <c r="J833" s="10">
        <f t="shared" si="580"/>
        <v>8.9999999999999858E-2</v>
      </c>
      <c r="K833" s="18">
        <f t="shared" si="567"/>
        <v>0.99601769911504423</v>
      </c>
    </row>
    <row r="834" spans="1:11" ht="15.5" x14ac:dyDescent="0.35">
      <c r="A834" s="8" t="s">
        <v>75</v>
      </c>
      <c r="B834" s="6" t="s">
        <v>96</v>
      </c>
      <c r="C834" s="6" t="s">
        <v>96</v>
      </c>
      <c r="D834" s="6" t="s">
        <v>544</v>
      </c>
      <c r="E834" s="6" t="s">
        <v>74</v>
      </c>
      <c r="F834" s="10">
        <f>F835+F836</f>
        <v>3604.3</v>
      </c>
      <c r="G834" s="10">
        <v>2773</v>
      </c>
      <c r="H834" s="10">
        <f t="shared" ref="H834:J834" si="608">H835+H836</f>
        <v>3632.1</v>
      </c>
      <c r="I834" s="10">
        <f t="shared" si="608"/>
        <v>3185.38</v>
      </c>
      <c r="J834" s="10">
        <f t="shared" si="608"/>
        <v>446.7199999999998</v>
      </c>
      <c r="K834" s="18">
        <f t="shared" si="567"/>
        <v>0.87700779163569287</v>
      </c>
    </row>
    <row r="835" spans="1:11" ht="15.5" x14ac:dyDescent="0.35">
      <c r="A835" s="8" t="s">
        <v>297</v>
      </c>
      <c r="B835" s="6" t="s">
        <v>96</v>
      </c>
      <c r="C835" s="6" t="s">
        <v>96</v>
      </c>
      <c r="D835" s="6" t="s">
        <v>544</v>
      </c>
      <c r="E835" s="6" t="s">
        <v>296</v>
      </c>
      <c r="F835" s="10">
        <v>0</v>
      </c>
      <c r="G835" s="10">
        <v>427.5</v>
      </c>
      <c r="H835" s="10">
        <v>840.5</v>
      </c>
      <c r="I835" s="10">
        <v>840.48</v>
      </c>
      <c r="J835" s="10">
        <f t="shared" si="580"/>
        <v>1.999999999998181E-2</v>
      </c>
      <c r="K835" s="18">
        <f t="shared" si="567"/>
        <v>0.99997620464009518</v>
      </c>
    </row>
    <row r="836" spans="1:11" ht="15.5" x14ac:dyDescent="0.35">
      <c r="A836" s="8" t="s">
        <v>77</v>
      </c>
      <c r="B836" s="6" t="s">
        <v>96</v>
      </c>
      <c r="C836" s="6" t="s">
        <v>96</v>
      </c>
      <c r="D836" s="6" t="s">
        <v>544</v>
      </c>
      <c r="E836" s="6" t="s">
        <v>76</v>
      </c>
      <c r="F836" s="10">
        <v>3604.3</v>
      </c>
      <c r="G836" s="10">
        <v>2345.5</v>
      </c>
      <c r="H836" s="10">
        <v>2791.6</v>
      </c>
      <c r="I836" s="10">
        <v>2344.9</v>
      </c>
      <c r="J836" s="10">
        <f t="shared" si="580"/>
        <v>446.69999999999982</v>
      </c>
      <c r="K836" s="18">
        <f t="shared" si="567"/>
        <v>0.83998423842957448</v>
      </c>
    </row>
    <row r="837" spans="1:11" ht="31" x14ac:dyDescent="0.35">
      <c r="A837" s="8" t="s">
        <v>547</v>
      </c>
      <c r="B837" s="6" t="s">
        <v>96</v>
      </c>
      <c r="C837" s="6" t="s">
        <v>96</v>
      </c>
      <c r="D837" s="6" t="s">
        <v>546</v>
      </c>
      <c r="E837" s="6"/>
      <c r="F837" s="10">
        <f>F838</f>
        <v>2063.1999999999998</v>
      </c>
      <c r="G837" s="10">
        <v>1309.5</v>
      </c>
      <c r="H837" s="10">
        <f t="shared" ref="H837:J837" si="609">H838</f>
        <v>1385.8</v>
      </c>
      <c r="I837" s="10">
        <f t="shared" si="609"/>
        <v>1335.77</v>
      </c>
      <c r="J837" s="10">
        <f t="shared" si="609"/>
        <v>50.029999999999973</v>
      </c>
      <c r="K837" s="18">
        <f t="shared" si="567"/>
        <v>0.96389810939529519</v>
      </c>
    </row>
    <row r="838" spans="1:11" ht="31" x14ac:dyDescent="0.35">
      <c r="A838" s="8" t="s">
        <v>31</v>
      </c>
      <c r="B838" s="6" t="s">
        <v>96</v>
      </c>
      <c r="C838" s="6" t="s">
        <v>96</v>
      </c>
      <c r="D838" s="6" t="s">
        <v>546</v>
      </c>
      <c r="E838" s="6" t="s">
        <v>30</v>
      </c>
      <c r="F838" s="10">
        <f>F839</f>
        <v>2063.1999999999998</v>
      </c>
      <c r="G838" s="10">
        <v>1309.5</v>
      </c>
      <c r="H838" s="10">
        <f t="shared" ref="H838:J838" si="610">H839</f>
        <v>1385.8</v>
      </c>
      <c r="I838" s="10">
        <f t="shared" si="610"/>
        <v>1335.77</v>
      </c>
      <c r="J838" s="10">
        <f t="shared" si="610"/>
        <v>50.029999999999973</v>
      </c>
      <c r="K838" s="18">
        <f t="shared" si="567"/>
        <v>0.96389810939529519</v>
      </c>
    </row>
    <row r="839" spans="1:11" ht="31" x14ac:dyDescent="0.35">
      <c r="A839" s="8" t="s">
        <v>33</v>
      </c>
      <c r="B839" s="6" t="s">
        <v>96</v>
      </c>
      <c r="C839" s="6" t="s">
        <v>96</v>
      </c>
      <c r="D839" s="6" t="s">
        <v>546</v>
      </c>
      <c r="E839" s="6" t="s">
        <v>32</v>
      </c>
      <c r="F839" s="10">
        <v>2063.1999999999998</v>
      </c>
      <c r="G839" s="10">
        <v>1309.5</v>
      </c>
      <c r="H839" s="10">
        <v>1385.8</v>
      </c>
      <c r="I839" s="10">
        <v>1335.77</v>
      </c>
      <c r="J839" s="10">
        <f t="shared" ref="J839:J880" si="611">H839-I839</f>
        <v>50.029999999999973</v>
      </c>
      <c r="K839" s="18">
        <f t="shared" si="567"/>
        <v>0.96389810939529519</v>
      </c>
    </row>
    <row r="840" spans="1:11" ht="31" x14ac:dyDescent="0.35">
      <c r="A840" s="8" t="s">
        <v>415</v>
      </c>
      <c r="B840" s="6" t="s">
        <v>96</v>
      </c>
      <c r="C840" s="6" t="s">
        <v>96</v>
      </c>
      <c r="D840" s="6" t="s">
        <v>414</v>
      </c>
      <c r="E840" s="6"/>
      <c r="F840" s="10">
        <f>F841</f>
        <v>300</v>
      </c>
      <c r="G840" s="10">
        <v>2362.5</v>
      </c>
      <c r="H840" s="10">
        <f t="shared" ref="H840:J840" si="612">H841</f>
        <v>2819.3</v>
      </c>
      <c r="I840" s="10">
        <f t="shared" si="612"/>
        <v>2505.52</v>
      </c>
      <c r="J840" s="10">
        <f t="shared" si="612"/>
        <v>313.7800000000002</v>
      </c>
      <c r="K840" s="18">
        <f t="shared" si="567"/>
        <v>0.88870286950661503</v>
      </c>
    </row>
    <row r="841" spans="1:11" ht="31" x14ac:dyDescent="0.35">
      <c r="A841" s="8" t="s">
        <v>417</v>
      </c>
      <c r="B841" s="6" t="s">
        <v>96</v>
      </c>
      <c r="C841" s="6" t="s">
        <v>96</v>
      </c>
      <c r="D841" s="6" t="s">
        <v>416</v>
      </c>
      <c r="E841" s="6"/>
      <c r="F841" s="10">
        <f>F842</f>
        <v>300</v>
      </c>
      <c r="G841" s="10">
        <v>2362.5</v>
      </c>
      <c r="H841" s="10">
        <f t="shared" ref="H841:J841" si="613">H842</f>
        <v>2819.3</v>
      </c>
      <c r="I841" s="10">
        <f t="shared" si="613"/>
        <v>2505.52</v>
      </c>
      <c r="J841" s="10">
        <f t="shared" si="613"/>
        <v>313.7800000000002</v>
      </c>
      <c r="K841" s="18">
        <f t="shared" si="567"/>
        <v>0.88870286950661503</v>
      </c>
    </row>
    <row r="842" spans="1:11" ht="31" x14ac:dyDescent="0.35">
      <c r="A842" s="8" t="s">
        <v>31</v>
      </c>
      <c r="B842" s="6" t="s">
        <v>96</v>
      </c>
      <c r="C842" s="6" t="s">
        <v>96</v>
      </c>
      <c r="D842" s="6" t="s">
        <v>416</v>
      </c>
      <c r="E842" s="6" t="s">
        <v>30</v>
      </c>
      <c r="F842" s="10">
        <f>F843</f>
        <v>300</v>
      </c>
      <c r="G842" s="10">
        <v>2362.5</v>
      </c>
      <c r="H842" s="10">
        <f t="shared" ref="H842:J842" si="614">H843</f>
        <v>2819.3</v>
      </c>
      <c r="I842" s="10">
        <f t="shared" si="614"/>
        <v>2505.52</v>
      </c>
      <c r="J842" s="10">
        <f t="shared" si="614"/>
        <v>313.7800000000002</v>
      </c>
      <c r="K842" s="18">
        <f t="shared" si="567"/>
        <v>0.88870286950661503</v>
      </c>
    </row>
    <row r="843" spans="1:11" ht="31" x14ac:dyDescent="0.35">
      <c r="A843" s="8" t="s">
        <v>33</v>
      </c>
      <c r="B843" s="6" t="s">
        <v>96</v>
      </c>
      <c r="C843" s="6" t="s">
        <v>96</v>
      </c>
      <c r="D843" s="6" t="s">
        <v>416</v>
      </c>
      <c r="E843" s="6" t="s">
        <v>32</v>
      </c>
      <c r="F843" s="10">
        <v>300</v>
      </c>
      <c r="G843" s="10">
        <v>2362.5</v>
      </c>
      <c r="H843" s="10">
        <v>2819.3</v>
      </c>
      <c r="I843" s="10">
        <v>2505.52</v>
      </c>
      <c r="J843" s="10">
        <f t="shared" si="611"/>
        <v>313.7800000000002</v>
      </c>
      <c r="K843" s="18">
        <f t="shared" si="567"/>
        <v>0.88870286950661503</v>
      </c>
    </row>
    <row r="844" spans="1:11" ht="46.5" x14ac:dyDescent="0.35">
      <c r="A844" s="8" t="s">
        <v>138</v>
      </c>
      <c r="B844" s="6" t="s">
        <v>96</v>
      </c>
      <c r="C844" s="6" t="s">
        <v>96</v>
      </c>
      <c r="D844" s="6" t="s">
        <v>137</v>
      </c>
      <c r="E844" s="6"/>
      <c r="F844" s="10">
        <f>F845+F848+F859</f>
        <v>134609.1</v>
      </c>
      <c r="G844" s="10">
        <v>148833.09999999998</v>
      </c>
      <c r="H844" s="10">
        <f t="shared" ref="H844:J844" si="615">H845+H848+H859</f>
        <v>149033.09999999998</v>
      </c>
      <c r="I844" s="10">
        <f t="shared" si="615"/>
        <v>122144.68000000002</v>
      </c>
      <c r="J844" s="10">
        <f t="shared" si="615"/>
        <v>26888.419999999987</v>
      </c>
      <c r="K844" s="18">
        <f t="shared" ref="K844:K907" si="616">I844/H844</f>
        <v>0.81958088505171023</v>
      </c>
    </row>
    <row r="845" spans="1:11" ht="46.5" x14ac:dyDescent="0.35">
      <c r="A845" s="8" t="s">
        <v>549</v>
      </c>
      <c r="B845" s="6" t="s">
        <v>96</v>
      </c>
      <c r="C845" s="6" t="s">
        <v>96</v>
      </c>
      <c r="D845" s="6" t="s">
        <v>548</v>
      </c>
      <c r="E845" s="6"/>
      <c r="F845" s="10">
        <f>F846</f>
        <v>1630.2</v>
      </c>
      <c r="G845" s="10">
        <v>1299.8</v>
      </c>
      <c r="H845" s="10">
        <f t="shared" ref="H845:J845" si="617">H846</f>
        <v>1299.8</v>
      </c>
      <c r="I845" s="10">
        <f t="shared" si="617"/>
        <v>1299.8</v>
      </c>
      <c r="J845" s="10">
        <f t="shared" si="617"/>
        <v>0</v>
      </c>
      <c r="K845" s="18">
        <f t="shared" si="616"/>
        <v>1</v>
      </c>
    </row>
    <row r="846" spans="1:11" ht="31" x14ac:dyDescent="0.35">
      <c r="A846" s="8" t="s">
        <v>31</v>
      </c>
      <c r="B846" s="6" t="s">
        <v>96</v>
      </c>
      <c r="C846" s="6" t="s">
        <v>96</v>
      </c>
      <c r="D846" s="6" t="s">
        <v>548</v>
      </c>
      <c r="E846" s="6" t="s">
        <v>30</v>
      </c>
      <c r="F846" s="10">
        <f>F847</f>
        <v>1630.2</v>
      </c>
      <c r="G846" s="10">
        <v>1299.8</v>
      </c>
      <c r="H846" s="10">
        <f t="shared" ref="H846:J846" si="618">H847</f>
        <v>1299.8</v>
      </c>
      <c r="I846" s="10">
        <f t="shared" si="618"/>
        <v>1299.8</v>
      </c>
      <c r="J846" s="10">
        <f t="shared" si="618"/>
        <v>0</v>
      </c>
      <c r="K846" s="18">
        <f t="shared" si="616"/>
        <v>1</v>
      </c>
    </row>
    <row r="847" spans="1:11" ht="31" x14ac:dyDescent="0.35">
      <c r="A847" s="8" t="s">
        <v>33</v>
      </c>
      <c r="B847" s="6" t="s">
        <v>96</v>
      </c>
      <c r="C847" s="6" t="s">
        <v>96</v>
      </c>
      <c r="D847" s="6" t="s">
        <v>548</v>
      </c>
      <c r="E847" s="6" t="s">
        <v>32</v>
      </c>
      <c r="F847" s="10">
        <v>1630.2</v>
      </c>
      <c r="G847" s="10">
        <v>1299.8</v>
      </c>
      <c r="H847" s="10">
        <v>1299.8</v>
      </c>
      <c r="I847" s="10">
        <v>1299.8</v>
      </c>
      <c r="J847" s="10">
        <f t="shared" si="611"/>
        <v>0</v>
      </c>
      <c r="K847" s="18">
        <f t="shared" si="616"/>
        <v>1</v>
      </c>
    </row>
    <row r="848" spans="1:11" ht="15.5" x14ac:dyDescent="0.35">
      <c r="A848" s="8" t="s">
        <v>140</v>
      </c>
      <c r="B848" s="6" t="s">
        <v>96</v>
      </c>
      <c r="C848" s="6" t="s">
        <v>96</v>
      </c>
      <c r="D848" s="6" t="s">
        <v>139</v>
      </c>
      <c r="E848" s="6"/>
      <c r="F848" s="10">
        <f>F849</f>
        <v>5603.8</v>
      </c>
      <c r="G848" s="10">
        <v>3775.1000000000004</v>
      </c>
      <c r="H848" s="10">
        <f t="shared" ref="H848:J848" si="619">H849</f>
        <v>3775.1000000000004</v>
      </c>
      <c r="I848" s="10">
        <f t="shared" si="619"/>
        <v>1930.92</v>
      </c>
      <c r="J848" s="10">
        <f t="shared" si="619"/>
        <v>1844.18</v>
      </c>
      <c r="K848" s="18">
        <f t="shared" si="616"/>
        <v>0.51148843739238692</v>
      </c>
    </row>
    <row r="849" spans="1:11" ht="46.5" x14ac:dyDescent="0.35">
      <c r="A849" s="8" t="s">
        <v>551</v>
      </c>
      <c r="B849" s="6" t="s">
        <v>96</v>
      </c>
      <c r="C849" s="6" t="s">
        <v>96</v>
      </c>
      <c r="D849" s="6" t="s">
        <v>550</v>
      </c>
      <c r="E849" s="6"/>
      <c r="F849" s="10">
        <f>F850+F853+F856</f>
        <v>5603.8</v>
      </c>
      <c r="G849" s="10">
        <v>3775.1000000000004</v>
      </c>
      <c r="H849" s="10">
        <f t="shared" ref="H849:J849" si="620">H850+H853+H856</f>
        <v>3775.1000000000004</v>
      </c>
      <c r="I849" s="10">
        <f t="shared" si="620"/>
        <v>1930.92</v>
      </c>
      <c r="J849" s="10">
        <f t="shared" si="620"/>
        <v>1844.18</v>
      </c>
      <c r="K849" s="18">
        <f t="shared" si="616"/>
        <v>0.51148843739238692</v>
      </c>
    </row>
    <row r="850" spans="1:11" ht="62" x14ac:dyDescent="0.35">
      <c r="A850" s="8" t="s">
        <v>553</v>
      </c>
      <c r="B850" s="6" t="s">
        <v>96</v>
      </c>
      <c r="C850" s="6" t="s">
        <v>96</v>
      </c>
      <c r="D850" s="6" t="s">
        <v>552</v>
      </c>
      <c r="E850" s="6"/>
      <c r="F850" s="10">
        <f>F851</f>
        <v>193</v>
      </c>
      <c r="G850" s="10">
        <v>193</v>
      </c>
      <c r="H850" s="10">
        <f t="shared" ref="H850:J850" si="621">H851</f>
        <v>193</v>
      </c>
      <c r="I850" s="10">
        <f t="shared" si="621"/>
        <v>107.29</v>
      </c>
      <c r="J850" s="10">
        <f t="shared" si="621"/>
        <v>85.71</v>
      </c>
      <c r="K850" s="18">
        <f t="shared" si="616"/>
        <v>0.55590673575129534</v>
      </c>
    </row>
    <row r="851" spans="1:11" ht="15.5" x14ac:dyDescent="0.35">
      <c r="A851" s="8" t="s">
        <v>35</v>
      </c>
      <c r="B851" s="6" t="s">
        <v>96</v>
      </c>
      <c r="C851" s="6" t="s">
        <v>96</v>
      </c>
      <c r="D851" s="6" t="s">
        <v>552</v>
      </c>
      <c r="E851" s="6" t="s">
        <v>34</v>
      </c>
      <c r="F851" s="10">
        <f>F852</f>
        <v>193</v>
      </c>
      <c r="G851" s="10">
        <v>193</v>
      </c>
      <c r="H851" s="10">
        <f t="shared" ref="H851:J851" si="622">H852</f>
        <v>193</v>
      </c>
      <c r="I851" s="10">
        <f t="shared" si="622"/>
        <v>107.29</v>
      </c>
      <c r="J851" s="10">
        <f t="shared" si="622"/>
        <v>85.71</v>
      </c>
      <c r="K851" s="18">
        <f t="shared" si="616"/>
        <v>0.55590673575129534</v>
      </c>
    </row>
    <row r="852" spans="1:11" ht="31" x14ac:dyDescent="0.35">
      <c r="A852" s="8" t="s">
        <v>37</v>
      </c>
      <c r="B852" s="6" t="s">
        <v>96</v>
      </c>
      <c r="C852" s="6" t="s">
        <v>96</v>
      </c>
      <c r="D852" s="6" t="s">
        <v>552</v>
      </c>
      <c r="E852" s="6" t="s">
        <v>36</v>
      </c>
      <c r="F852" s="10">
        <v>193</v>
      </c>
      <c r="G852" s="10">
        <v>193</v>
      </c>
      <c r="H852" s="10">
        <v>193</v>
      </c>
      <c r="I852" s="10">
        <v>107.29</v>
      </c>
      <c r="J852" s="10">
        <f t="shared" si="611"/>
        <v>85.71</v>
      </c>
      <c r="K852" s="18">
        <f t="shared" si="616"/>
        <v>0.55590673575129534</v>
      </c>
    </row>
    <row r="853" spans="1:11" ht="46.5" x14ac:dyDescent="0.35">
      <c r="A853" s="8" t="s">
        <v>555</v>
      </c>
      <c r="B853" s="6" t="s">
        <v>96</v>
      </c>
      <c r="C853" s="6" t="s">
        <v>96</v>
      </c>
      <c r="D853" s="6" t="s">
        <v>554</v>
      </c>
      <c r="E853" s="6"/>
      <c r="F853" s="10">
        <f>F854</f>
        <v>1704.4</v>
      </c>
      <c r="G853" s="10">
        <v>1757.7</v>
      </c>
      <c r="H853" s="10">
        <f t="shared" ref="H853:J853" si="623">H854</f>
        <v>1757.7</v>
      </c>
      <c r="I853" s="10">
        <f t="shared" si="623"/>
        <v>111.46</v>
      </c>
      <c r="J853" s="10">
        <f t="shared" si="623"/>
        <v>1646.24</v>
      </c>
      <c r="K853" s="18">
        <f t="shared" si="616"/>
        <v>6.341241395004836E-2</v>
      </c>
    </row>
    <row r="854" spans="1:11" ht="31" x14ac:dyDescent="0.35">
      <c r="A854" s="8" t="s">
        <v>31</v>
      </c>
      <c r="B854" s="6" t="s">
        <v>96</v>
      </c>
      <c r="C854" s="6" t="s">
        <v>96</v>
      </c>
      <c r="D854" s="6" t="s">
        <v>554</v>
      </c>
      <c r="E854" s="6" t="s">
        <v>30</v>
      </c>
      <c r="F854" s="10">
        <f>F855</f>
        <v>1704.4</v>
      </c>
      <c r="G854" s="10">
        <v>1757.7</v>
      </c>
      <c r="H854" s="10">
        <f t="shared" ref="H854:J854" si="624">H855</f>
        <v>1757.7</v>
      </c>
      <c r="I854" s="10">
        <f t="shared" si="624"/>
        <v>111.46</v>
      </c>
      <c r="J854" s="10">
        <f t="shared" si="624"/>
        <v>1646.24</v>
      </c>
      <c r="K854" s="18">
        <f t="shared" si="616"/>
        <v>6.341241395004836E-2</v>
      </c>
    </row>
    <row r="855" spans="1:11" ht="31" x14ac:dyDescent="0.35">
      <c r="A855" s="8" t="s">
        <v>33</v>
      </c>
      <c r="B855" s="6" t="s">
        <v>96</v>
      </c>
      <c r="C855" s="6" t="s">
        <v>96</v>
      </c>
      <c r="D855" s="6" t="s">
        <v>554</v>
      </c>
      <c r="E855" s="6" t="s">
        <v>32</v>
      </c>
      <c r="F855" s="10">
        <v>1704.4</v>
      </c>
      <c r="G855" s="10">
        <v>1757.7</v>
      </c>
      <c r="H855" s="10">
        <v>1757.7</v>
      </c>
      <c r="I855" s="10">
        <v>111.46</v>
      </c>
      <c r="J855" s="10">
        <f t="shared" si="611"/>
        <v>1646.24</v>
      </c>
      <c r="K855" s="18">
        <f t="shared" si="616"/>
        <v>6.341241395004836E-2</v>
      </c>
    </row>
    <row r="856" spans="1:11" ht="46.5" x14ac:dyDescent="0.35">
      <c r="A856" s="8" t="s">
        <v>557</v>
      </c>
      <c r="B856" s="6" t="s">
        <v>96</v>
      </c>
      <c r="C856" s="6" t="s">
        <v>96</v>
      </c>
      <c r="D856" s="6" t="s">
        <v>556</v>
      </c>
      <c r="E856" s="6"/>
      <c r="F856" s="10">
        <f>F857</f>
        <v>3706.4</v>
      </c>
      <c r="G856" s="10">
        <v>1824.4</v>
      </c>
      <c r="H856" s="10">
        <f t="shared" ref="H856:J856" si="625">H857</f>
        <v>1824.4</v>
      </c>
      <c r="I856" s="10">
        <f t="shared" si="625"/>
        <v>1712.17</v>
      </c>
      <c r="J856" s="10">
        <f t="shared" si="625"/>
        <v>112.23000000000002</v>
      </c>
      <c r="K856" s="18">
        <f t="shared" si="616"/>
        <v>0.93848388511291381</v>
      </c>
    </row>
    <row r="857" spans="1:11" ht="31" x14ac:dyDescent="0.35">
      <c r="A857" s="8" t="s">
        <v>31</v>
      </c>
      <c r="B857" s="6" t="s">
        <v>96</v>
      </c>
      <c r="C857" s="6" t="s">
        <v>96</v>
      </c>
      <c r="D857" s="6" t="s">
        <v>556</v>
      </c>
      <c r="E857" s="6" t="s">
        <v>30</v>
      </c>
      <c r="F857" s="10">
        <f>F858</f>
        <v>3706.4</v>
      </c>
      <c r="G857" s="10">
        <v>1824.4</v>
      </c>
      <c r="H857" s="10">
        <f t="shared" ref="H857:J857" si="626">H858</f>
        <v>1824.4</v>
      </c>
      <c r="I857" s="10">
        <f t="shared" si="626"/>
        <v>1712.17</v>
      </c>
      <c r="J857" s="10">
        <f t="shared" si="626"/>
        <v>112.23000000000002</v>
      </c>
      <c r="K857" s="18">
        <f t="shared" si="616"/>
        <v>0.93848388511291381</v>
      </c>
    </row>
    <row r="858" spans="1:11" ht="31" x14ac:dyDescent="0.35">
      <c r="A858" s="8" t="s">
        <v>33</v>
      </c>
      <c r="B858" s="6" t="s">
        <v>96</v>
      </c>
      <c r="C858" s="6" t="s">
        <v>96</v>
      </c>
      <c r="D858" s="6" t="s">
        <v>556</v>
      </c>
      <c r="E858" s="6" t="s">
        <v>32</v>
      </c>
      <c r="F858" s="10">
        <v>3706.4</v>
      </c>
      <c r="G858" s="10">
        <v>1824.4</v>
      </c>
      <c r="H858" s="10">
        <v>1824.4</v>
      </c>
      <c r="I858" s="10">
        <v>1712.17</v>
      </c>
      <c r="J858" s="10">
        <f t="shared" si="611"/>
        <v>112.23000000000002</v>
      </c>
      <c r="K858" s="18">
        <f t="shared" si="616"/>
        <v>0.93848388511291381</v>
      </c>
    </row>
    <row r="859" spans="1:11" ht="46.5" x14ac:dyDescent="0.35">
      <c r="A859" s="8" t="s">
        <v>559</v>
      </c>
      <c r="B859" s="6" t="s">
        <v>96</v>
      </c>
      <c r="C859" s="6" t="s">
        <v>96</v>
      </c>
      <c r="D859" s="6" t="s">
        <v>558</v>
      </c>
      <c r="E859" s="6"/>
      <c r="F859" s="10">
        <f>F860+F862+F864+F866</f>
        <v>127375.1</v>
      </c>
      <c r="G859" s="10">
        <v>143758.19999999998</v>
      </c>
      <c r="H859" s="10">
        <f t="shared" ref="H859:J859" si="627">H860+H862+H864+H866</f>
        <v>143958.19999999998</v>
      </c>
      <c r="I859" s="10">
        <f t="shared" si="627"/>
        <v>118913.96000000002</v>
      </c>
      <c r="J859" s="10">
        <f t="shared" si="627"/>
        <v>25044.239999999987</v>
      </c>
      <c r="K859" s="18">
        <f t="shared" si="616"/>
        <v>0.82603116738053151</v>
      </c>
    </row>
    <row r="860" spans="1:11" ht="62" x14ac:dyDescent="0.35">
      <c r="A860" s="8" t="s">
        <v>13</v>
      </c>
      <c r="B860" s="6" t="s">
        <v>96</v>
      </c>
      <c r="C860" s="6" t="s">
        <v>96</v>
      </c>
      <c r="D860" s="6" t="s">
        <v>558</v>
      </c>
      <c r="E860" s="6" t="s">
        <v>12</v>
      </c>
      <c r="F860" s="10">
        <f>F861</f>
        <v>115037.5</v>
      </c>
      <c r="G860" s="10">
        <v>127219.4</v>
      </c>
      <c r="H860" s="10">
        <f t="shared" ref="H860:J860" si="628">H861</f>
        <v>127099.4</v>
      </c>
      <c r="I860" s="10">
        <f t="shared" si="628"/>
        <v>103953.21</v>
      </c>
      <c r="J860" s="10">
        <f t="shared" si="628"/>
        <v>23146.189999999988</v>
      </c>
      <c r="K860" s="18">
        <f t="shared" si="616"/>
        <v>0.81788906949993478</v>
      </c>
    </row>
    <row r="861" spans="1:11" ht="15.5" x14ac:dyDescent="0.35">
      <c r="A861" s="8" t="s">
        <v>152</v>
      </c>
      <c r="B861" s="6" t="s">
        <v>96</v>
      </c>
      <c r="C861" s="6" t="s">
        <v>96</v>
      </c>
      <c r="D861" s="6" t="s">
        <v>558</v>
      </c>
      <c r="E861" s="6" t="s">
        <v>151</v>
      </c>
      <c r="F861" s="10">
        <v>115037.5</v>
      </c>
      <c r="G861" s="10">
        <v>127219.4</v>
      </c>
      <c r="H861" s="10">
        <v>127099.4</v>
      </c>
      <c r="I861" s="10">
        <v>103953.21</v>
      </c>
      <c r="J861" s="10">
        <f t="shared" si="611"/>
        <v>23146.189999999988</v>
      </c>
      <c r="K861" s="18">
        <f t="shared" si="616"/>
        <v>0.81788906949993478</v>
      </c>
    </row>
    <row r="862" spans="1:11" ht="31" x14ac:dyDescent="0.35">
      <c r="A862" s="8" t="s">
        <v>31</v>
      </c>
      <c r="B862" s="6" t="s">
        <v>96</v>
      </c>
      <c r="C862" s="6" t="s">
        <v>96</v>
      </c>
      <c r="D862" s="6" t="s">
        <v>558</v>
      </c>
      <c r="E862" s="6" t="s">
        <v>30</v>
      </c>
      <c r="F862" s="10">
        <f>F863</f>
        <v>12048.7</v>
      </c>
      <c r="G862" s="10">
        <v>16324</v>
      </c>
      <c r="H862" s="10">
        <f t="shared" ref="H862:J862" si="629">H863</f>
        <v>16665.599999999999</v>
      </c>
      <c r="I862" s="10">
        <f t="shared" si="629"/>
        <v>14914.43</v>
      </c>
      <c r="J862" s="10">
        <f t="shared" si="629"/>
        <v>1751.1699999999983</v>
      </c>
      <c r="K862" s="18">
        <f t="shared" si="616"/>
        <v>0.89492307507680502</v>
      </c>
    </row>
    <row r="863" spans="1:11" ht="31" x14ac:dyDescent="0.35">
      <c r="A863" s="8" t="s">
        <v>33</v>
      </c>
      <c r="B863" s="6" t="s">
        <v>96</v>
      </c>
      <c r="C863" s="6" t="s">
        <v>96</v>
      </c>
      <c r="D863" s="6" t="s">
        <v>558</v>
      </c>
      <c r="E863" s="6" t="s">
        <v>32</v>
      </c>
      <c r="F863" s="10">
        <v>12048.7</v>
      </c>
      <c r="G863" s="10">
        <v>16324</v>
      </c>
      <c r="H863" s="10">
        <v>16665.599999999999</v>
      </c>
      <c r="I863" s="10">
        <v>14914.43</v>
      </c>
      <c r="J863" s="10">
        <f t="shared" si="611"/>
        <v>1751.1699999999983</v>
      </c>
      <c r="K863" s="18">
        <f t="shared" si="616"/>
        <v>0.89492307507680502</v>
      </c>
    </row>
    <row r="864" spans="1:11" ht="15.5" x14ac:dyDescent="0.35">
      <c r="A864" s="8" t="s">
        <v>35</v>
      </c>
      <c r="B864" s="6" t="s">
        <v>96</v>
      </c>
      <c r="C864" s="6" t="s">
        <v>96</v>
      </c>
      <c r="D864" s="6" t="s">
        <v>558</v>
      </c>
      <c r="E864" s="6" t="s">
        <v>34</v>
      </c>
      <c r="F864" s="10">
        <f>F865</f>
        <v>163.6</v>
      </c>
      <c r="G864" s="10">
        <v>89.5</v>
      </c>
      <c r="H864" s="10">
        <f t="shared" ref="H864:J864" si="630">H865</f>
        <v>67.900000000000006</v>
      </c>
      <c r="I864" s="10">
        <f t="shared" si="630"/>
        <v>26.97</v>
      </c>
      <c r="J864" s="10">
        <f t="shared" si="630"/>
        <v>40.930000000000007</v>
      </c>
      <c r="K864" s="18">
        <f t="shared" si="616"/>
        <v>0.39720176730486006</v>
      </c>
    </row>
    <row r="865" spans="1:11" ht="31" x14ac:dyDescent="0.35">
      <c r="A865" s="8" t="s">
        <v>37</v>
      </c>
      <c r="B865" s="6" t="s">
        <v>96</v>
      </c>
      <c r="C865" s="6" t="s">
        <v>96</v>
      </c>
      <c r="D865" s="6" t="s">
        <v>558</v>
      </c>
      <c r="E865" s="6" t="s">
        <v>36</v>
      </c>
      <c r="F865" s="10">
        <v>163.6</v>
      </c>
      <c r="G865" s="10">
        <v>89.5</v>
      </c>
      <c r="H865" s="10">
        <v>67.900000000000006</v>
      </c>
      <c r="I865" s="10">
        <v>26.97</v>
      </c>
      <c r="J865" s="10">
        <f t="shared" si="611"/>
        <v>40.930000000000007</v>
      </c>
      <c r="K865" s="18">
        <f t="shared" si="616"/>
        <v>0.39720176730486006</v>
      </c>
    </row>
    <row r="866" spans="1:11" ht="15.5" x14ac:dyDescent="0.35">
      <c r="A866" s="8" t="s">
        <v>75</v>
      </c>
      <c r="B866" s="6" t="s">
        <v>96</v>
      </c>
      <c r="C866" s="6" t="s">
        <v>96</v>
      </c>
      <c r="D866" s="6" t="s">
        <v>558</v>
      </c>
      <c r="E866" s="6" t="s">
        <v>74</v>
      </c>
      <c r="F866" s="10">
        <f>F867</f>
        <v>125.3</v>
      </c>
      <c r="G866" s="10">
        <v>125.3</v>
      </c>
      <c r="H866" s="10">
        <f t="shared" ref="H866:J866" si="631">H867</f>
        <v>125.3</v>
      </c>
      <c r="I866" s="10">
        <f t="shared" si="631"/>
        <v>19.350000000000001</v>
      </c>
      <c r="J866" s="10">
        <f t="shared" si="631"/>
        <v>105.94999999999999</v>
      </c>
      <c r="K866" s="18">
        <f t="shared" si="616"/>
        <v>0.15442936951316841</v>
      </c>
    </row>
    <row r="867" spans="1:11" ht="15.5" x14ac:dyDescent="0.35">
      <c r="A867" s="8" t="s">
        <v>77</v>
      </c>
      <c r="B867" s="6" t="s">
        <v>96</v>
      </c>
      <c r="C867" s="6" t="s">
        <v>96</v>
      </c>
      <c r="D867" s="6" t="s">
        <v>558</v>
      </c>
      <c r="E867" s="6" t="s">
        <v>76</v>
      </c>
      <c r="F867" s="10">
        <v>125.3</v>
      </c>
      <c r="G867" s="10">
        <v>125.3</v>
      </c>
      <c r="H867" s="10">
        <v>125.3</v>
      </c>
      <c r="I867" s="10">
        <v>19.350000000000001</v>
      </c>
      <c r="J867" s="10">
        <f t="shared" si="611"/>
        <v>105.94999999999999</v>
      </c>
      <c r="K867" s="18">
        <f t="shared" si="616"/>
        <v>0.15442936951316841</v>
      </c>
    </row>
    <row r="868" spans="1:11" ht="31" x14ac:dyDescent="0.35">
      <c r="A868" s="8" t="s">
        <v>41</v>
      </c>
      <c r="B868" s="6" t="s">
        <v>96</v>
      </c>
      <c r="C868" s="6" t="s">
        <v>96</v>
      </c>
      <c r="D868" s="6" t="s">
        <v>40</v>
      </c>
      <c r="E868" s="6"/>
      <c r="F868" s="10">
        <f>F869</f>
        <v>0</v>
      </c>
      <c r="G868" s="10">
        <v>163.19999999999999</v>
      </c>
      <c r="H868" s="10">
        <f t="shared" ref="H868:J868" si="632">H869</f>
        <v>163.19999999999999</v>
      </c>
      <c r="I868" s="10">
        <f t="shared" si="632"/>
        <v>163.16999999999999</v>
      </c>
      <c r="J868" s="10">
        <f t="shared" si="632"/>
        <v>3.0000000000001137E-2</v>
      </c>
      <c r="K868" s="18">
        <f t="shared" si="616"/>
        <v>0.99981617647058818</v>
      </c>
    </row>
    <row r="869" spans="1:11" ht="46.5" x14ac:dyDescent="0.35">
      <c r="A869" s="8" t="s">
        <v>43</v>
      </c>
      <c r="B869" s="6" t="s">
        <v>96</v>
      </c>
      <c r="C869" s="6" t="s">
        <v>96</v>
      </c>
      <c r="D869" s="6" t="s">
        <v>42</v>
      </c>
      <c r="E869" s="6"/>
      <c r="F869" s="10">
        <f>F870</f>
        <v>0</v>
      </c>
      <c r="G869" s="10">
        <v>163.19999999999999</v>
      </c>
      <c r="H869" s="10">
        <f t="shared" ref="H869:J869" si="633">H870</f>
        <v>163.19999999999999</v>
      </c>
      <c r="I869" s="10">
        <f t="shared" si="633"/>
        <v>163.16999999999999</v>
      </c>
      <c r="J869" s="10">
        <f t="shared" si="633"/>
        <v>3.0000000000001137E-2</v>
      </c>
      <c r="K869" s="18">
        <f t="shared" si="616"/>
        <v>0.99981617647058818</v>
      </c>
    </row>
    <row r="870" spans="1:11" ht="31" x14ac:dyDescent="0.35">
      <c r="A870" s="8" t="s">
        <v>49</v>
      </c>
      <c r="B870" s="6" t="s">
        <v>96</v>
      </c>
      <c r="C870" s="6" t="s">
        <v>96</v>
      </c>
      <c r="D870" s="6" t="s">
        <v>48</v>
      </c>
      <c r="E870" s="6"/>
      <c r="F870" s="10">
        <f>F871</f>
        <v>0</v>
      </c>
      <c r="G870" s="10">
        <v>163.19999999999999</v>
      </c>
      <c r="H870" s="10">
        <f t="shared" ref="H870:J870" si="634">H871</f>
        <v>163.19999999999999</v>
      </c>
      <c r="I870" s="10">
        <f t="shared" si="634"/>
        <v>163.16999999999999</v>
      </c>
      <c r="J870" s="10">
        <f t="shared" si="634"/>
        <v>3.0000000000001137E-2</v>
      </c>
      <c r="K870" s="18">
        <f t="shared" si="616"/>
        <v>0.99981617647058818</v>
      </c>
    </row>
    <row r="871" spans="1:11" ht="31" x14ac:dyDescent="0.35">
      <c r="A871" s="8" t="s">
        <v>31</v>
      </c>
      <c r="B871" s="6" t="s">
        <v>96</v>
      </c>
      <c r="C871" s="6" t="s">
        <v>96</v>
      </c>
      <c r="D871" s="6" t="s">
        <v>48</v>
      </c>
      <c r="E871" s="6" t="s">
        <v>30</v>
      </c>
      <c r="F871" s="10">
        <f>F872</f>
        <v>0</v>
      </c>
      <c r="G871" s="10">
        <v>163.19999999999999</v>
      </c>
      <c r="H871" s="10">
        <f t="shared" ref="H871:J871" si="635">H872</f>
        <v>163.19999999999999</v>
      </c>
      <c r="I871" s="10">
        <f t="shared" si="635"/>
        <v>163.16999999999999</v>
      </c>
      <c r="J871" s="10">
        <f t="shared" si="635"/>
        <v>3.0000000000001137E-2</v>
      </c>
      <c r="K871" s="18">
        <f t="shared" si="616"/>
        <v>0.99981617647058818</v>
      </c>
    </row>
    <row r="872" spans="1:11" ht="31" x14ac:dyDescent="0.35">
      <c r="A872" s="8" t="s">
        <v>33</v>
      </c>
      <c r="B872" s="6" t="s">
        <v>96</v>
      </c>
      <c r="C872" s="6" t="s">
        <v>96</v>
      </c>
      <c r="D872" s="6" t="s">
        <v>48</v>
      </c>
      <c r="E872" s="6" t="s">
        <v>32</v>
      </c>
      <c r="F872" s="10">
        <v>0</v>
      </c>
      <c r="G872" s="10">
        <v>163.19999999999999</v>
      </c>
      <c r="H872" s="10">
        <v>163.19999999999999</v>
      </c>
      <c r="I872" s="10">
        <v>163.16999999999999</v>
      </c>
      <c r="J872" s="10">
        <f t="shared" si="611"/>
        <v>3.0000000000001137E-2</v>
      </c>
      <c r="K872" s="18">
        <f t="shared" si="616"/>
        <v>0.99981617647058818</v>
      </c>
    </row>
    <row r="873" spans="1:11" ht="31" x14ac:dyDescent="0.35">
      <c r="A873" s="8" t="s">
        <v>473</v>
      </c>
      <c r="B873" s="6" t="s">
        <v>96</v>
      </c>
      <c r="C873" s="6" t="s">
        <v>96</v>
      </c>
      <c r="D873" s="6" t="s">
        <v>472</v>
      </c>
      <c r="E873" s="6"/>
      <c r="F873" s="10">
        <f>F874</f>
        <v>140851.79999999999</v>
      </c>
      <c r="G873" s="10">
        <v>166089.14000000001</v>
      </c>
      <c r="H873" s="10">
        <f t="shared" ref="H873:J873" si="636">H874</f>
        <v>166073.04</v>
      </c>
      <c r="I873" s="10">
        <f t="shared" si="636"/>
        <v>151801.36000000002</v>
      </c>
      <c r="J873" s="10">
        <f t="shared" si="636"/>
        <v>14271.68</v>
      </c>
      <c r="K873" s="18">
        <f t="shared" si="616"/>
        <v>0.9140638360085418</v>
      </c>
    </row>
    <row r="874" spans="1:11" ht="15.5" x14ac:dyDescent="0.35">
      <c r="A874" s="8" t="s">
        <v>475</v>
      </c>
      <c r="B874" s="6" t="s">
        <v>96</v>
      </c>
      <c r="C874" s="6" t="s">
        <v>96</v>
      </c>
      <c r="D874" s="6" t="s">
        <v>474</v>
      </c>
      <c r="E874" s="6"/>
      <c r="F874" s="10">
        <f>F875</f>
        <v>140851.79999999999</v>
      </c>
      <c r="G874" s="10">
        <v>166089.14000000001</v>
      </c>
      <c r="H874" s="10">
        <f t="shared" ref="H874:J874" si="637">H875</f>
        <v>166073.04</v>
      </c>
      <c r="I874" s="10">
        <f t="shared" si="637"/>
        <v>151801.36000000002</v>
      </c>
      <c r="J874" s="10">
        <f t="shared" si="637"/>
        <v>14271.68</v>
      </c>
      <c r="K874" s="18">
        <f t="shared" si="616"/>
        <v>0.9140638360085418</v>
      </c>
    </row>
    <row r="875" spans="1:11" ht="31" x14ac:dyDescent="0.35">
      <c r="A875" s="8" t="s">
        <v>561</v>
      </c>
      <c r="B875" s="6" t="s">
        <v>96</v>
      </c>
      <c r="C875" s="6" t="s">
        <v>96</v>
      </c>
      <c r="D875" s="6" t="s">
        <v>560</v>
      </c>
      <c r="E875" s="6"/>
      <c r="F875" s="10">
        <f>F876+F885</f>
        <v>140851.79999999999</v>
      </c>
      <c r="G875" s="10">
        <v>166089.14000000001</v>
      </c>
      <c r="H875" s="10">
        <f t="shared" ref="H875:J875" si="638">H876+H885</f>
        <v>166073.04</v>
      </c>
      <c r="I875" s="10">
        <f t="shared" si="638"/>
        <v>151801.36000000002</v>
      </c>
      <c r="J875" s="10">
        <f t="shared" si="638"/>
        <v>14271.68</v>
      </c>
      <c r="K875" s="18">
        <f t="shared" si="616"/>
        <v>0.9140638360085418</v>
      </c>
    </row>
    <row r="876" spans="1:11" ht="31" x14ac:dyDescent="0.35">
      <c r="A876" s="8" t="s">
        <v>563</v>
      </c>
      <c r="B876" s="6" t="s">
        <v>96</v>
      </c>
      <c r="C876" s="6" t="s">
        <v>96</v>
      </c>
      <c r="D876" s="6" t="s">
        <v>562</v>
      </c>
      <c r="E876" s="6"/>
      <c r="F876" s="10">
        <f>F877+F879+F881+F883</f>
        <v>126415.9</v>
      </c>
      <c r="G876" s="10">
        <v>149574.20000000001</v>
      </c>
      <c r="H876" s="10">
        <f t="shared" ref="H876:J876" si="639">H877+H879+H881+H883</f>
        <v>149558.1</v>
      </c>
      <c r="I876" s="10">
        <f t="shared" si="639"/>
        <v>136471.13</v>
      </c>
      <c r="J876" s="10">
        <f t="shared" si="639"/>
        <v>13086.970000000001</v>
      </c>
      <c r="K876" s="18">
        <f t="shared" si="616"/>
        <v>0.91249574580046144</v>
      </c>
    </row>
    <row r="877" spans="1:11" ht="62" x14ac:dyDescent="0.35">
      <c r="A877" s="8" t="s">
        <v>13</v>
      </c>
      <c r="B877" s="6" t="s">
        <v>96</v>
      </c>
      <c r="C877" s="6" t="s">
        <v>96</v>
      </c>
      <c r="D877" s="6" t="s">
        <v>562</v>
      </c>
      <c r="E877" s="6" t="s">
        <v>12</v>
      </c>
      <c r="F877" s="10">
        <f>F878</f>
        <v>99803.199999999997</v>
      </c>
      <c r="G877" s="10">
        <v>112994.7</v>
      </c>
      <c r="H877" s="10">
        <f t="shared" ref="H877:J877" si="640">H878</f>
        <v>112994.7</v>
      </c>
      <c r="I877" s="10">
        <f t="shared" si="640"/>
        <v>105394.95</v>
      </c>
      <c r="J877" s="10">
        <f t="shared" si="640"/>
        <v>7599.75</v>
      </c>
      <c r="K877" s="18">
        <f t="shared" si="616"/>
        <v>0.93274242066220803</v>
      </c>
    </row>
    <row r="878" spans="1:11" ht="31" x14ac:dyDescent="0.35">
      <c r="A878" s="8" t="s">
        <v>15</v>
      </c>
      <c r="B878" s="6" t="s">
        <v>96</v>
      </c>
      <c r="C878" s="6" t="s">
        <v>96</v>
      </c>
      <c r="D878" s="6" t="s">
        <v>562</v>
      </c>
      <c r="E878" s="6" t="s">
        <v>14</v>
      </c>
      <c r="F878" s="10">
        <v>99803.199999999997</v>
      </c>
      <c r="G878" s="10">
        <v>112994.7</v>
      </c>
      <c r="H878" s="10">
        <v>112994.7</v>
      </c>
      <c r="I878" s="10">
        <v>105394.95</v>
      </c>
      <c r="J878" s="10">
        <f t="shared" si="611"/>
        <v>7599.75</v>
      </c>
      <c r="K878" s="18">
        <f t="shared" si="616"/>
        <v>0.93274242066220803</v>
      </c>
    </row>
    <row r="879" spans="1:11" ht="31" x14ac:dyDescent="0.35">
      <c r="A879" s="8" t="s">
        <v>31</v>
      </c>
      <c r="B879" s="6" t="s">
        <v>96</v>
      </c>
      <c r="C879" s="6" t="s">
        <v>96</v>
      </c>
      <c r="D879" s="6" t="s">
        <v>562</v>
      </c>
      <c r="E879" s="6" t="s">
        <v>30</v>
      </c>
      <c r="F879" s="10">
        <f>F880</f>
        <v>26497.7</v>
      </c>
      <c r="G879" s="10">
        <v>36456</v>
      </c>
      <c r="H879" s="10">
        <f t="shared" ref="H879:J879" si="641">H880</f>
        <v>36389.9</v>
      </c>
      <c r="I879" s="10">
        <f t="shared" si="641"/>
        <v>30972.68</v>
      </c>
      <c r="J879" s="10">
        <f t="shared" si="641"/>
        <v>5417.2200000000012</v>
      </c>
      <c r="K879" s="18">
        <f t="shared" si="616"/>
        <v>0.85113396849125711</v>
      </c>
    </row>
    <row r="880" spans="1:11" ht="31" x14ac:dyDescent="0.35">
      <c r="A880" s="8" t="s">
        <v>33</v>
      </c>
      <c r="B880" s="6" t="s">
        <v>96</v>
      </c>
      <c r="C880" s="6" t="s">
        <v>96</v>
      </c>
      <c r="D880" s="6" t="s">
        <v>562</v>
      </c>
      <c r="E880" s="6" t="s">
        <v>32</v>
      </c>
      <c r="F880" s="10">
        <v>26497.7</v>
      </c>
      <c r="G880" s="10">
        <v>36456</v>
      </c>
      <c r="H880" s="10">
        <v>36389.9</v>
      </c>
      <c r="I880" s="10">
        <v>30972.68</v>
      </c>
      <c r="J880" s="10">
        <f t="shared" si="611"/>
        <v>5417.2200000000012</v>
      </c>
      <c r="K880" s="18">
        <f t="shared" si="616"/>
        <v>0.85113396849125711</v>
      </c>
    </row>
    <row r="881" spans="1:11" ht="15.5" x14ac:dyDescent="0.35">
      <c r="A881" s="8" t="s">
        <v>35</v>
      </c>
      <c r="B881" s="6" t="s">
        <v>96</v>
      </c>
      <c r="C881" s="6" t="s">
        <v>96</v>
      </c>
      <c r="D881" s="6" t="s">
        <v>562</v>
      </c>
      <c r="E881" s="6" t="s">
        <v>34</v>
      </c>
      <c r="F881" s="10">
        <f>F882</f>
        <v>70</v>
      </c>
      <c r="G881" s="10">
        <v>70</v>
      </c>
      <c r="H881" s="10">
        <f t="shared" ref="H881:J881" si="642">H882</f>
        <v>70</v>
      </c>
      <c r="I881" s="10">
        <f t="shared" si="642"/>
        <v>0</v>
      </c>
      <c r="J881" s="10">
        <f t="shared" si="642"/>
        <v>70</v>
      </c>
      <c r="K881" s="18">
        <f t="shared" si="616"/>
        <v>0</v>
      </c>
    </row>
    <row r="882" spans="1:11" ht="31" x14ac:dyDescent="0.35">
      <c r="A882" s="8" t="s">
        <v>37</v>
      </c>
      <c r="B882" s="6" t="s">
        <v>96</v>
      </c>
      <c r="C882" s="6" t="s">
        <v>96</v>
      </c>
      <c r="D882" s="6" t="s">
        <v>562</v>
      </c>
      <c r="E882" s="6" t="s">
        <v>36</v>
      </c>
      <c r="F882" s="10">
        <v>70</v>
      </c>
      <c r="G882" s="10">
        <v>70</v>
      </c>
      <c r="H882" s="10">
        <v>70</v>
      </c>
      <c r="I882" s="10">
        <v>0</v>
      </c>
      <c r="J882" s="10">
        <f t="shared" ref="J882:J927" si="643">H882-I882</f>
        <v>70</v>
      </c>
      <c r="K882" s="18">
        <f t="shared" si="616"/>
        <v>0</v>
      </c>
    </row>
    <row r="883" spans="1:11" ht="15.5" x14ac:dyDescent="0.35">
      <c r="A883" s="8" t="s">
        <v>75</v>
      </c>
      <c r="B883" s="6" t="s">
        <v>96</v>
      </c>
      <c r="C883" s="6" t="s">
        <v>96</v>
      </c>
      <c r="D883" s="6" t="s">
        <v>562</v>
      </c>
      <c r="E883" s="6" t="s">
        <v>74</v>
      </c>
      <c r="F883" s="10">
        <f>F884</f>
        <v>45</v>
      </c>
      <c r="G883" s="10">
        <v>53.5</v>
      </c>
      <c r="H883" s="10">
        <f t="shared" ref="H883:J883" si="644">H884</f>
        <v>103.5</v>
      </c>
      <c r="I883" s="10">
        <f t="shared" si="644"/>
        <v>103.5</v>
      </c>
      <c r="J883" s="10">
        <f t="shared" si="644"/>
        <v>0</v>
      </c>
      <c r="K883" s="18">
        <f t="shared" si="616"/>
        <v>1</v>
      </c>
    </row>
    <row r="884" spans="1:11" ht="15.5" x14ac:dyDescent="0.35">
      <c r="A884" s="8" t="s">
        <v>297</v>
      </c>
      <c r="B884" s="6" t="s">
        <v>96</v>
      </c>
      <c r="C884" s="6" t="s">
        <v>96</v>
      </c>
      <c r="D884" s="6" t="s">
        <v>562</v>
      </c>
      <c r="E884" s="6" t="s">
        <v>296</v>
      </c>
      <c r="F884" s="10">
        <v>45</v>
      </c>
      <c r="G884" s="10">
        <v>53.5</v>
      </c>
      <c r="H884" s="10">
        <v>103.5</v>
      </c>
      <c r="I884" s="10">
        <v>103.5</v>
      </c>
      <c r="J884" s="10">
        <f t="shared" si="643"/>
        <v>0</v>
      </c>
      <c r="K884" s="18">
        <f t="shared" si="616"/>
        <v>1</v>
      </c>
    </row>
    <row r="885" spans="1:11" ht="31" x14ac:dyDescent="0.35">
      <c r="A885" s="8" t="s">
        <v>565</v>
      </c>
      <c r="B885" s="6" t="s">
        <v>96</v>
      </c>
      <c r="C885" s="6" t="s">
        <v>96</v>
      </c>
      <c r="D885" s="6" t="s">
        <v>564</v>
      </c>
      <c r="E885" s="6"/>
      <c r="F885" s="10">
        <f>F886+F891</f>
        <v>14435.9</v>
      </c>
      <c r="G885" s="10">
        <v>16514.939999999999</v>
      </c>
      <c r="H885" s="10">
        <f t="shared" ref="H885:J885" si="645">H886+H891</f>
        <v>16514.939999999999</v>
      </c>
      <c r="I885" s="10">
        <f t="shared" si="645"/>
        <v>15330.23</v>
      </c>
      <c r="J885" s="10">
        <f t="shared" si="645"/>
        <v>1184.7099999999998</v>
      </c>
      <c r="K885" s="18">
        <f t="shared" si="616"/>
        <v>0.92826434731219132</v>
      </c>
    </row>
    <row r="886" spans="1:11" ht="62" x14ac:dyDescent="0.35">
      <c r="A886" s="8" t="s">
        <v>567</v>
      </c>
      <c r="B886" s="6" t="s">
        <v>96</v>
      </c>
      <c r="C886" s="6" t="s">
        <v>96</v>
      </c>
      <c r="D886" s="6" t="s">
        <v>566</v>
      </c>
      <c r="E886" s="6"/>
      <c r="F886" s="10">
        <f>F887+F889</f>
        <v>14423.9</v>
      </c>
      <c r="G886" s="10">
        <v>16501.14</v>
      </c>
      <c r="H886" s="10">
        <f t="shared" ref="H886:J886" si="646">H887+H889</f>
        <v>16501.14</v>
      </c>
      <c r="I886" s="10">
        <f t="shared" si="646"/>
        <v>15316.43</v>
      </c>
      <c r="J886" s="10">
        <f t="shared" si="646"/>
        <v>1184.7099999999998</v>
      </c>
      <c r="K886" s="18">
        <f t="shared" si="616"/>
        <v>0.92820435436581961</v>
      </c>
    </row>
    <row r="887" spans="1:11" ht="62" x14ac:dyDescent="0.35">
      <c r="A887" s="8" t="s">
        <v>13</v>
      </c>
      <c r="B887" s="6" t="s">
        <v>96</v>
      </c>
      <c r="C887" s="6" t="s">
        <v>96</v>
      </c>
      <c r="D887" s="6" t="s">
        <v>566</v>
      </c>
      <c r="E887" s="6" t="s">
        <v>12</v>
      </c>
      <c r="F887" s="10">
        <f>F888</f>
        <v>14102.4</v>
      </c>
      <c r="G887" s="10">
        <v>16242.64</v>
      </c>
      <c r="H887" s="10">
        <f t="shared" ref="H887:J887" si="647">H888</f>
        <v>16308.24</v>
      </c>
      <c r="I887" s="10">
        <f t="shared" si="647"/>
        <v>15123.67</v>
      </c>
      <c r="J887" s="10">
        <f t="shared" si="647"/>
        <v>1184.5699999999997</v>
      </c>
      <c r="K887" s="18">
        <f t="shared" si="616"/>
        <v>0.92736371306774978</v>
      </c>
    </row>
    <row r="888" spans="1:11" ht="31" x14ac:dyDescent="0.35">
      <c r="A888" s="8" t="s">
        <v>15</v>
      </c>
      <c r="B888" s="6" t="s">
        <v>96</v>
      </c>
      <c r="C888" s="6" t="s">
        <v>96</v>
      </c>
      <c r="D888" s="6" t="s">
        <v>566</v>
      </c>
      <c r="E888" s="6" t="s">
        <v>14</v>
      </c>
      <c r="F888" s="10">
        <v>14102.4</v>
      </c>
      <c r="G888" s="10">
        <v>16242.64</v>
      </c>
      <c r="H888" s="10">
        <v>16308.24</v>
      </c>
      <c r="I888" s="10">
        <v>15123.67</v>
      </c>
      <c r="J888" s="10">
        <f t="shared" si="643"/>
        <v>1184.5699999999997</v>
      </c>
      <c r="K888" s="18">
        <f t="shared" si="616"/>
        <v>0.92736371306774978</v>
      </c>
    </row>
    <row r="889" spans="1:11" ht="31" x14ac:dyDescent="0.35">
      <c r="A889" s="8" t="s">
        <v>31</v>
      </c>
      <c r="B889" s="6" t="s">
        <v>96</v>
      </c>
      <c r="C889" s="6" t="s">
        <v>96</v>
      </c>
      <c r="D889" s="6" t="s">
        <v>566</v>
      </c>
      <c r="E889" s="6" t="s">
        <v>30</v>
      </c>
      <c r="F889" s="10">
        <f>F890</f>
        <v>321.5</v>
      </c>
      <c r="G889" s="10">
        <v>258.5</v>
      </c>
      <c r="H889" s="10">
        <f t="shared" ref="H889:J889" si="648">H890</f>
        <v>192.9</v>
      </c>
      <c r="I889" s="10">
        <f t="shared" si="648"/>
        <v>192.76</v>
      </c>
      <c r="J889" s="10">
        <f t="shared" si="648"/>
        <v>0.14000000000001478</v>
      </c>
      <c r="K889" s="18">
        <f t="shared" si="616"/>
        <v>0.99927423535510618</v>
      </c>
    </row>
    <row r="890" spans="1:11" ht="31" x14ac:dyDescent="0.35">
      <c r="A890" s="8" t="s">
        <v>33</v>
      </c>
      <c r="B890" s="6" t="s">
        <v>96</v>
      </c>
      <c r="C890" s="6" t="s">
        <v>96</v>
      </c>
      <c r="D890" s="6" t="s">
        <v>566</v>
      </c>
      <c r="E890" s="6" t="s">
        <v>32</v>
      </c>
      <c r="F890" s="10">
        <v>321.5</v>
      </c>
      <c r="G890" s="10">
        <v>258.5</v>
      </c>
      <c r="H890" s="10">
        <v>192.9</v>
      </c>
      <c r="I890" s="10">
        <v>192.76</v>
      </c>
      <c r="J890" s="10">
        <f t="shared" si="643"/>
        <v>0.14000000000001478</v>
      </c>
      <c r="K890" s="18">
        <f t="shared" si="616"/>
        <v>0.99927423535510618</v>
      </c>
    </row>
    <row r="891" spans="1:11" ht="77.5" x14ac:dyDescent="0.35">
      <c r="A891" s="8" t="s">
        <v>569</v>
      </c>
      <c r="B891" s="6" t="s">
        <v>96</v>
      </c>
      <c r="C891" s="6" t="s">
        <v>96</v>
      </c>
      <c r="D891" s="6" t="s">
        <v>568</v>
      </c>
      <c r="E891" s="6"/>
      <c r="F891" s="10">
        <f>F892</f>
        <v>12</v>
      </c>
      <c r="G891" s="10">
        <v>13.8</v>
      </c>
      <c r="H891" s="10">
        <f t="shared" ref="H891:J891" si="649">H892</f>
        <v>13.8</v>
      </c>
      <c r="I891" s="10">
        <f t="shared" si="649"/>
        <v>13.8</v>
      </c>
      <c r="J891" s="10">
        <f t="shared" si="649"/>
        <v>0</v>
      </c>
      <c r="K891" s="18">
        <f t="shared" si="616"/>
        <v>1</v>
      </c>
    </row>
    <row r="892" spans="1:11" ht="31" x14ac:dyDescent="0.35">
      <c r="A892" s="8" t="s">
        <v>31</v>
      </c>
      <c r="B892" s="6" t="s">
        <v>96</v>
      </c>
      <c r="C892" s="6" t="s">
        <v>96</v>
      </c>
      <c r="D892" s="6" t="s">
        <v>568</v>
      </c>
      <c r="E892" s="6" t="s">
        <v>30</v>
      </c>
      <c r="F892" s="10">
        <f>F893</f>
        <v>12</v>
      </c>
      <c r="G892" s="10">
        <v>13.8</v>
      </c>
      <c r="H892" s="10">
        <f t="shared" ref="H892:J892" si="650">H893</f>
        <v>13.8</v>
      </c>
      <c r="I892" s="10">
        <f t="shared" si="650"/>
        <v>13.8</v>
      </c>
      <c r="J892" s="10">
        <f t="shared" si="650"/>
        <v>0</v>
      </c>
      <c r="K892" s="18">
        <f t="shared" si="616"/>
        <v>1</v>
      </c>
    </row>
    <row r="893" spans="1:11" ht="31" x14ac:dyDescent="0.35">
      <c r="A893" s="8" t="s">
        <v>33</v>
      </c>
      <c r="B893" s="6" t="s">
        <v>96</v>
      </c>
      <c r="C893" s="6" t="s">
        <v>96</v>
      </c>
      <c r="D893" s="6" t="s">
        <v>568</v>
      </c>
      <c r="E893" s="6" t="s">
        <v>32</v>
      </c>
      <c r="F893" s="10">
        <v>12</v>
      </c>
      <c r="G893" s="10">
        <v>13.8</v>
      </c>
      <c r="H893" s="10">
        <v>13.8</v>
      </c>
      <c r="I893" s="10">
        <v>13.8</v>
      </c>
      <c r="J893" s="10">
        <f t="shared" si="643"/>
        <v>0</v>
      </c>
      <c r="K893" s="18">
        <f t="shared" si="616"/>
        <v>1</v>
      </c>
    </row>
    <row r="894" spans="1:11" ht="31" x14ac:dyDescent="0.35">
      <c r="A894" s="8" t="s">
        <v>89</v>
      </c>
      <c r="B894" s="6" t="s">
        <v>96</v>
      </c>
      <c r="C894" s="6" t="s">
        <v>96</v>
      </c>
      <c r="D894" s="6" t="s">
        <v>88</v>
      </c>
      <c r="E894" s="6"/>
      <c r="F894" s="10">
        <f>F895</f>
        <v>0</v>
      </c>
      <c r="G894" s="10">
        <v>0</v>
      </c>
      <c r="H894" s="10">
        <f t="shared" ref="H894:J894" si="651">H895</f>
        <v>105.41</v>
      </c>
      <c r="I894" s="10">
        <f t="shared" si="651"/>
        <v>105.41</v>
      </c>
      <c r="J894" s="10">
        <f t="shared" si="651"/>
        <v>0</v>
      </c>
      <c r="K894" s="18">
        <f t="shared" si="616"/>
        <v>1</v>
      </c>
    </row>
    <row r="895" spans="1:11" ht="31" x14ac:dyDescent="0.35">
      <c r="A895" s="8" t="s">
        <v>91</v>
      </c>
      <c r="B895" s="6" t="s">
        <v>96</v>
      </c>
      <c r="C895" s="6" t="s">
        <v>96</v>
      </c>
      <c r="D895" s="6" t="s">
        <v>90</v>
      </c>
      <c r="E895" s="6"/>
      <c r="F895" s="10">
        <f>F896</f>
        <v>0</v>
      </c>
      <c r="G895" s="10">
        <v>0</v>
      </c>
      <c r="H895" s="10">
        <f t="shared" ref="H895:J895" si="652">H896</f>
        <v>105.41</v>
      </c>
      <c r="I895" s="10">
        <f t="shared" si="652"/>
        <v>105.41</v>
      </c>
      <c r="J895" s="10">
        <f t="shared" si="652"/>
        <v>0</v>
      </c>
      <c r="K895" s="18">
        <f t="shared" si="616"/>
        <v>1</v>
      </c>
    </row>
    <row r="896" spans="1:11" ht="31" x14ac:dyDescent="0.35">
      <c r="A896" s="8" t="s">
        <v>93</v>
      </c>
      <c r="B896" s="6" t="s">
        <v>96</v>
      </c>
      <c r="C896" s="6" t="s">
        <v>96</v>
      </c>
      <c r="D896" s="6" t="s">
        <v>92</v>
      </c>
      <c r="E896" s="6"/>
      <c r="F896" s="10">
        <f>F897</f>
        <v>0</v>
      </c>
      <c r="G896" s="10">
        <v>0</v>
      </c>
      <c r="H896" s="10">
        <f t="shared" ref="H896:J896" si="653">H897</f>
        <v>105.41</v>
      </c>
      <c r="I896" s="10">
        <f t="shared" si="653"/>
        <v>105.41</v>
      </c>
      <c r="J896" s="10">
        <f t="shared" si="653"/>
        <v>0</v>
      </c>
      <c r="K896" s="18">
        <f t="shared" si="616"/>
        <v>1</v>
      </c>
    </row>
    <row r="897" spans="1:11" ht="15.5" x14ac:dyDescent="0.35">
      <c r="A897" s="8" t="s">
        <v>35</v>
      </c>
      <c r="B897" s="6" t="s">
        <v>96</v>
      </c>
      <c r="C897" s="6" t="s">
        <v>96</v>
      </c>
      <c r="D897" s="6" t="s">
        <v>92</v>
      </c>
      <c r="E897" s="6" t="s">
        <v>34</v>
      </c>
      <c r="F897" s="10">
        <f>F898</f>
        <v>0</v>
      </c>
      <c r="G897" s="10">
        <v>0</v>
      </c>
      <c r="H897" s="10">
        <f t="shared" ref="H897:J897" si="654">H898</f>
        <v>105.41</v>
      </c>
      <c r="I897" s="10">
        <f t="shared" si="654"/>
        <v>105.41</v>
      </c>
      <c r="J897" s="10">
        <f t="shared" si="654"/>
        <v>0</v>
      </c>
      <c r="K897" s="18">
        <f t="shared" si="616"/>
        <v>1</v>
      </c>
    </row>
    <row r="898" spans="1:11" ht="15.5" x14ac:dyDescent="0.35">
      <c r="A898" s="8" t="s">
        <v>95</v>
      </c>
      <c r="B898" s="6" t="s">
        <v>96</v>
      </c>
      <c r="C898" s="6" t="s">
        <v>96</v>
      </c>
      <c r="D898" s="6" t="s">
        <v>92</v>
      </c>
      <c r="E898" s="6" t="s">
        <v>94</v>
      </c>
      <c r="F898" s="10">
        <v>0</v>
      </c>
      <c r="G898" s="10">
        <v>0</v>
      </c>
      <c r="H898" s="10">
        <v>105.41</v>
      </c>
      <c r="I898" s="10">
        <v>105.41</v>
      </c>
      <c r="J898" s="10">
        <v>0</v>
      </c>
      <c r="K898" s="18">
        <f t="shared" si="616"/>
        <v>1</v>
      </c>
    </row>
    <row r="899" spans="1:11" ht="15.5" x14ac:dyDescent="0.35">
      <c r="A899" s="7" t="s">
        <v>570</v>
      </c>
      <c r="B899" s="3" t="s">
        <v>100</v>
      </c>
      <c r="C899" s="3" t="s">
        <v>936</v>
      </c>
      <c r="D899" s="3"/>
      <c r="E899" s="3"/>
      <c r="F899" s="9">
        <f>F900+F911+F922</f>
        <v>242841.9</v>
      </c>
      <c r="G899" s="9">
        <v>300098.821</v>
      </c>
      <c r="H899" s="9">
        <f t="shared" ref="H899:J899" si="655">H900+H911+H922</f>
        <v>300109.71000000002</v>
      </c>
      <c r="I899" s="9">
        <f t="shared" si="655"/>
        <v>283302.17</v>
      </c>
      <c r="J899" s="9">
        <f t="shared" si="655"/>
        <v>16807.539999999986</v>
      </c>
      <c r="K899" s="20">
        <f t="shared" si="616"/>
        <v>0.94399534756806092</v>
      </c>
    </row>
    <row r="900" spans="1:11" ht="15.5" x14ac:dyDescent="0.35">
      <c r="A900" s="8" t="s">
        <v>571</v>
      </c>
      <c r="B900" s="6" t="s">
        <v>100</v>
      </c>
      <c r="C900" s="6" t="s">
        <v>4</v>
      </c>
      <c r="D900" s="6"/>
      <c r="E900" s="6"/>
      <c r="F900" s="10">
        <f>F901+F906</f>
        <v>183882.4</v>
      </c>
      <c r="G900" s="10">
        <v>239333.1</v>
      </c>
      <c r="H900" s="10">
        <f t="shared" ref="H900:J900" si="656">H901+H906</f>
        <v>239333.1</v>
      </c>
      <c r="I900" s="10">
        <f t="shared" si="656"/>
        <v>230571.29</v>
      </c>
      <c r="J900" s="10">
        <f t="shared" si="656"/>
        <v>8761.8099999999831</v>
      </c>
      <c r="K900" s="18">
        <f t="shared" si="616"/>
        <v>0.9633907303252246</v>
      </c>
    </row>
    <row r="901" spans="1:11" ht="15.5" x14ac:dyDescent="0.35">
      <c r="A901" s="8" t="s">
        <v>503</v>
      </c>
      <c r="B901" s="6" t="s">
        <v>100</v>
      </c>
      <c r="C901" s="6" t="s">
        <v>4</v>
      </c>
      <c r="D901" s="6" t="s">
        <v>502</v>
      </c>
      <c r="E901" s="6"/>
      <c r="F901" s="10">
        <f>F902</f>
        <v>0</v>
      </c>
      <c r="G901" s="10">
        <v>399.2</v>
      </c>
      <c r="H901" s="10">
        <f t="shared" ref="H901:J901" si="657">H902</f>
        <v>399.2</v>
      </c>
      <c r="I901" s="10">
        <f t="shared" si="657"/>
        <v>251.09</v>
      </c>
      <c r="J901" s="10">
        <f t="shared" si="657"/>
        <v>148.10999999999999</v>
      </c>
      <c r="K901" s="18">
        <f t="shared" si="616"/>
        <v>0.62898296593186376</v>
      </c>
    </row>
    <row r="902" spans="1:11" ht="15.5" x14ac:dyDescent="0.35">
      <c r="A902" s="8" t="s">
        <v>505</v>
      </c>
      <c r="B902" s="6" t="s">
        <v>100</v>
      </c>
      <c r="C902" s="6" t="s">
        <v>4</v>
      </c>
      <c r="D902" s="6" t="s">
        <v>504</v>
      </c>
      <c r="E902" s="6"/>
      <c r="F902" s="10">
        <f>F903</f>
        <v>0</v>
      </c>
      <c r="G902" s="10">
        <v>399.2</v>
      </c>
      <c r="H902" s="10">
        <f t="shared" ref="H902:J902" si="658">H903</f>
        <v>399.2</v>
      </c>
      <c r="I902" s="10">
        <f t="shared" si="658"/>
        <v>251.09</v>
      </c>
      <c r="J902" s="10">
        <f t="shared" si="658"/>
        <v>148.10999999999999</v>
      </c>
      <c r="K902" s="18">
        <f t="shared" si="616"/>
        <v>0.62898296593186376</v>
      </c>
    </row>
    <row r="903" spans="1:11" ht="31" x14ac:dyDescent="0.35">
      <c r="A903" s="8" t="s">
        <v>507</v>
      </c>
      <c r="B903" s="6" t="s">
        <v>100</v>
      </c>
      <c r="C903" s="6" t="s">
        <v>4</v>
      </c>
      <c r="D903" s="6" t="s">
        <v>506</v>
      </c>
      <c r="E903" s="6"/>
      <c r="F903" s="10">
        <f>F904</f>
        <v>0</v>
      </c>
      <c r="G903" s="10">
        <v>399.2</v>
      </c>
      <c r="H903" s="10">
        <f t="shared" ref="H903:J903" si="659">H904</f>
        <v>399.2</v>
      </c>
      <c r="I903" s="10">
        <f t="shared" si="659"/>
        <v>251.09</v>
      </c>
      <c r="J903" s="10">
        <f t="shared" si="659"/>
        <v>148.10999999999999</v>
      </c>
      <c r="K903" s="18">
        <f t="shared" si="616"/>
        <v>0.62898296593186376</v>
      </c>
    </row>
    <row r="904" spans="1:11" ht="31" x14ac:dyDescent="0.35">
      <c r="A904" s="8" t="s">
        <v>31</v>
      </c>
      <c r="B904" s="6" t="s">
        <v>100</v>
      </c>
      <c r="C904" s="6" t="s">
        <v>4</v>
      </c>
      <c r="D904" s="6" t="s">
        <v>506</v>
      </c>
      <c r="E904" s="6" t="s">
        <v>30</v>
      </c>
      <c r="F904" s="10">
        <f>F905</f>
        <v>0</v>
      </c>
      <c r="G904" s="10">
        <v>399.2</v>
      </c>
      <c r="H904" s="10">
        <f t="shared" ref="H904:J904" si="660">H905</f>
        <v>399.2</v>
      </c>
      <c r="I904" s="10">
        <f t="shared" si="660"/>
        <v>251.09</v>
      </c>
      <c r="J904" s="10">
        <f t="shared" si="660"/>
        <v>148.10999999999999</v>
      </c>
      <c r="K904" s="18">
        <f t="shared" si="616"/>
        <v>0.62898296593186376</v>
      </c>
    </row>
    <row r="905" spans="1:11" ht="31" x14ac:dyDescent="0.35">
      <c r="A905" s="8" t="s">
        <v>33</v>
      </c>
      <c r="B905" s="6" t="s">
        <v>100</v>
      </c>
      <c r="C905" s="6" t="s">
        <v>4</v>
      </c>
      <c r="D905" s="6" t="s">
        <v>506</v>
      </c>
      <c r="E905" s="6" t="s">
        <v>32</v>
      </c>
      <c r="F905" s="10">
        <v>0</v>
      </c>
      <c r="G905" s="10">
        <v>399.2</v>
      </c>
      <c r="H905" s="10">
        <v>399.2</v>
      </c>
      <c r="I905" s="10">
        <v>251.09</v>
      </c>
      <c r="J905" s="10">
        <f t="shared" si="643"/>
        <v>148.10999999999999</v>
      </c>
      <c r="K905" s="18">
        <f t="shared" si="616"/>
        <v>0.62898296593186376</v>
      </c>
    </row>
    <row r="906" spans="1:11" ht="15.5" x14ac:dyDescent="0.35">
      <c r="A906" s="8" t="s">
        <v>539</v>
      </c>
      <c r="B906" s="6" t="s">
        <v>100</v>
      </c>
      <c r="C906" s="6" t="s">
        <v>4</v>
      </c>
      <c r="D906" s="6" t="s">
        <v>538</v>
      </c>
      <c r="E906" s="6"/>
      <c r="F906" s="10">
        <f>F907</f>
        <v>183882.4</v>
      </c>
      <c r="G906" s="10">
        <v>238933.9</v>
      </c>
      <c r="H906" s="10">
        <f t="shared" ref="H906:J906" si="661">H907</f>
        <v>238933.9</v>
      </c>
      <c r="I906" s="10">
        <f t="shared" si="661"/>
        <v>230320.2</v>
      </c>
      <c r="J906" s="10">
        <f t="shared" si="661"/>
        <v>8613.6999999999825</v>
      </c>
      <c r="K906" s="18">
        <f t="shared" si="616"/>
        <v>0.96394944375829472</v>
      </c>
    </row>
    <row r="907" spans="1:11" ht="31" x14ac:dyDescent="0.35">
      <c r="A907" s="8" t="s">
        <v>573</v>
      </c>
      <c r="B907" s="6" t="s">
        <v>100</v>
      </c>
      <c r="C907" s="6" t="s">
        <v>4</v>
      </c>
      <c r="D907" s="6" t="s">
        <v>572</v>
      </c>
      <c r="E907" s="6"/>
      <c r="F907" s="10">
        <f>F908</f>
        <v>183882.4</v>
      </c>
      <c r="G907" s="10">
        <v>238933.9</v>
      </c>
      <c r="H907" s="10">
        <f t="shared" ref="H907:J907" si="662">H908</f>
        <v>238933.9</v>
      </c>
      <c r="I907" s="10">
        <f t="shared" si="662"/>
        <v>230320.2</v>
      </c>
      <c r="J907" s="10">
        <f t="shared" si="662"/>
        <v>8613.6999999999825</v>
      </c>
      <c r="K907" s="18">
        <f t="shared" si="616"/>
        <v>0.96394944375829472</v>
      </c>
    </row>
    <row r="908" spans="1:11" ht="31" x14ac:dyDescent="0.35">
      <c r="A908" s="8" t="s">
        <v>573</v>
      </c>
      <c r="B908" s="6" t="s">
        <v>100</v>
      </c>
      <c r="C908" s="6" t="s">
        <v>4</v>
      </c>
      <c r="D908" s="6" t="s">
        <v>574</v>
      </c>
      <c r="E908" s="6"/>
      <c r="F908" s="10">
        <f>F909</f>
        <v>183882.4</v>
      </c>
      <c r="G908" s="10">
        <v>238933.9</v>
      </c>
      <c r="H908" s="10">
        <f t="shared" ref="H908:J908" si="663">H909</f>
        <v>238933.9</v>
      </c>
      <c r="I908" s="10">
        <f t="shared" si="663"/>
        <v>230320.2</v>
      </c>
      <c r="J908" s="10">
        <f t="shared" si="663"/>
        <v>8613.6999999999825</v>
      </c>
      <c r="K908" s="18">
        <f t="shared" ref="K908:K970" si="664">I908/H908</f>
        <v>0.96394944375829472</v>
      </c>
    </row>
    <row r="909" spans="1:11" ht="31" x14ac:dyDescent="0.35">
      <c r="A909" s="8" t="s">
        <v>31</v>
      </c>
      <c r="B909" s="6" t="s">
        <v>100</v>
      </c>
      <c r="C909" s="6" t="s">
        <v>4</v>
      </c>
      <c r="D909" s="6" t="s">
        <v>574</v>
      </c>
      <c r="E909" s="6" t="s">
        <v>30</v>
      </c>
      <c r="F909" s="10">
        <f>F910</f>
        <v>183882.4</v>
      </c>
      <c r="G909" s="10">
        <v>238933.9</v>
      </c>
      <c r="H909" s="10">
        <f t="shared" ref="H909:J909" si="665">H910</f>
        <v>238933.9</v>
      </c>
      <c r="I909" s="10">
        <f t="shared" si="665"/>
        <v>230320.2</v>
      </c>
      <c r="J909" s="10">
        <f t="shared" si="665"/>
        <v>8613.6999999999825</v>
      </c>
      <c r="K909" s="18">
        <f t="shared" si="664"/>
        <v>0.96394944375829472</v>
      </c>
    </row>
    <row r="910" spans="1:11" ht="31" x14ac:dyDescent="0.35">
      <c r="A910" s="8" t="s">
        <v>33</v>
      </c>
      <c r="B910" s="6" t="s">
        <v>100</v>
      </c>
      <c r="C910" s="6" t="s">
        <v>4</v>
      </c>
      <c r="D910" s="6" t="s">
        <v>574</v>
      </c>
      <c r="E910" s="6" t="s">
        <v>32</v>
      </c>
      <c r="F910" s="10">
        <v>183882.4</v>
      </c>
      <c r="G910" s="10">
        <v>238933.9</v>
      </c>
      <c r="H910" s="10">
        <v>238933.9</v>
      </c>
      <c r="I910" s="10">
        <v>230320.2</v>
      </c>
      <c r="J910" s="10">
        <f t="shared" si="643"/>
        <v>8613.6999999999825</v>
      </c>
      <c r="K910" s="18">
        <f t="shared" si="664"/>
        <v>0.96394944375829472</v>
      </c>
    </row>
    <row r="911" spans="1:11" ht="31" x14ac:dyDescent="0.35">
      <c r="A911" s="8" t="s">
        <v>575</v>
      </c>
      <c r="B911" s="6" t="s">
        <v>100</v>
      </c>
      <c r="C911" s="6" t="s">
        <v>16</v>
      </c>
      <c r="D911" s="6"/>
      <c r="E911" s="6"/>
      <c r="F911" s="10">
        <f>F912</f>
        <v>22257.599999999999</v>
      </c>
      <c r="G911" s="10">
        <v>22374.720999999998</v>
      </c>
      <c r="H911" s="10">
        <f t="shared" ref="H911:J911" si="666">H912</f>
        <v>22374.720000000001</v>
      </c>
      <c r="I911" s="10">
        <f t="shared" si="666"/>
        <v>21419.699999999997</v>
      </c>
      <c r="J911" s="10">
        <f t="shared" si="666"/>
        <v>955.02</v>
      </c>
      <c r="K911" s="18">
        <f t="shared" si="664"/>
        <v>0.95731700776590711</v>
      </c>
    </row>
    <row r="912" spans="1:11" ht="15.5" x14ac:dyDescent="0.35">
      <c r="A912" s="8" t="s">
        <v>539</v>
      </c>
      <c r="B912" s="6" t="s">
        <v>100</v>
      </c>
      <c r="C912" s="6" t="s">
        <v>16</v>
      </c>
      <c r="D912" s="6" t="s">
        <v>538</v>
      </c>
      <c r="E912" s="6"/>
      <c r="F912" s="10">
        <f>F913</f>
        <v>22257.599999999999</v>
      </c>
      <c r="G912" s="10">
        <v>22374.720999999998</v>
      </c>
      <c r="H912" s="10">
        <f t="shared" ref="H912:J912" si="667">H913</f>
        <v>22374.720000000001</v>
      </c>
      <c r="I912" s="10">
        <f t="shared" si="667"/>
        <v>21419.699999999997</v>
      </c>
      <c r="J912" s="10">
        <f t="shared" si="667"/>
        <v>955.02</v>
      </c>
      <c r="K912" s="18">
        <f t="shared" si="664"/>
        <v>0.95731700776590711</v>
      </c>
    </row>
    <row r="913" spans="1:11" ht="31" x14ac:dyDescent="0.35">
      <c r="A913" s="8" t="s">
        <v>577</v>
      </c>
      <c r="B913" s="6" t="s">
        <v>100</v>
      </c>
      <c r="C913" s="6" t="s">
        <v>16</v>
      </c>
      <c r="D913" s="6" t="s">
        <v>576</v>
      </c>
      <c r="E913" s="6"/>
      <c r="F913" s="10">
        <f>F914+F917</f>
        <v>22257.599999999999</v>
      </c>
      <c r="G913" s="10">
        <v>22374.720999999998</v>
      </c>
      <c r="H913" s="10">
        <f t="shared" ref="H913:J913" si="668">H914+H917</f>
        <v>22374.720000000001</v>
      </c>
      <c r="I913" s="10">
        <f t="shared" si="668"/>
        <v>21419.699999999997</v>
      </c>
      <c r="J913" s="10">
        <f t="shared" si="668"/>
        <v>955.02</v>
      </c>
      <c r="K913" s="18">
        <f t="shared" si="664"/>
        <v>0.95731700776590711</v>
      </c>
    </row>
    <row r="914" spans="1:11" ht="31" x14ac:dyDescent="0.35">
      <c r="A914" s="8" t="s">
        <v>577</v>
      </c>
      <c r="B914" s="6" t="s">
        <v>100</v>
      </c>
      <c r="C914" s="6" t="s">
        <v>16</v>
      </c>
      <c r="D914" s="6" t="s">
        <v>578</v>
      </c>
      <c r="E914" s="6"/>
      <c r="F914" s="10">
        <f>F915</f>
        <v>16476.599999999999</v>
      </c>
      <c r="G914" s="10">
        <v>16476.599999999999</v>
      </c>
      <c r="H914" s="10">
        <f t="shared" ref="H914:J914" si="669">H915</f>
        <v>16476.599999999999</v>
      </c>
      <c r="I914" s="10">
        <f t="shared" si="669"/>
        <v>16470.3</v>
      </c>
      <c r="J914" s="10">
        <f t="shared" si="669"/>
        <v>6.2999999999992724</v>
      </c>
      <c r="K914" s="18">
        <f t="shared" si="664"/>
        <v>0.99961763956156002</v>
      </c>
    </row>
    <row r="915" spans="1:11" ht="31" x14ac:dyDescent="0.35">
      <c r="A915" s="8" t="s">
        <v>31</v>
      </c>
      <c r="B915" s="6" t="s">
        <v>100</v>
      </c>
      <c r="C915" s="6" t="s">
        <v>16</v>
      </c>
      <c r="D915" s="6" t="s">
        <v>578</v>
      </c>
      <c r="E915" s="6" t="s">
        <v>30</v>
      </c>
      <c r="F915" s="10">
        <f>F916</f>
        <v>16476.599999999999</v>
      </c>
      <c r="G915" s="10">
        <v>16476.599999999999</v>
      </c>
      <c r="H915" s="10">
        <f t="shared" ref="H915:J915" si="670">H916</f>
        <v>16476.599999999999</v>
      </c>
      <c r="I915" s="10">
        <f t="shared" si="670"/>
        <v>16470.3</v>
      </c>
      <c r="J915" s="10">
        <f t="shared" si="670"/>
        <v>6.2999999999992724</v>
      </c>
      <c r="K915" s="18">
        <f t="shared" si="664"/>
        <v>0.99961763956156002</v>
      </c>
    </row>
    <row r="916" spans="1:11" ht="31" x14ac:dyDescent="0.35">
      <c r="A916" s="8" t="s">
        <v>33</v>
      </c>
      <c r="B916" s="6" t="s">
        <v>100</v>
      </c>
      <c r="C916" s="6" t="s">
        <v>16</v>
      </c>
      <c r="D916" s="6" t="s">
        <v>578</v>
      </c>
      <c r="E916" s="6" t="s">
        <v>32</v>
      </c>
      <c r="F916" s="10">
        <v>16476.599999999999</v>
      </c>
      <c r="G916" s="10">
        <v>16476.599999999999</v>
      </c>
      <c r="H916" s="10">
        <v>16476.599999999999</v>
      </c>
      <c r="I916" s="10">
        <v>16470.3</v>
      </c>
      <c r="J916" s="10">
        <f t="shared" si="643"/>
        <v>6.2999999999992724</v>
      </c>
      <c r="K916" s="18">
        <f t="shared" si="664"/>
        <v>0.99961763956156002</v>
      </c>
    </row>
    <row r="917" spans="1:11" ht="46.5" x14ac:dyDescent="0.35">
      <c r="A917" s="8" t="s">
        <v>580</v>
      </c>
      <c r="B917" s="6" t="s">
        <v>100</v>
      </c>
      <c r="C917" s="6" t="s">
        <v>16</v>
      </c>
      <c r="D917" s="6" t="s">
        <v>579</v>
      </c>
      <c r="E917" s="6"/>
      <c r="F917" s="10">
        <f>F918+F920</f>
        <v>5781</v>
      </c>
      <c r="G917" s="10">
        <v>5898.1210000000001</v>
      </c>
      <c r="H917" s="10">
        <f t="shared" ref="H917:J917" si="671">H918+H920</f>
        <v>5898.1200000000008</v>
      </c>
      <c r="I917" s="10">
        <f t="shared" si="671"/>
        <v>4949.3999999999996</v>
      </c>
      <c r="J917" s="10">
        <f t="shared" si="671"/>
        <v>948.72000000000071</v>
      </c>
      <c r="K917" s="18">
        <f t="shared" si="664"/>
        <v>0.83914874570202014</v>
      </c>
    </row>
    <row r="918" spans="1:11" ht="62" x14ac:dyDescent="0.35">
      <c r="A918" s="8" t="s">
        <v>13</v>
      </c>
      <c r="B918" s="6" t="s">
        <v>100</v>
      </c>
      <c r="C918" s="6" t="s">
        <v>16</v>
      </c>
      <c r="D918" s="6" t="s">
        <v>579</v>
      </c>
      <c r="E918" s="6" t="s">
        <v>12</v>
      </c>
      <c r="F918" s="10">
        <f>F919</f>
        <v>795.4</v>
      </c>
      <c r="G918" s="10">
        <v>912.52099999999996</v>
      </c>
      <c r="H918" s="10">
        <f t="shared" ref="H918:J918" si="672">H919</f>
        <v>912.52</v>
      </c>
      <c r="I918" s="10">
        <f t="shared" si="672"/>
        <v>0</v>
      </c>
      <c r="J918" s="10">
        <f t="shared" si="672"/>
        <v>912.52</v>
      </c>
      <c r="K918" s="18">
        <f t="shared" si="664"/>
        <v>0</v>
      </c>
    </row>
    <row r="919" spans="1:11" ht="15.5" x14ac:dyDescent="0.35">
      <c r="A919" s="8" t="s">
        <v>152</v>
      </c>
      <c r="B919" s="6" t="s">
        <v>100</v>
      </c>
      <c r="C919" s="6" t="s">
        <v>16</v>
      </c>
      <c r="D919" s="6" t="s">
        <v>579</v>
      </c>
      <c r="E919" s="6" t="s">
        <v>151</v>
      </c>
      <c r="F919" s="10">
        <v>795.4</v>
      </c>
      <c r="G919" s="10">
        <v>912.52099999999996</v>
      </c>
      <c r="H919" s="10">
        <v>912.52</v>
      </c>
      <c r="I919" s="10">
        <v>0</v>
      </c>
      <c r="J919" s="10">
        <f t="shared" si="643"/>
        <v>912.52</v>
      </c>
      <c r="K919" s="18">
        <f t="shared" si="664"/>
        <v>0</v>
      </c>
    </row>
    <row r="920" spans="1:11" ht="31" x14ac:dyDescent="0.35">
      <c r="A920" s="8" t="s">
        <v>31</v>
      </c>
      <c r="B920" s="6" t="s">
        <v>100</v>
      </c>
      <c r="C920" s="6" t="s">
        <v>16</v>
      </c>
      <c r="D920" s="6" t="s">
        <v>579</v>
      </c>
      <c r="E920" s="6" t="s">
        <v>30</v>
      </c>
      <c r="F920" s="10">
        <f>F921</f>
        <v>4985.6000000000004</v>
      </c>
      <c r="G920" s="10">
        <v>4985.6000000000004</v>
      </c>
      <c r="H920" s="10">
        <f t="shared" ref="H920:J920" si="673">H921</f>
        <v>4985.6000000000004</v>
      </c>
      <c r="I920" s="10">
        <f t="shared" si="673"/>
        <v>4949.3999999999996</v>
      </c>
      <c r="J920" s="10">
        <f t="shared" si="673"/>
        <v>36.200000000000728</v>
      </c>
      <c r="K920" s="18">
        <f t="shared" si="664"/>
        <v>0.99273908857509618</v>
      </c>
    </row>
    <row r="921" spans="1:11" ht="31" x14ac:dyDescent="0.35">
      <c r="A921" s="8" t="s">
        <v>33</v>
      </c>
      <c r="B921" s="6" t="s">
        <v>100</v>
      </c>
      <c r="C921" s="6" t="s">
        <v>16</v>
      </c>
      <c r="D921" s="6" t="s">
        <v>579</v>
      </c>
      <c r="E921" s="6" t="s">
        <v>32</v>
      </c>
      <c r="F921" s="10">
        <v>4985.6000000000004</v>
      </c>
      <c r="G921" s="10">
        <v>4985.6000000000004</v>
      </c>
      <c r="H921" s="10">
        <v>4985.6000000000004</v>
      </c>
      <c r="I921" s="10">
        <v>4949.3999999999996</v>
      </c>
      <c r="J921" s="10">
        <f t="shared" si="643"/>
        <v>36.200000000000728</v>
      </c>
      <c r="K921" s="18">
        <f t="shared" si="664"/>
        <v>0.99273908857509618</v>
      </c>
    </row>
    <row r="922" spans="1:11" ht="15.5" x14ac:dyDescent="0.35">
      <c r="A922" s="8" t="s">
        <v>581</v>
      </c>
      <c r="B922" s="6" t="s">
        <v>100</v>
      </c>
      <c r="C922" s="6" t="s">
        <v>96</v>
      </c>
      <c r="D922" s="6"/>
      <c r="E922" s="6"/>
      <c r="F922" s="10">
        <f>F923+F930</f>
        <v>36701.9</v>
      </c>
      <c r="G922" s="10">
        <v>38391</v>
      </c>
      <c r="H922" s="10">
        <f t="shared" ref="H922:J922" si="674">H923+H930</f>
        <v>38401.89</v>
      </c>
      <c r="I922" s="10">
        <f t="shared" si="674"/>
        <v>31311.18</v>
      </c>
      <c r="J922" s="10">
        <f t="shared" si="674"/>
        <v>7090.7100000000028</v>
      </c>
      <c r="K922" s="18">
        <f t="shared" si="664"/>
        <v>0.81535518173714894</v>
      </c>
    </row>
    <row r="923" spans="1:11" ht="15.5" x14ac:dyDescent="0.35">
      <c r="A923" s="8" t="s">
        <v>539</v>
      </c>
      <c r="B923" s="6" t="s">
        <v>100</v>
      </c>
      <c r="C923" s="6" t="s">
        <v>96</v>
      </c>
      <c r="D923" s="6" t="s">
        <v>538</v>
      </c>
      <c r="E923" s="6"/>
      <c r="F923" s="10">
        <f>F924</f>
        <v>36701.9</v>
      </c>
      <c r="G923" s="10">
        <v>38391</v>
      </c>
      <c r="H923" s="10">
        <f t="shared" ref="H923:J923" si="675">H924</f>
        <v>38391</v>
      </c>
      <c r="I923" s="10">
        <f t="shared" si="675"/>
        <v>31300.29</v>
      </c>
      <c r="J923" s="10">
        <f t="shared" si="675"/>
        <v>7090.7100000000028</v>
      </c>
      <c r="K923" s="18">
        <f t="shared" si="664"/>
        <v>0.81530280534500277</v>
      </c>
    </row>
    <row r="924" spans="1:11" ht="46.5" x14ac:dyDescent="0.35">
      <c r="A924" s="8" t="s">
        <v>583</v>
      </c>
      <c r="B924" s="6" t="s">
        <v>100</v>
      </c>
      <c r="C924" s="6" t="s">
        <v>96</v>
      </c>
      <c r="D924" s="6" t="s">
        <v>582</v>
      </c>
      <c r="E924" s="6"/>
      <c r="F924" s="10">
        <f>F925</f>
        <v>36701.9</v>
      </c>
      <c r="G924" s="10">
        <v>38391</v>
      </c>
      <c r="H924" s="10">
        <f t="shared" ref="H924:J924" si="676">H925</f>
        <v>38391</v>
      </c>
      <c r="I924" s="10">
        <f t="shared" si="676"/>
        <v>31300.29</v>
      </c>
      <c r="J924" s="10">
        <f t="shared" si="676"/>
        <v>7090.7100000000028</v>
      </c>
      <c r="K924" s="18">
        <f t="shared" si="664"/>
        <v>0.81530280534500277</v>
      </c>
    </row>
    <row r="925" spans="1:11" ht="31" x14ac:dyDescent="0.35">
      <c r="A925" s="8" t="s">
        <v>585</v>
      </c>
      <c r="B925" s="6" t="s">
        <v>100</v>
      </c>
      <c r="C925" s="6" t="s">
        <v>96</v>
      </c>
      <c r="D925" s="6" t="s">
        <v>584</v>
      </c>
      <c r="E925" s="6"/>
      <c r="F925" s="10">
        <f>F926+F928</f>
        <v>36701.9</v>
      </c>
      <c r="G925" s="10">
        <v>38391</v>
      </c>
      <c r="H925" s="10">
        <f t="shared" ref="H925:J925" si="677">H926+H928</f>
        <v>38391</v>
      </c>
      <c r="I925" s="10">
        <f t="shared" si="677"/>
        <v>31300.29</v>
      </c>
      <c r="J925" s="10">
        <f t="shared" si="677"/>
        <v>7090.7100000000028</v>
      </c>
      <c r="K925" s="18">
        <f t="shared" si="664"/>
        <v>0.81530280534500277</v>
      </c>
    </row>
    <row r="926" spans="1:11" ht="62" x14ac:dyDescent="0.35">
      <c r="A926" s="8" t="s">
        <v>13</v>
      </c>
      <c r="B926" s="6" t="s">
        <v>100</v>
      </c>
      <c r="C926" s="6" t="s">
        <v>96</v>
      </c>
      <c r="D926" s="6" t="s">
        <v>584</v>
      </c>
      <c r="E926" s="6" t="s">
        <v>12</v>
      </c>
      <c r="F926" s="10">
        <f>F927</f>
        <v>28468</v>
      </c>
      <c r="G926" s="10">
        <v>30184.9</v>
      </c>
      <c r="H926" s="10">
        <f t="shared" ref="H926:J926" si="678">H927</f>
        <v>30184.9</v>
      </c>
      <c r="I926" s="10">
        <f t="shared" si="678"/>
        <v>25527.05</v>
      </c>
      <c r="J926" s="10">
        <f t="shared" si="678"/>
        <v>4657.8500000000022</v>
      </c>
      <c r="K926" s="18">
        <f t="shared" si="664"/>
        <v>0.84568940099188661</v>
      </c>
    </row>
    <row r="927" spans="1:11" ht="15.5" x14ac:dyDescent="0.35">
      <c r="A927" s="8" t="s">
        <v>152</v>
      </c>
      <c r="B927" s="6" t="s">
        <v>100</v>
      </c>
      <c r="C927" s="6" t="s">
        <v>96</v>
      </c>
      <c r="D927" s="6" t="s">
        <v>584</v>
      </c>
      <c r="E927" s="6" t="s">
        <v>151</v>
      </c>
      <c r="F927" s="10">
        <v>28468</v>
      </c>
      <c r="G927" s="10">
        <v>30184.9</v>
      </c>
      <c r="H927" s="10">
        <v>30184.9</v>
      </c>
      <c r="I927" s="10">
        <v>25527.05</v>
      </c>
      <c r="J927" s="10">
        <f t="shared" si="643"/>
        <v>4657.8500000000022</v>
      </c>
      <c r="K927" s="18">
        <f t="shared" si="664"/>
        <v>0.84568940099188661</v>
      </c>
    </row>
    <row r="928" spans="1:11" ht="31" x14ac:dyDescent="0.35">
      <c r="A928" s="8" t="s">
        <v>31</v>
      </c>
      <c r="B928" s="6" t="s">
        <v>100</v>
      </c>
      <c r="C928" s="6" t="s">
        <v>96</v>
      </c>
      <c r="D928" s="6" t="s">
        <v>584</v>
      </c>
      <c r="E928" s="6" t="s">
        <v>30</v>
      </c>
      <c r="F928" s="10">
        <f>F929</f>
        <v>8233.9</v>
      </c>
      <c r="G928" s="10">
        <v>8206.1</v>
      </c>
      <c r="H928" s="10">
        <f t="shared" ref="H928:J928" si="679">H929</f>
        <v>8206.1</v>
      </c>
      <c r="I928" s="10">
        <f t="shared" si="679"/>
        <v>5773.24</v>
      </c>
      <c r="J928" s="10">
        <f t="shared" si="679"/>
        <v>2432.8600000000006</v>
      </c>
      <c r="K928" s="18">
        <f t="shared" si="664"/>
        <v>0.70353030063001909</v>
      </c>
    </row>
    <row r="929" spans="1:11" ht="31" x14ac:dyDescent="0.35">
      <c r="A929" s="8" t="s">
        <v>33</v>
      </c>
      <c r="B929" s="6" t="s">
        <v>100</v>
      </c>
      <c r="C929" s="6" t="s">
        <v>96</v>
      </c>
      <c r="D929" s="6" t="s">
        <v>584</v>
      </c>
      <c r="E929" s="6" t="s">
        <v>32</v>
      </c>
      <c r="F929" s="10">
        <v>8233.9</v>
      </c>
      <c r="G929" s="10">
        <v>8206.1</v>
      </c>
      <c r="H929" s="10">
        <v>8206.1</v>
      </c>
      <c r="I929" s="10">
        <v>5773.24</v>
      </c>
      <c r="J929" s="10">
        <f t="shared" ref="J929:J970" si="680">H929-I929</f>
        <v>2432.8600000000006</v>
      </c>
      <c r="K929" s="18">
        <f t="shared" si="664"/>
        <v>0.70353030063001909</v>
      </c>
    </row>
    <row r="930" spans="1:11" ht="31" x14ac:dyDescent="0.35">
      <c r="A930" s="8" t="s">
        <v>89</v>
      </c>
      <c r="B930" s="6" t="s">
        <v>100</v>
      </c>
      <c r="C930" s="6" t="s">
        <v>96</v>
      </c>
      <c r="D930" s="6" t="s">
        <v>88</v>
      </c>
      <c r="E930" s="6"/>
      <c r="F930" s="10">
        <f>F931</f>
        <v>0</v>
      </c>
      <c r="G930" s="10">
        <v>0</v>
      </c>
      <c r="H930" s="10">
        <f t="shared" ref="H930:J930" si="681">H931</f>
        <v>10.89</v>
      </c>
      <c r="I930" s="10">
        <f t="shared" si="681"/>
        <v>10.89</v>
      </c>
      <c r="J930" s="10">
        <f t="shared" si="681"/>
        <v>0</v>
      </c>
      <c r="K930" s="18">
        <f t="shared" si="664"/>
        <v>1</v>
      </c>
    </row>
    <row r="931" spans="1:11" ht="46.5" x14ac:dyDescent="0.35">
      <c r="A931" s="8" t="s">
        <v>293</v>
      </c>
      <c r="B931" s="6" t="s">
        <v>100</v>
      </c>
      <c r="C931" s="6" t="s">
        <v>96</v>
      </c>
      <c r="D931" s="6" t="s">
        <v>292</v>
      </c>
      <c r="E931" s="6"/>
      <c r="F931" s="10">
        <f>F932</f>
        <v>0</v>
      </c>
      <c r="G931" s="10">
        <v>0</v>
      </c>
      <c r="H931" s="10">
        <f t="shared" ref="H931:J931" si="682">H932</f>
        <v>10.89</v>
      </c>
      <c r="I931" s="10">
        <f t="shared" si="682"/>
        <v>10.89</v>
      </c>
      <c r="J931" s="10">
        <f t="shared" si="682"/>
        <v>0</v>
      </c>
      <c r="K931" s="18">
        <f t="shared" si="664"/>
        <v>1</v>
      </c>
    </row>
    <row r="932" spans="1:11" ht="31" x14ac:dyDescent="0.35">
      <c r="A932" s="8" t="s">
        <v>295</v>
      </c>
      <c r="B932" s="6" t="s">
        <v>100</v>
      </c>
      <c r="C932" s="6" t="s">
        <v>96</v>
      </c>
      <c r="D932" s="6" t="s">
        <v>294</v>
      </c>
      <c r="E932" s="6"/>
      <c r="F932" s="10">
        <f>F933</f>
        <v>0</v>
      </c>
      <c r="G932" s="10">
        <v>0</v>
      </c>
      <c r="H932" s="10">
        <f t="shared" ref="H932:J932" si="683">H933</f>
        <v>10.89</v>
      </c>
      <c r="I932" s="10">
        <f t="shared" si="683"/>
        <v>10.89</v>
      </c>
      <c r="J932" s="10">
        <f t="shared" si="683"/>
        <v>0</v>
      </c>
      <c r="K932" s="18">
        <f t="shared" si="664"/>
        <v>1</v>
      </c>
    </row>
    <row r="933" spans="1:11" ht="62" x14ac:dyDescent="0.35">
      <c r="A933" s="8" t="s">
        <v>13</v>
      </c>
      <c r="B933" s="6" t="s">
        <v>100</v>
      </c>
      <c r="C933" s="6" t="s">
        <v>96</v>
      </c>
      <c r="D933" s="6" t="s">
        <v>294</v>
      </c>
      <c r="E933" s="6" t="s">
        <v>12</v>
      </c>
      <c r="F933" s="10">
        <f>F934</f>
        <v>0</v>
      </c>
      <c r="G933" s="10">
        <v>0</v>
      </c>
      <c r="H933" s="10">
        <f t="shared" ref="H933:J933" si="684">H934</f>
        <v>10.89</v>
      </c>
      <c r="I933" s="10">
        <f t="shared" si="684"/>
        <v>10.89</v>
      </c>
      <c r="J933" s="10">
        <f t="shared" si="684"/>
        <v>0</v>
      </c>
      <c r="K933" s="18">
        <f t="shared" si="664"/>
        <v>1</v>
      </c>
    </row>
    <row r="934" spans="1:11" ht="15.5" x14ac:dyDescent="0.35">
      <c r="A934" s="8" t="s">
        <v>152</v>
      </c>
      <c r="B934" s="6" t="s">
        <v>100</v>
      </c>
      <c r="C934" s="6" t="s">
        <v>96</v>
      </c>
      <c r="D934" s="6" t="s">
        <v>294</v>
      </c>
      <c r="E934" s="6" t="s">
        <v>151</v>
      </c>
      <c r="F934" s="10">
        <v>0</v>
      </c>
      <c r="G934" s="10">
        <v>0</v>
      </c>
      <c r="H934" s="10">
        <v>10.89</v>
      </c>
      <c r="I934" s="10">
        <v>10.89</v>
      </c>
      <c r="J934" s="10">
        <f t="shared" si="680"/>
        <v>0</v>
      </c>
      <c r="K934" s="18">
        <f t="shared" si="664"/>
        <v>1</v>
      </c>
    </row>
    <row r="935" spans="1:11" ht="15.5" x14ac:dyDescent="0.35">
      <c r="A935" s="7" t="s">
        <v>586</v>
      </c>
      <c r="B935" s="3" t="s">
        <v>117</v>
      </c>
      <c r="C935" s="3" t="s">
        <v>936</v>
      </c>
      <c r="D935" s="3"/>
      <c r="E935" s="3"/>
      <c r="F935" s="9">
        <f>F936+F990+F1063+F1156+F1267+F1382</f>
        <v>11506801.170000002</v>
      </c>
      <c r="G935" s="9">
        <v>12964994.524</v>
      </c>
      <c r="H935" s="9">
        <f>H936+H990+H1063+H1156+H1267+H1382</f>
        <v>13248390.700000001</v>
      </c>
      <c r="I935" s="9">
        <f>I936+I990+I1063+I1156+I1267+I1382</f>
        <v>12905214.720000003</v>
      </c>
      <c r="J935" s="9">
        <f>J936+J990+J1063+J1156+J1267+J1382</f>
        <v>343175.97999999986</v>
      </c>
      <c r="K935" s="20">
        <f t="shared" si="664"/>
        <v>0.97409677992059829</v>
      </c>
    </row>
    <row r="936" spans="1:11" ht="15.5" x14ac:dyDescent="0.35">
      <c r="A936" s="8" t="s">
        <v>587</v>
      </c>
      <c r="B936" s="6" t="s">
        <v>117</v>
      </c>
      <c r="C936" s="6" t="s">
        <v>3</v>
      </c>
      <c r="D936" s="6"/>
      <c r="E936" s="6"/>
      <c r="F936" s="10">
        <f>F937+F960+F984</f>
        <v>4267663.4000000004</v>
      </c>
      <c r="G936" s="10">
        <v>4771215.4399999995</v>
      </c>
      <c r="H936" s="10">
        <f t="shared" ref="H936:J936" si="685">H937+H960+H984</f>
        <v>4882220.92</v>
      </c>
      <c r="I936" s="10">
        <f t="shared" si="685"/>
        <v>4765152.78</v>
      </c>
      <c r="J936" s="10">
        <f t="shared" si="685"/>
        <v>117068.13999999987</v>
      </c>
      <c r="K936" s="18">
        <f t="shared" si="664"/>
        <v>0.97602153980365158</v>
      </c>
    </row>
    <row r="937" spans="1:11" ht="15.5" x14ac:dyDescent="0.35">
      <c r="A937" s="8" t="s">
        <v>589</v>
      </c>
      <c r="B937" s="6" t="s">
        <v>117</v>
      </c>
      <c r="C937" s="6" t="s">
        <v>3</v>
      </c>
      <c r="D937" s="6" t="s">
        <v>588</v>
      </c>
      <c r="E937" s="6"/>
      <c r="F937" s="10">
        <f>F938</f>
        <v>4058385.9</v>
      </c>
      <c r="G937" s="10">
        <v>4519382.5399999991</v>
      </c>
      <c r="H937" s="10">
        <f t="shared" ref="H937:J937" si="686">H938</f>
        <v>4628791.32</v>
      </c>
      <c r="I937" s="10">
        <f t="shared" si="686"/>
        <v>4557368.24</v>
      </c>
      <c r="J937" s="10">
        <f t="shared" si="686"/>
        <v>71423.079999999885</v>
      </c>
      <c r="K937" s="18">
        <f t="shared" si="664"/>
        <v>0.98456982070213528</v>
      </c>
    </row>
    <row r="938" spans="1:11" ht="31" x14ac:dyDescent="0.35">
      <c r="A938" s="8" t="s">
        <v>591</v>
      </c>
      <c r="B938" s="6" t="s">
        <v>117</v>
      </c>
      <c r="C938" s="6" t="s">
        <v>3</v>
      </c>
      <c r="D938" s="6" t="s">
        <v>590</v>
      </c>
      <c r="E938" s="6"/>
      <c r="F938" s="10">
        <f>F939+F956</f>
        <v>4058385.9</v>
      </c>
      <c r="G938" s="10">
        <v>4519382.5399999991</v>
      </c>
      <c r="H938" s="10">
        <f t="shared" ref="H938:J938" si="687">H939+H956</f>
        <v>4628791.32</v>
      </c>
      <c r="I938" s="10">
        <f t="shared" si="687"/>
        <v>4557368.24</v>
      </c>
      <c r="J938" s="10">
        <f t="shared" si="687"/>
        <v>71423.079999999885</v>
      </c>
      <c r="K938" s="18">
        <f t="shared" si="664"/>
        <v>0.98456982070213528</v>
      </c>
    </row>
    <row r="939" spans="1:11" ht="15.5" x14ac:dyDescent="0.35">
      <c r="A939" s="8" t="s">
        <v>593</v>
      </c>
      <c r="B939" s="6" t="s">
        <v>117</v>
      </c>
      <c r="C939" s="6" t="s">
        <v>3</v>
      </c>
      <c r="D939" s="6" t="s">
        <v>592</v>
      </c>
      <c r="E939" s="6"/>
      <c r="F939" s="10">
        <f>F940+F944+F948+F952</f>
        <v>4058385.9</v>
      </c>
      <c r="G939" s="10">
        <v>4519223.9399999995</v>
      </c>
      <c r="H939" s="10">
        <f>H940+H944+H948+H952</f>
        <v>4628632.7200000007</v>
      </c>
      <c r="I939" s="10">
        <f t="shared" ref="I939:J939" si="688">I940+I944+I948+I952</f>
        <v>4557209.6400000006</v>
      </c>
      <c r="J939" s="10">
        <f t="shared" si="688"/>
        <v>71423.079999999885</v>
      </c>
      <c r="K939" s="18">
        <f t="shared" si="664"/>
        <v>0.98456929198737542</v>
      </c>
    </row>
    <row r="940" spans="1:11" ht="46.5" x14ac:dyDescent="0.35">
      <c r="A940" s="8" t="s">
        <v>595</v>
      </c>
      <c r="B940" s="6" t="s">
        <v>117</v>
      </c>
      <c r="C940" s="6" t="s">
        <v>3</v>
      </c>
      <c r="D940" s="6" t="s">
        <v>594</v>
      </c>
      <c r="E940" s="6"/>
      <c r="F940" s="10">
        <f>F941</f>
        <v>1301509.8999999999</v>
      </c>
      <c r="G940" s="10">
        <v>1515402.1</v>
      </c>
      <c r="H940" s="10">
        <f t="shared" ref="H940:J940" si="689">H941</f>
        <v>1544341.2999999998</v>
      </c>
      <c r="I940" s="10">
        <f t="shared" si="689"/>
        <v>1475832.98</v>
      </c>
      <c r="J940" s="10">
        <f t="shared" si="689"/>
        <v>68508.31999999992</v>
      </c>
      <c r="K940" s="18">
        <f t="shared" si="664"/>
        <v>0.95563913236018494</v>
      </c>
    </row>
    <row r="941" spans="1:11" ht="31" x14ac:dyDescent="0.35">
      <c r="A941" s="8" t="s">
        <v>194</v>
      </c>
      <c r="B941" s="6" t="s">
        <v>117</v>
      </c>
      <c r="C941" s="6" t="s">
        <v>3</v>
      </c>
      <c r="D941" s="6" t="s">
        <v>594</v>
      </c>
      <c r="E941" s="6" t="s">
        <v>193</v>
      </c>
      <c r="F941" s="10">
        <f>F942+F943</f>
        <v>1301509.8999999999</v>
      </c>
      <c r="G941" s="10">
        <v>1515402.1</v>
      </c>
      <c r="H941" s="10">
        <f t="shared" ref="H941:J941" si="690">H942+H943</f>
        <v>1544341.2999999998</v>
      </c>
      <c r="I941" s="10">
        <f t="shared" si="690"/>
        <v>1475832.98</v>
      </c>
      <c r="J941" s="10">
        <f t="shared" si="690"/>
        <v>68508.31999999992</v>
      </c>
      <c r="K941" s="18">
        <f t="shared" si="664"/>
        <v>0.95563913236018494</v>
      </c>
    </row>
    <row r="942" spans="1:11" ht="15.5" x14ac:dyDescent="0.35">
      <c r="A942" s="8" t="s">
        <v>196</v>
      </c>
      <c r="B942" s="6" t="s">
        <v>117</v>
      </c>
      <c r="C942" s="6" t="s">
        <v>3</v>
      </c>
      <c r="D942" s="6" t="s">
        <v>594</v>
      </c>
      <c r="E942" s="6" t="s">
        <v>195</v>
      </c>
      <c r="F942" s="10">
        <v>1058451</v>
      </c>
      <c r="G942" s="10">
        <v>1252445.3</v>
      </c>
      <c r="H942" s="10">
        <v>1278774.8999999999</v>
      </c>
      <c r="I942" s="10">
        <v>1229049.51</v>
      </c>
      <c r="J942" s="10">
        <f t="shared" si="680"/>
        <v>49725.389999999898</v>
      </c>
      <c r="K942" s="18">
        <f t="shared" si="664"/>
        <v>0.9611148216937947</v>
      </c>
    </row>
    <row r="943" spans="1:11" ht="15.5" x14ac:dyDescent="0.35">
      <c r="A943" s="8" t="s">
        <v>208</v>
      </c>
      <c r="B943" s="6" t="s">
        <v>117</v>
      </c>
      <c r="C943" s="6" t="s">
        <v>3</v>
      </c>
      <c r="D943" s="6" t="s">
        <v>594</v>
      </c>
      <c r="E943" s="6" t="s">
        <v>207</v>
      </c>
      <c r="F943" s="10">
        <v>243058.9</v>
      </c>
      <c r="G943" s="10">
        <v>262956.79999999999</v>
      </c>
      <c r="H943" s="10">
        <v>265566.40000000002</v>
      </c>
      <c r="I943" s="10">
        <v>246783.47</v>
      </c>
      <c r="J943" s="10">
        <f t="shared" si="680"/>
        <v>18782.930000000022</v>
      </c>
      <c r="K943" s="18">
        <f t="shared" si="664"/>
        <v>0.92927218955410018</v>
      </c>
    </row>
    <row r="944" spans="1:11" ht="62" x14ac:dyDescent="0.35">
      <c r="A944" s="8" t="s">
        <v>597</v>
      </c>
      <c r="B944" s="6" t="s">
        <v>117</v>
      </c>
      <c r="C944" s="6" t="s">
        <v>3</v>
      </c>
      <c r="D944" s="6" t="s">
        <v>596</v>
      </c>
      <c r="E944" s="6"/>
      <c r="F944" s="10">
        <f>F945</f>
        <v>0</v>
      </c>
      <c r="G944" s="10">
        <v>0</v>
      </c>
      <c r="H944" s="10">
        <f t="shared" ref="H944:J944" si="691">H945</f>
        <v>2914.8</v>
      </c>
      <c r="I944" s="10">
        <f t="shared" si="691"/>
        <v>0</v>
      </c>
      <c r="J944" s="10">
        <f t="shared" si="691"/>
        <v>2914.8</v>
      </c>
      <c r="K944" s="18">
        <f t="shared" si="664"/>
        <v>0</v>
      </c>
    </row>
    <row r="945" spans="1:11" ht="31" x14ac:dyDescent="0.35">
      <c r="A945" s="8" t="s">
        <v>194</v>
      </c>
      <c r="B945" s="6" t="s">
        <v>117</v>
      </c>
      <c r="C945" s="6" t="s">
        <v>3</v>
      </c>
      <c r="D945" s="6" t="s">
        <v>596</v>
      </c>
      <c r="E945" s="6" t="s">
        <v>193</v>
      </c>
      <c r="F945" s="10">
        <f>F946+F947</f>
        <v>0</v>
      </c>
      <c r="G945" s="10">
        <v>0</v>
      </c>
      <c r="H945" s="10">
        <f t="shared" ref="H945:J945" si="692">H946+H947</f>
        <v>2914.8</v>
      </c>
      <c r="I945" s="10">
        <f t="shared" si="692"/>
        <v>0</v>
      </c>
      <c r="J945" s="10">
        <f t="shared" si="692"/>
        <v>2914.8</v>
      </c>
      <c r="K945" s="18">
        <f t="shared" si="664"/>
        <v>0</v>
      </c>
    </row>
    <row r="946" spans="1:11" ht="15.5" x14ac:dyDescent="0.35">
      <c r="A946" s="8" t="s">
        <v>196</v>
      </c>
      <c r="B946" s="6" t="s">
        <v>117</v>
      </c>
      <c r="C946" s="6" t="s">
        <v>3</v>
      </c>
      <c r="D946" s="6" t="s">
        <v>596</v>
      </c>
      <c r="E946" s="6" t="s">
        <v>195</v>
      </c>
      <c r="F946" s="10">
        <v>0</v>
      </c>
      <c r="G946" s="10">
        <v>0</v>
      </c>
      <c r="H946" s="10">
        <v>2551.5</v>
      </c>
      <c r="I946" s="10">
        <v>0</v>
      </c>
      <c r="J946" s="10">
        <f t="shared" si="680"/>
        <v>2551.5</v>
      </c>
      <c r="K946" s="18">
        <f t="shared" si="664"/>
        <v>0</v>
      </c>
    </row>
    <row r="947" spans="1:11" ht="15.5" x14ac:dyDescent="0.35">
      <c r="A947" s="8" t="s">
        <v>208</v>
      </c>
      <c r="B947" s="6" t="s">
        <v>117</v>
      </c>
      <c r="C947" s="6" t="s">
        <v>3</v>
      </c>
      <c r="D947" s="6" t="s">
        <v>596</v>
      </c>
      <c r="E947" s="6" t="s">
        <v>207</v>
      </c>
      <c r="F947" s="10">
        <v>0</v>
      </c>
      <c r="G947" s="10">
        <v>0</v>
      </c>
      <c r="H947" s="10">
        <v>363.3</v>
      </c>
      <c r="I947" s="10">
        <v>0</v>
      </c>
      <c r="J947" s="10">
        <f t="shared" si="680"/>
        <v>363.3</v>
      </c>
      <c r="K947" s="18">
        <f t="shared" si="664"/>
        <v>0</v>
      </c>
    </row>
    <row r="948" spans="1:11" ht="139.5" x14ac:dyDescent="0.35">
      <c r="A948" s="8" t="s">
        <v>599</v>
      </c>
      <c r="B948" s="6" t="s">
        <v>117</v>
      </c>
      <c r="C948" s="6" t="s">
        <v>3</v>
      </c>
      <c r="D948" s="6" t="s">
        <v>598</v>
      </c>
      <c r="E948" s="6"/>
      <c r="F948" s="10">
        <f>F949</f>
        <v>779904.5</v>
      </c>
      <c r="G948" s="10">
        <v>926437.44</v>
      </c>
      <c r="H948" s="10">
        <f t="shared" ref="H948:J948" si="693">H949</f>
        <v>927663.27</v>
      </c>
      <c r="I948" s="10">
        <f t="shared" si="693"/>
        <v>927663.27</v>
      </c>
      <c r="J948" s="10">
        <f t="shared" si="693"/>
        <v>0</v>
      </c>
      <c r="K948" s="18">
        <f t="shared" si="664"/>
        <v>1</v>
      </c>
    </row>
    <row r="949" spans="1:11" ht="31" x14ac:dyDescent="0.35">
      <c r="A949" s="8" t="s">
        <v>194</v>
      </c>
      <c r="B949" s="6" t="s">
        <v>117</v>
      </c>
      <c r="C949" s="6" t="s">
        <v>3</v>
      </c>
      <c r="D949" s="6" t="s">
        <v>598</v>
      </c>
      <c r="E949" s="6" t="s">
        <v>193</v>
      </c>
      <c r="F949" s="10">
        <f>F950+F951</f>
        <v>779904.5</v>
      </c>
      <c r="G949" s="10">
        <v>926437.44</v>
      </c>
      <c r="H949" s="10">
        <f t="shared" ref="H949:J949" si="694">H950+H951</f>
        <v>927663.27</v>
      </c>
      <c r="I949" s="10">
        <f t="shared" si="694"/>
        <v>927663.27</v>
      </c>
      <c r="J949" s="10">
        <f t="shared" si="694"/>
        <v>0</v>
      </c>
      <c r="K949" s="18">
        <f t="shared" si="664"/>
        <v>1</v>
      </c>
    </row>
    <row r="950" spans="1:11" ht="15.5" x14ac:dyDescent="0.35">
      <c r="A950" s="8" t="s">
        <v>196</v>
      </c>
      <c r="B950" s="6" t="s">
        <v>117</v>
      </c>
      <c r="C950" s="6" t="s">
        <v>3</v>
      </c>
      <c r="D950" s="6" t="s">
        <v>598</v>
      </c>
      <c r="E950" s="6" t="s">
        <v>195</v>
      </c>
      <c r="F950" s="10">
        <v>657509.80000000005</v>
      </c>
      <c r="G950" s="10">
        <v>780739.24</v>
      </c>
      <c r="H950" s="10">
        <v>781739.17</v>
      </c>
      <c r="I950" s="10">
        <v>781739.17</v>
      </c>
      <c r="J950" s="10">
        <f t="shared" si="680"/>
        <v>0</v>
      </c>
      <c r="K950" s="18">
        <f t="shared" si="664"/>
        <v>1</v>
      </c>
    </row>
    <row r="951" spans="1:11" ht="15.5" x14ac:dyDescent="0.35">
      <c r="A951" s="8" t="s">
        <v>208</v>
      </c>
      <c r="B951" s="6" t="s">
        <v>117</v>
      </c>
      <c r="C951" s="6" t="s">
        <v>3</v>
      </c>
      <c r="D951" s="6" t="s">
        <v>598</v>
      </c>
      <c r="E951" s="6" t="s">
        <v>207</v>
      </c>
      <c r="F951" s="10">
        <v>122394.7</v>
      </c>
      <c r="G951" s="10">
        <v>145698.20000000001</v>
      </c>
      <c r="H951" s="10">
        <v>145924.1</v>
      </c>
      <c r="I951" s="10">
        <v>145924.1</v>
      </c>
      <c r="J951" s="10">
        <f t="shared" si="680"/>
        <v>0</v>
      </c>
      <c r="K951" s="18">
        <f t="shared" si="664"/>
        <v>1</v>
      </c>
    </row>
    <row r="952" spans="1:11" ht="124" x14ac:dyDescent="0.35">
      <c r="A952" s="8" t="s">
        <v>601</v>
      </c>
      <c r="B952" s="6" t="s">
        <v>117</v>
      </c>
      <c r="C952" s="6" t="s">
        <v>3</v>
      </c>
      <c r="D952" s="6" t="s">
        <v>600</v>
      </c>
      <c r="E952" s="6"/>
      <c r="F952" s="10">
        <f>F953</f>
        <v>1976971.5</v>
      </c>
      <c r="G952" s="10">
        <v>2077384.4</v>
      </c>
      <c r="H952" s="10">
        <f>H953</f>
        <v>2153713.35</v>
      </c>
      <c r="I952" s="10">
        <f t="shared" ref="I952:J952" si="695">I953</f>
        <v>2153713.39</v>
      </c>
      <c r="J952" s="10">
        <f t="shared" si="695"/>
        <v>-4.0000000037252903E-2</v>
      </c>
      <c r="K952" s="18">
        <f t="shared" si="664"/>
        <v>1.0000000185725737</v>
      </c>
    </row>
    <row r="953" spans="1:11" ht="31" x14ac:dyDescent="0.35">
      <c r="A953" s="8" t="s">
        <v>194</v>
      </c>
      <c r="B953" s="6" t="s">
        <v>117</v>
      </c>
      <c r="C953" s="6" t="s">
        <v>3</v>
      </c>
      <c r="D953" s="6" t="s">
        <v>600</v>
      </c>
      <c r="E953" s="6" t="s">
        <v>193</v>
      </c>
      <c r="F953" s="10">
        <f>F954+F955</f>
        <v>1976971.5</v>
      </c>
      <c r="G953" s="10">
        <v>2077384.4</v>
      </c>
      <c r="H953" s="10">
        <f t="shared" ref="H953:J953" si="696">H954+H955</f>
        <v>2153713.35</v>
      </c>
      <c r="I953" s="10">
        <f t="shared" si="696"/>
        <v>2153713.39</v>
      </c>
      <c r="J953" s="10">
        <f t="shared" si="696"/>
        <v>-4.0000000037252903E-2</v>
      </c>
      <c r="K953" s="18">
        <f t="shared" si="664"/>
        <v>1.0000000185725737</v>
      </c>
    </row>
    <row r="954" spans="1:11" ht="15.5" x14ac:dyDescent="0.35">
      <c r="A954" s="8" t="s">
        <v>196</v>
      </c>
      <c r="B954" s="6" t="s">
        <v>117</v>
      </c>
      <c r="C954" s="6" t="s">
        <v>3</v>
      </c>
      <c r="D954" s="6" t="s">
        <v>600</v>
      </c>
      <c r="E954" s="6" t="s">
        <v>195</v>
      </c>
      <c r="F954" s="10">
        <v>1676218.2</v>
      </c>
      <c r="G954" s="10">
        <v>1779113.5</v>
      </c>
      <c r="H954" s="10">
        <v>1835930.65</v>
      </c>
      <c r="I954" s="10">
        <v>1835930.69</v>
      </c>
      <c r="J954" s="10">
        <f t="shared" si="680"/>
        <v>-4.0000000037252903E-2</v>
      </c>
      <c r="K954" s="18">
        <f t="shared" si="664"/>
        <v>1.0000000217873153</v>
      </c>
    </row>
    <row r="955" spans="1:11" ht="15.5" x14ac:dyDescent="0.35">
      <c r="A955" s="8" t="s">
        <v>208</v>
      </c>
      <c r="B955" s="6" t="s">
        <v>117</v>
      </c>
      <c r="C955" s="6" t="s">
        <v>3</v>
      </c>
      <c r="D955" s="6" t="s">
        <v>600</v>
      </c>
      <c r="E955" s="6" t="s">
        <v>207</v>
      </c>
      <c r="F955" s="10">
        <v>300753.3</v>
      </c>
      <c r="G955" s="10">
        <v>298270.90000000002</v>
      </c>
      <c r="H955" s="10">
        <v>317782.7</v>
      </c>
      <c r="I955" s="10">
        <v>317782.7</v>
      </c>
      <c r="J955" s="10">
        <f t="shared" si="680"/>
        <v>0</v>
      </c>
      <c r="K955" s="18">
        <f t="shared" si="664"/>
        <v>1</v>
      </c>
    </row>
    <row r="956" spans="1:11" ht="31" x14ac:dyDescent="0.35">
      <c r="A956" s="8" t="s">
        <v>603</v>
      </c>
      <c r="B956" s="6" t="s">
        <v>117</v>
      </c>
      <c r="C956" s="6" t="s">
        <v>3</v>
      </c>
      <c r="D956" s="6" t="s">
        <v>602</v>
      </c>
      <c r="E956" s="6"/>
      <c r="F956" s="10">
        <f>F957</f>
        <v>0</v>
      </c>
      <c r="G956" s="10">
        <v>158.6</v>
      </c>
      <c r="H956" s="10">
        <f t="shared" ref="H956:J956" si="697">H957</f>
        <v>158.6</v>
      </c>
      <c r="I956" s="10">
        <f t="shared" si="697"/>
        <v>158.6</v>
      </c>
      <c r="J956" s="10">
        <f t="shared" si="697"/>
        <v>0</v>
      </c>
      <c r="K956" s="18">
        <f t="shared" si="664"/>
        <v>1</v>
      </c>
    </row>
    <row r="957" spans="1:11" ht="31" x14ac:dyDescent="0.35">
      <c r="A957" s="8" t="s">
        <v>605</v>
      </c>
      <c r="B957" s="6" t="s">
        <v>117</v>
      </c>
      <c r="C957" s="6" t="s">
        <v>3</v>
      </c>
      <c r="D957" s="6" t="s">
        <v>604</v>
      </c>
      <c r="E957" s="6"/>
      <c r="F957" s="10">
        <f>F958</f>
        <v>0</v>
      </c>
      <c r="G957" s="10">
        <v>158.6</v>
      </c>
      <c r="H957" s="10">
        <f t="shared" ref="H957:J957" si="698">H958</f>
        <v>158.6</v>
      </c>
      <c r="I957" s="10">
        <f t="shared" si="698"/>
        <v>158.6</v>
      </c>
      <c r="J957" s="10">
        <f t="shared" si="698"/>
        <v>0</v>
      </c>
      <c r="K957" s="18">
        <f t="shared" si="664"/>
        <v>1</v>
      </c>
    </row>
    <row r="958" spans="1:11" ht="31" x14ac:dyDescent="0.35">
      <c r="A958" s="8" t="s">
        <v>194</v>
      </c>
      <c r="B958" s="6" t="s">
        <v>117</v>
      </c>
      <c r="C958" s="6" t="s">
        <v>3</v>
      </c>
      <c r="D958" s="6" t="s">
        <v>604</v>
      </c>
      <c r="E958" s="6" t="s">
        <v>193</v>
      </c>
      <c r="F958" s="10">
        <f>F959</f>
        <v>0</v>
      </c>
      <c r="G958" s="10">
        <v>158.6</v>
      </c>
      <c r="H958" s="10">
        <f t="shared" ref="H958:J958" si="699">H959</f>
        <v>158.6</v>
      </c>
      <c r="I958" s="10">
        <f t="shared" si="699"/>
        <v>158.6</v>
      </c>
      <c r="J958" s="10">
        <f t="shared" si="699"/>
        <v>0</v>
      </c>
      <c r="K958" s="18">
        <f t="shared" si="664"/>
        <v>1</v>
      </c>
    </row>
    <row r="959" spans="1:11" ht="15.5" x14ac:dyDescent="0.35">
      <c r="A959" s="8" t="s">
        <v>196</v>
      </c>
      <c r="B959" s="6" t="s">
        <v>117</v>
      </c>
      <c r="C959" s="6" t="s">
        <v>3</v>
      </c>
      <c r="D959" s="6" t="s">
        <v>604</v>
      </c>
      <c r="E959" s="6" t="s">
        <v>195</v>
      </c>
      <c r="F959" s="10">
        <v>0</v>
      </c>
      <c r="G959" s="10">
        <v>158.6</v>
      </c>
      <c r="H959" s="10">
        <v>158.6</v>
      </c>
      <c r="I959" s="10">
        <v>158.6</v>
      </c>
      <c r="J959" s="10">
        <f t="shared" si="680"/>
        <v>0</v>
      </c>
      <c r="K959" s="18">
        <f t="shared" si="664"/>
        <v>1</v>
      </c>
    </row>
    <row r="960" spans="1:11" ht="31" x14ac:dyDescent="0.35">
      <c r="A960" s="8" t="s">
        <v>41</v>
      </c>
      <c r="B960" s="6" t="s">
        <v>117</v>
      </c>
      <c r="C960" s="6" t="s">
        <v>3</v>
      </c>
      <c r="D960" s="6" t="s">
        <v>40</v>
      </c>
      <c r="E960" s="6"/>
      <c r="F960" s="10">
        <f>F961+F977</f>
        <v>203169.5</v>
      </c>
      <c r="G960" s="10">
        <v>242708</v>
      </c>
      <c r="H960" s="10">
        <f t="shared" ref="H960:J960" si="700">H961+H977</f>
        <v>242708</v>
      </c>
      <c r="I960" s="10">
        <f t="shared" si="700"/>
        <v>197063.84</v>
      </c>
      <c r="J960" s="10">
        <f t="shared" si="700"/>
        <v>45644.159999999982</v>
      </c>
      <c r="K960" s="18">
        <f t="shared" si="664"/>
        <v>0.81193796661008288</v>
      </c>
    </row>
    <row r="961" spans="1:11" ht="46.5" x14ac:dyDescent="0.35">
      <c r="A961" s="8" t="s">
        <v>607</v>
      </c>
      <c r="B961" s="6" t="s">
        <v>117</v>
      </c>
      <c r="C961" s="6" t="s">
        <v>3</v>
      </c>
      <c r="D961" s="6" t="s">
        <v>606</v>
      </c>
      <c r="E961" s="6"/>
      <c r="F961" s="10">
        <f>F962+F965+F968+F974+F971</f>
        <v>185430.6</v>
      </c>
      <c r="G961" s="10">
        <v>230672.9</v>
      </c>
      <c r="H961" s="10">
        <f t="shared" ref="H961:J961" si="701">H962+H965+H968+H974+H971</f>
        <v>230672.9</v>
      </c>
      <c r="I961" s="10">
        <f t="shared" si="701"/>
        <v>185971.01</v>
      </c>
      <c r="J961" s="10">
        <f t="shared" si="701"/>
        <v>44701.889999999985</v>
      </c>
      <c r="K961" s="18">
        <f t="shared" si="664"/>
        <v>0.80621091597669259</v>
      </c>
    </row>
    <row r="962" spans="1:11" ht="15.5" x14ac:dyDescent="0.35">
      <c r="A962" s="17" t="s">
        <v>609</v>
      </c>
      <c r="B962" s="6" t="s">
        <v>117</v>
      </c>
      <c r="C962" s="6" t="s">
        <v>3</v>
      </c>
      <c r="D962" s="6" t="s">
        <v>608</v>
      </c>
      <c r="E962" s="6"/>
      <c r="F962" s="10">
        <f>F963</f>
        <v>127662.5</v>
      </c>
      <c r="G962" s="10">
        <v>0</v>
      </c>
      <c r="H962" s="10">
        <f t="shared" ref="H962:J962" si="702">H963</f>
        <v>0</v>
      </c>
      <c r="I962" s="10">
        <f t="shared" si="702"/>
        <v>0</v>
      </c>
      <c r="J962" s="10">
        <f t="shared" si="702"/>
        <v>0</v>
      </c>
      <c r="K962" s="18" t="s">
        <v>937</v>
      </c>
    </row>
    <row r="963" spans="1:11" ht="31" x14ac:dyDescent="0.35">
      <c r="A963" s="17" t="s">
        <v>31</v>
      </c>
      <c r="B963" s="6" t="s">
        <v>117</v>
      </c>
      <c r="C963" s="6" t="s">
        <v>3</v>
      </c>
      <c r="D963" s="6" t="s">
        <v>608</v>
      </c>
      <c r="E963" s="6" t="s">
        <v>30</v>
      </c>
      <c r="F963" s="10">
        <f>F964</f>
        <v>127662.5</v>
      </c>
      <c r="G963" s="10">
        <v>0</v>
      </c>
      <c r="H963" s="10">
        <f t="shared" ref="H963:J963" si="703">H964</f>
        <v>0</v>
      </c>
      <c r="I963" s="10">
        <f t="shared" si="703"/>
        <v>0</v>
      </c>
      <c r="J963" s="10">
        <f t="shared" si="703"/>
        <v>0</v>
      </c>
      <c r="K963" s="18" t="s">
        <v>937</v>
      </c>
    </row>
    <row r="964" spans="1:11" ht="31" x14ac:dyDescent="0.35">
      <c r="A964" s="17" t="s">
        <v>33</v>
      </c>
      <c r="B964" s="6" t="s">
        <v>117</v>
      </c>
      <c r="C964" s="6" t="s">
        <v>3</v>
      </c>
      <c r="D964" s="6" t="s">
        <v>608</v>
      </c>
      <c r="E964" s="6" t="s">
        <v>32</v>
      </c>
      <c r="F964" s="10">
        <v>127662.5</v>
      </c>
      <c r="G964" s="10">
        <v>0</v>
      </c>
      <c r="H964" s="10">
        <v>0</v>
      </c>
      <c r="I964" s="10">
        <v>0</v>
      </c>
      <c r="J964" s="10">
        <f t="shared" si="680"/>
        <v>0</v>
      </c>
      <c r="K964" s="18" t="s">
        <v>937</v>
      </c>
    </row>
    <row r="965" spans="1:11" ht="15.5" x14ac:dyDescent="0.35">
      <c r="A965" s="17" t="s">
        <v>611</v>
      </c>
      <c r="B965" s="6" t="s">
        <v>117</v>
      </c>
      <c r="C965" s="6" t="s">
        <v>3</v>
      </c>
      <c r="D965" s="6" t="s">
        <v>610</v>
      </c>
      <c r="E965" s="6"/>
      <c r="F965" s="10">
        <f>F966</f>
        <v>26609.599999999999</v>
      </c>
      <c r="G965" s="10">
        <v>0</v>
      </c>
      <c r="H965" s="10">
        <f t="shared" ref="H965:J965" si="704">H966</f>
        <v>0</v>
      </c>
      <c r="I965" s="10">
        <f t="shared" si="704"/>
        <v>0</v>
      </c>
      <c r="J965" s="10">
        <f t="shared" si="704"/>
        <v>0</v>
      </c>
      <c r="K965" s="18" t="s">
        <v>937</v>
      </c>
    </row>
    <row r="966" spans="1:11" ht="31" x14ac:dyDescent="0.35">
      <c r="A966" s="17" t="s">
        <v>31</v>
      </c>
      <c r="B966" s="6" t="s">
        <v>117</v>
      </c>
      <c r="C966" s="6" t="s">
        <v>3</v>
      </c>
      <c r="D966" s="6" t="s">
        <v>610</v>
      </c>
      <c r="E966" s="6" t="s">
        <v>30</v>
      </c>
      <c r="F966" s="10">
        <f>F967</f>
        <v>26609.599999999999</v>
      </c>
      <c r="G966" s="10">
        <v>0</v>
      </c>
      <c r="H966" s="10">
        <f t="shared" ref="H966:J966" si="705">H967</f>
        <v>0</v>
      </c>
      <c r="I966" s="10">
        <f t="shared" si="705"/>
        <v>0</v>
      </c>
      <c r="J966" s="10">
        <f t="shared" si="705"/>
        <v>0</v>
      </c>
      <c r="K966" s="18" t="s">
        <v>937</v>
      </c>
    </row>
    <row r="967" spans="1:11" ht="31" x14ac:dyDescent="0.35">
      <c r="A967" s="17" t="s">
        <v>33</v>
      </c>
      <c r="B967" s="6" t="s">
        <v>117</v>
      </c>
      <c r="C967" s="6" t="s">
        <v>3</v>
      </c>
      <c r="D967" s="6" t="s">
        <v>610</v>
      </c>
      <c r="E967" s="6" t="s">
        <v>32</v>
      </c>
      <c r="F967" s="10">
        <v>26609.599999999999</v>
      </c>
      <c r="G967" s="10">
        <v>0</v>
      </c>
      <c r="H967" s="10">
        <v>0</v>
      </c>
      <c r="I967" s="10">
        <v>0</v>
      </c>
      <c r="J967" s="10">
        <f t="shared" si="680"/>
        <v>0</v>
      </c>
      <c r="K967" s="18" t="s">
        <v>937</v>
      </c>
    </row>
    <row r="968" spans="1:11" ht="46.5" x14ac:dyDescent="0.35">
      <c r="A968" s="8" t="s">
        <v>613</v>
      </c>
      <c r="B968" s="6" t="s">
        <v>117</v>
      </c>
      <c r="C968" s="6" t="s">
        <v>3</v>
      </c>
      <c r="D968" s="6" t="s">
        <v>612</v>
      </c>
      <c r="E968" s="6"/>
      <c r="F968" s="10">
        <f>F969</f>
        <v>520.20000000000005</v>
      </c>
      <c r="G968" s="10">
        <v>516.5</v>
      </c>
      <c r="H968" s="10">
        <f t="shared" ref="H968:J968" si="706">H969</f>
        <v>516.5</v>
      </c>
      <c r="I968" s="10">
        <f t="shared" si="706"/>
        <v>0</v>
      </c>
      <c r="J968" s="10">
        <f t="shared" si="706"/>
        <v>516.5</v>
      </c>
      <c r="K968" s="18">
        <f t="shared" si="664"/>
        <v>0</v>
      </c>
    </row>
    <row r="969" spans="1:11" ht="31" x14ac:dyDescent="0.35">
      <c r="A969" s="8" t="s">
        <v>31</v>
      </c>
      <c r="B969" s="6" t="s">
        <v>117</v>
      </c>
      <c r="C969" s="6" t="s">
        <v>3</v>
      </c>
      <c r="D969" s="6" t="s">
        <v>612</v>
      </c>
      <c r="E969" s="6" t="s">
        <v>30</v>
      </c>
      <c r="F969" s="10">
        <f>F970</f>
        <v>520.20000000000005</v>
      </c>
      <c r="G969" s="10">
        <v>516.5</v>
      </c>
      <c r="H969" s="10">
        <f t="shared" ref="H969:J969" si="707">H970</f>
        <v>516.5</v>
      </c>
      <c r="I969" s="10">
        <f t="shared" si="707"/>
        <v>0</v>
      </c>
      <c r="J969" s="10">
        <f t="shared" si="707"/>
        <v>516.5</v>
      </c>
      <c r="K969" s="18">
        <f t="shared" si="664"/>
        <v>0</v>
      </c>
    </row>
    <row r="970" spans="1:11" ht="31" x14ac:dyDescent="0.35">
      <c r="A970" s="8" t="s">
        <v>33</v>
      </c>
      <c r="B970" s="6" t="s">
        <v>117</v>
      </c>
      <c r="C970" s="6" t="s">
        <v>3</v>
      </c>
      <c r="D970" s="6" t="s">
        <v>612</v>
      </c>
      <c r="E970" s="6" t="s">
        <v>32</v>
      </c>
      <c r="F970" s="10">
        <v>520.20000000000005</v>
      </c>
      <c r="G970" s="10">
        <v>516.5</v>
      </c>
      <c r="H970" s="10">
        <v>516.5</v>
      </c>
      <c r="I970" s="10">
        <v>0</v>
      </c>
      <c r="J970" s="10">
        <f t="shared" si="680"/>
        <v>516.5</v>
      </c>
      <c r="K970" s="18">
        <f t="shared" si="664"/>
        <v>0</v>
      </c>
    </row>
    <row r="971" spans="1:11" ht="31" x14ac:dyDescent="0.35">
      <c r="A971" s="17" t="s">
        <v>615</v>
      </c>
      <c r="B971" s="6" t="s">
        <v>117</v>
      </c>
      <c r="C971" s="6" t="s">
        <v>3</v>
      </c>
      <c r="D971" s="6" t="s">
        <v>614</v>
      </c>
      <c r="E971" s="6"/>
      <c r="F971" s="10">
        <f>F972</f>
        <v>30638.3</v>
      </c>
      <c r="G971" s="10">
        <v>0</v>
      </c>
      <c r="H971" s="10">
        <f t="shared" ref="H971:J971" si="708">H972</f>
        <v>0</v>
      </c>
      <c r="I971" s="10">
        <f t="shared" si="708"/>
        <v>0</v>
      </c>
      <c r="J971" s="10">
        <f t="shared" si="708"/>
        <v>0</v>
      </c>
      <c r="K971" s="18" t="s">
        <v>937</v>
      </c>
    </row>
    <row r="972" spans="1:11" ht="31" x14ac:dyDescent="0.35">
      <c r="A972" s="17" t="s">
        <v>31</v>
      </c>
      <c r="B972" s="6" t="s">
        <v>117</v>
      </c>
      <c r="C972" s="6" t="s">
        <v>3</v>
      </c>
      <c r="D972" s="6" t="s">
        <v>614</v>
      </c>
      <c r="E972" s="6" t="s">
        <v>30</v>
      </c>
      <c r="F972" s="10">
        <f>F973</f>
        <v>30638.3</v>
      </c>
      <c r="G972" s="10">
        <v>0</v>
      </c>
      <c r="H972" s="10">
        <f t="shared" ref="H972:J972" si="709">H973</f>
        <v>0</v>
      </c>
      <c r="I972" s="10">
        <f t="shared" si="709"/>
        <v>0</v>
      </c>
      <c r="J972" s="10">
        <f t="shared" si="709"/>
        <v>0</v>
      </c>
      <c r="K972" s="18" t="s">
        <v>937</v>
      </c>
    </row>
    <row r="973" spans="1:11" ht="31" x14ac:dyDescent="0.35">
      <c r="A973" s="17" t="s">
        <v>33</v>
      </c>
      <c r="B973" s="6" t="s">
        <v>117</v>
      </c>
      <c r="C973" s="6" t="s">
        <v>3</v>
      </c>
      <c r="D973" s="6" t="s">
        <v>614</v>
      </c>
      <c r="E973" s="6" t="s">
        <v>32</v>
      </c>
      <c r="F973" s="10">
        <v>30638.3</v>
      </c>
      <c r="G973" s="10">
        <v>0</v>
      </c>
      <c r="H973" s="10">
        <v>0</v>
      </c>
      <c r="I973" s="10">
        <v>0</v>
      </c>
      <c r="J973" s="10">
        <f t="shared" ref="J973:J1013" si="710">H973-I973</f>
        <v>0</v>
      </c>
      <c r="K973" s="18" t="s">
        <v>937</v>
      </c>
    </row>
    <row r="974" spans="1:11" ht="31" x14ac:dyDescent="0.35">
      <c r="A974" s="8" t="s">
        <v>617</v>
      </c>
      <c r="B974" s="6" t="s">
        <v>117</v>
      </c>
      <c r="C974" s="6" t="s">
        <v>3</v>
      </c>
      <c r="D974" s="6" t="s">
        <v>616</v>
      </c>
      <c r="E974" s="6"/>
      <c r="F974" s="10">
        <f>F975</f>
        <v>0</v>
      </c>
      <c r="G974" s="10">
        <v>230156.4</v>
      </c>
      <c r="H974" s="10">
        <f t="shared" ref="H974:J974" si="711">H975</f>
        <v>230156.4</v>
      </c>
      <c r="I974" s="10">
        <f t="shared" si="711"/>
        <v>185971.01</v>
      </c>
      <c r="J974" s="10">
        <f t="shared" si="711"/>
        <v>44185.389999999985</v>
      </c>
      <c r="K974" s="18">
        <f t="shared" ref="K974:K1026" si="712">I974/H974</f>
        <v>0.80802015499025881</v>
      </c>
    </row>
    <row r="975" spans="1:11" ht="31" x14ac:dyDescent="0.35">
      <c r="A975" s="8" t="s">
        <v>31</v>
      </c>
      <c r="B975" s="6" t="s">
        <v>117</v>
      </c>
      <c r="C975" s="6" t="s">
        <v>3</v>
      </c>
      <c r="D975" s="6" t="s">
        <v>616</v>
      </c>
      <c r="E975" s="6" t="s">
        <v>30</v>
      </c>
      <c r="F975" s="10">
        <f>F976</f>
        <v>0</v>
      </c>
      <c r="G975" s="10">
        <v>230156.4</v>
      </c>
      <c r="H975" s="10">
        <f t="shared" ref="H975:J975" si="713">H976</f>
        <v>230156.4</v>
      </c>
      <c r="I975" s="10">
        <f t="shared" si="713"/>
        <v>185971.01</v>
      </c>
      <c r="J975" s="10">
        <f t="shared" si="713"/>
        <v>44185.389999999985</v>
      </c>
      <c r="K975" s="18">
        <f t="shared" si="712"/>
        <v>0.80802015499025881</v>
      </c>
    </row>
    <row r="976" spans="1:11" ht="31" x14ac:dyDescent="0.35">
      <c r="A976" s="8" t="s">
        <v>33</v>
      </c>
      <c r="B976" s="6" t="s">
        <v>117</v>
      </c>
      <c r="C976" s="6" t="s">
        <v>3</v>
      </c>
      <c r="D976" s="6" t="s">
        <v>616</v>
      </c>
      <c r="E976" s="6" t="s">
        <v>32</v>
      </c>
      <c r="F976" s="10">
        <v>0</v>
      </c>
      <c r="G976" s="10">
        <v>230156.4</v>
      </c>
      <c r="H976" s="10">
        <v>230156.4</v>
      </c>
      <c r="I976" s="10">
        <v>185971.01</v>
      </c>
      <c r="J976" s="10">
        <f t="shared" si="710"/>
        <v>44185.389999999985</v>
      </c>
      <c r="K976" s="18">
        <f t="shared" si="712"/>
        <v>0.80802015499025881</v>
      </c>
    </row>
    <row r="977" spans="1:11" ht="62" x14ac:dyDescent="0.35">
      <c r="A977" s="8" t="s">
        <v>51</v>
      </c>
      <c r="B977" s="6" t="s">
        <v>117</v>
      </c>
      <c r="C977" s="6" t="s">
        <v>3</v>
      </c>
      <c r="D977" s="6" t="s">
        <v>50</v>
      </c>
      <c r="E977" s="6"/>
      <c r="F977" s="10">
        <f>F978+F981</f>
        <v>17738.900000000001</v>
      </c>
      <c r="G977" s="10">
        <v>12035.099999999999</v>
      </c>
      <c r="H977" s="10">
        <f t="shared" ref="H977:J977" si="714">H978+H981</f>
        <v>12035.099999999999</v>
      </c>
      <c r="I977" s="10">
        <f t="shared" si="714"/>
        <v>11092.83</v>
      </c>
      <c r="J977" s="10">
        <f t="shared" si="714"/>
        <v>942.26999999999907</v>
      </c>
      <c r="K977" s="18">
        <f t="shared" si="712"/>
        <v>0.9217065084627466</v>
      </c>
    </row>
    <row r="978" spans="1:11" ht="108.5" x14ac:dyDescent="0.35">
      <c r="A978" s="8" t="s">
        <v>53</v>
      </c>
      <c r="B978" s="6" t="s">
        <v>117</v>
      </c>
      <c r="C978" s="6" t="s">
        <v>3</v>
      </c>
      <c r="D978" s="6" t="s">
        <v>52</v>
      </c>
      <c r="E978" s="6"/>
      <c r="F978" s="10">
        <f>F979</f>
        <v>11518.9</v>
      </c>
      <c r="G978" s="10">
        <v>9096.7999999999993</v>
      </c>
      <c r="H978" s="10">
        <f t="shared" ref="H978:J978" si="715">H979</f>
        <v>9096.7999999999993</v>
      </c>
      <c r="I978" s="10">
        <f t="shared" si="715"/>
        <v>8240.86</v>
      </c>
      <c r="J978" s="10">
        <f t="shared" si="715"/>
        <v>855.93999999999869</v>
      </c>
      <c r="K978" s="18">
        <f t="shared" si="712"/>
        <v>0.9059075718934132</v>
      </c>
    </row>
    <row r="979" spans="1:11" ht="31" x14ac:dyDescent="0.35">
      <c r="A979" s="8" t="s">
        <v>31</v>
      </c>
      <c r="B979" s="6" t="s">
        <v>117</v>
      </c>
      <c r="C979" s="6" t="s">
        <v>3</v>
      </c>
      <c r="D979" s="6" t="s">
        <v>52</v>
      </c>
      <c r="E979" s="6" t="s">
        <v>30</v>
      </c>
      <c r="F979" s="10">
        <f>F980</f>
        <v>11518.9</v>
      </c>
      <c r="G979" s="10">
        <v>9096.7999999999993</v>
      </c>
      <c r="H979" s="10">
        <f t="shared" ref="H979:J979" si="716">H980</f>
        <v>9096.7999999999993</v>
      </c>
      <c r="I979" s="10">
        <f t="shared" si="716"/>
        <v>8240.86</v>
      </c>
      <c r="J979" s="10">
        <f t="shared" si="716"/>
        <v>855.93999999999869</v>
      </c>
      <c r="K979" s="18">
        <f t="shared" si="712"/>
        <v>0.9059075718934132</v>
      </c>
    </row>
    <row r="980" spans="1:11" ht="31" x14ac:dyDescent="0.35">
      <c r="A980" s="8" t="s">
        <v>33</v>
      </c>
      <c r="B980" s="6" t="s">
        <v>117</v>
      </c>
      <c r="C980" s="6" t="s">
        <v>3</v>
      </c>
      <c r="D980" s="6" t="s">
        <v>52</v>
      </c>
      <c r="E980" s="6" t="s">
        <v>32</v>
      </c>
      <c r="F980" s="10">
        <v>11518.9</v>
      </c>
      <c r="G980" s="10">
        <v>9096.7999999999993</v>
      </c>
      <c r="H980" s="10">
        <v>9096.7999999999993</v>
      </c>
      <c r="I980" s="10">
        <v>8240.86</v>
      </c>
      <c r="J980" s="10">
        <f t="shared" si="710"/>
        <v>855.93999999999869</v>
      </c>
      <c r="K980" s="18">
        <f t="shared" si="712"/>
        <v>0.9059075718934132</v>
      </c>
    </row>
    <row r="981" spans="1:11" ht="46.5" x14ac:dyDescent="0.35">
      <c r="A981" s="8" t="s">
        <v>229</v>
      </c>
      <c r="B981" s="6" t="s">
        <v>117</v>
      </c>
      <c r="C981" s="6" t="s">
        <v>3</v>
      </c>
      <c r="D981" s="6" t="s">
        <v>228</v>
      </c>
      <c r="E981" s="6"/>
      <c r="F981" s="10">
        <f>F982</f>
        <v>6220</v>
      </c>
      <c r="G981" s="10">
        <v>2938.3</v>
      </c>
      <c r="H981" s="10">
        <f t="shared" ref="H981:J981" si="717">H982</f>
        <v>2938.3</v>
      </c>
      <c r="I981" s="10">
        <f t="shared" si="717"/>
        <v>2851.97</v>
      </c>
      <c r="J981" s="10">
        <f t="shared" si="717"/>
        <v>86.330000000000382</v>
      </c>
      <c r="K981" s="18">
        <f t="shared" si="712"/>
        <v>0.97061906544600607</v>
      </c>
    </row>
    <row r="982" spans="1:11" ht="31" x14ac:dyDescent="0.35">
      <c r="A982" s="8" t="s">
        <v>31</v>
      </c>
      <c r="B982" s="6" t="s">
        <v>117</v>
      </c>
      <c r="C982" s="6" t="s">
        <v>3</v>
      </c>
      <c r="D982" s="6" t="s">
        <v>228</v>
      </c>
      <c r="E982" s="6" t="s">
        <v>30</v>
      </c>
      <c r="F982" s="10">
        <f>F983</f>
        <v>6220</v>
      </c>
      <c r="G982" s="10">
        <v>2938.3</v>
      </c>
      <c r="H982" s="10">
        <f t="shared" ref="H982:J982" si="718">H983</f>
        <v>2938.3</v>
      </c>
      <c r="I982" s="10">
        <f t="shared" si="718"/>
        <v>2851.97</v>
      </c>
      <c r="J982" s="10">
        <f t="shared" si="718"/>
        <v>86.330000000000382</v>
      </c>
      <c r="K982" s="18">
        <f t="shared" si="712"/>
        <v>0.97061906544600607</v>
      </c>
    </row>
    <row r="983" spans="1:11" ht="31" x14ac:dyDescent="0.35">
      <c r="A983" s="8" t="s">
        <v>33</v>
      </c>
      <c r="B983" s="6" t="s">
        <v>117</v>
      </c>
      <c r="C983" s="6" t="s">
        <v>3</v>
      </c>
      <c r="D983" s="6" t="s">
        <v>228</v>
      </c>
      <c r="E983" s="6" t="s">
        <v>32</v>
      </c>
      <c r="F983" s="10">
        <v>6220</v>
      </c>
      <c r="G983" s="10">
        <v>2938.3</v>
      </c>
      <c r="H983" s="10">
        <v>2938.3</v>
      </c>
      <c r="I983" s="10">
        <v>2851.97</v>
      </c>
      <c r="J983" s="10">
        <f t="shared" si="710"/>
        <v>86.330000000000382</v>
      </c>
      <c r="K983" s="18">
        <f t="shared" si="712"/>
        <v>0.97061906544600607</v>
      </c>
    </row>
    <row r="984" spans="1:11" ht="31" x14ac:dyDescent="0.35">
      <c r="A984" s="8" t="s">
        <v>254</v>
      </c>
      <c r="B984" s="6" t="s">
        <v>117</v>
      </c>
      <c r="C984" s="6" t="s">
        <v>3</v>
      </c>
      <c r="D984" s="6" t="s">
        <v>253</v>
      </c>
      <c r="E984" s="6"/>
      <c r="F984" s="10">
        <f>F985</f>
        <v>6108</v>
      </c>
      <c r="G984" s="10">
        <v>9124.9</v>
      </c>
      <c r="H984" s="10">
        <f t="shared" ref="H984:J984" si="719">H985</f>
        <v>10721.599999999999</v>
      </c>
      <c r="I984" s="10">
        <f t="shared" si="719"/>
        <v>10720.699999999999</v>
      </c>
      <c r="J984" s="10">
        <f t="shared" si="719"/>
        <v>0.8999999999996362</v>
      </c>
      <c r="K984" s="18">
        <f t="shared" si="712"/>
        <v>0.99991605730487987</v>
      </c>
    </row>
    <row r="985" spans="1:11" ht="31" x14ac:dyDescent="0.35">
      <c r="A985" s="8" t="s">
        <v>256</v>
      </c>
      <c r="B985" s="6" t="s">
        <v>117</v>
      </c>
      <c r="C985" s="6" t="s">
        <v>3</v>
      </c>
      <c r="D985" s="6" t="s">
        <v>255</v>
      </c>
      <c r="E985" s="6"/>
      <c r="F985" s="10">
        <f>F986</f>
        <v>6108</v>
      </c>
      <c r="G985" s="10">
        <v>9124.9</v>
      </c>
      <c r="H985" s="10">
        <f t="shared" ref="H985:J985" si="720">H986</f>
        <v>10721.599999999999</v>
      </c>
      <c r="I985" s="10">
        <f t="shared" si="720"/>
        <v>10720.699999999999</v>
      </c>
      <c r="J985" s="10">
        <f t="shared" si="720"/>
        <v>0.8999999999996362</v>
      </c>
      <c r="K985" s="18">
        <f t="shared" si="712"/>
        <v>0.99991605730487987</v>
      </c>
    </row>
    <row r="986" spans="1:11" ht="31" x14ac:dyDescent="0.35">
      <c r="A986" s="8" t="s">
        <v>619</v>
      </c>
      <c r="B986" s="6" t="s">
        <v>117</v>
      </c>
      <c r="C986" s="6" t="s">
        <v>3</v>
      </c>
      <c r="D986" s="6" t="s">
        <v>618</v>
      </c>
      <c r="E986" s="6"/>
      <c r="F986" s="10">
        <f>F987</f>
        <v>6108</v>
      </c>
      <c r="G986" s="10">
        <v>9124.9</v>
      </c>
      <c r="H986" s="10">
        <f t="shared" ref="H986:J986" si="721">H987</f>
        <v>10721.599999999999</v>
      </c>
      <c r="I986" s="10">
        <f t="shared" si="721"/>
        <v>10720.699999999999</v>
      </c>
      <c r="J986" s="10">
        <f t="shared" si="721"/>
        <v>0.8999999999996362</v>
      </c>
      <c r="K986" s="18">
        <f t="shared" si="712"/>
        <v>0.99991605730487987</v>
      </c>
    </row>
    <row r="987" spans="1:11" ht="31" x14ac:dyDescent="0.35">
      <c r="A987" s="8" t="s">
        <v>194</v>
      </c>
      <c r="B987" s="6" t="s">
        <v>117</v>
      </c>
      <c r="C987" s="6" t="s">
        <v>3</v>
      </c>
      <c r="D987" s="6" t="s">
        <v>618</v>
      </c>
      <c r="E987" s="6" t="s">
        <v>193</v>
      </c>
      <c r="F987" s="10">
        <f>F988+F989</f>
        <v>6108</v>
      </c>
      <c r="G987" s="10">
        <v>9124.9</v>
      </c>
      <c r="H987" s="10">
        <f t="shared" ref="H987:J987" si="722">H988+H989</f>
        <v>10721.599999999999</v>
      </c>
      <c r="I987" s="10">
        <f t="shared" si="722"/>
        <v>10720.699999999999</v>
      </c>
      <c r="J987" s="10">
        <f t="shared" si="722"/>
        <v>0.8999999999996362</v>
      </c>
      <c r="K987" s="18">
        <f t="shared" si="712"/>
        <v>0.99991605730487987</v>
      </c>
    </row>
    <row r="988" spans="1:11" ht="15.5" x14ac:dyDescent="0.35">
      <c r="A988" s="8" t="s">
        <v>196</v>
      </c>
      <c r="B988" s="6" t="s">
        <v>117</v>
      </c>
      <c r="C988" s="6" t="s">
        <v>3</v>
      </c>
      <c r="D988" s="6" t="s">
        <v>618</v>
      </c>
      <c r="E988" s="6" t="s">
        <v>195</v>
      </c>
      <c r="F988" s="10">
        <v>5344.5</v>
      </c>
      <c r="G988" s="10">
        <v>7983.9</v>
      </c>
      <c r="H988" s="10">
        <v>8896.2999999999993</v>
      </c>
      <c r="I988" s="10">
        <v>8895.9</v>
      </c>
      <c r="J988" s="10">
        <f t="shared" si="710"/>
        <v>0.3999999999996362</v>
      </c>
      <c r="K988" s="18">
        <f t="shared" si="712"/>
        <v>0.99995503748749481</v>
      </c>
    </row>
    <row r="989" spans="1:11" ht="15.5" x14ac:dyDescent="0.35">
      <c r="A989" s="8" t="s">
        <v>208</v>
      </c>
      <c r="B989" s="6" t="s">
        <v>117</v>
      </c>
      <c r="C989" s="6" t="s">
        <v>3</v>
      </c>
      <c r="D989" s="6" t="s">
        <v>618</v>
      </c>
      <c r="E989" s="6" t="s">
        <v>207</v>
      </c>
      <c r="F989" s="10">
        <v>763.5</v>
      </c>
      <c r="G989" s="10">
        <v>1141</v>
      </c>
      <c r="H989" s="10">
        <v>1825.3</v>
      </c>
      <c r="I989" s="10">
        <v>1824.8</v>
      </c>
      <c r="J989" s="10">
        <f t="shared" si="710"/>
        <v>0.5</v>
      </c>
      <c r="K989" s="18">
        <f t="shared" si="712"/>
        <v>0.9997260724264504</v>
      </c>
    </row>
    <row r="990" spans="1:11" ht="15.5" x14ac:dyDescent="0.35">
      <c r="A990" s="8" t="s">
        <v>620</v>
      </c>
      <c r="B990" s="6" t="s">
        <v>117</v>
      </c>
      <c r="C990" s="6" t="s">
        <v>4</v>
      </c>
      <c r="D990" s="6"/>
      <c r="E990" s="6"/>
      <c r="F990" s="10">
        <f>F991+F1018+F1025+F1052+F1058</f>
        <v>4805082.5000000009</v>
      </c>
      <c r="G990" s="10">
        <v>5527674.1970000006</v>
      </c>
      <c r="H990" s="10">
        <f t="shared" ref="H990:J990" si="723">H991+H1018+H1025+H1052+H1058</f>
        <v>5706537.8000000007</v>
      </c>
      <c r="I990" s="10">
        <f t="shared" si="723"/>
        <v>5563642.370000001</v>
      </c>
      <c r="J990" s="10">
        <f t="shared" si="723"/>
        <v>142895.43</v>
      </c>
      <c r="K990" s="18">
        <f t="shared" si="712"/>
        <v>0.97495934750489177</v>
      </c>
    </row>
    <row r="991" spans="1:11" ht="15.5" x14ac:dyDescent="0.35">
      <c r="A991" s="8" t="s">
        <v>589</v>
      </c>
      <c r="B991" s="6" t="s">
        <v>117</v>
      </c>
      <c r="C991" s="6" t="s">
        <v>4</v>
      </c>
      <c r="D991" s="6" t="s">
        <v>588</v>
      </c>
      <c r="E991" s="6"/>
      <c r="F991" s="10">
        <f>F992</f>
        <v>4602805.2</v>
      </c>
      <c r="G991" s="10">
        <v>5361665.3969999999</v>
      </c>
      <c r="H991" s="10">
        <f t="shared" ref="H991:J991" si="724">H992</f>
        <v>5538401.2000000002</v>
      </c>
      <c r="I991" s="10">
        <f t="shared" si="724"/>
        <v>5464731.1300000008</v>
      </c>
      <c r="J991" s="10">
        <f t="shared" si="724"/>
        <v>73670.069999999992</v>
      </c>
      <c r="K991" s="18">
        <f t="shared" si="712"/>
        <v>0.9866983146688616</v>
      </c>
    </row>
    <row r="992" spans="1:11" ht="31" x14ac:dyDescent="0.35">
      <c r="A992" s="8" t="s">
        <v>591</v>
      </c>
      <c r="B992" s="6" t="s">
        <v>117</v>
      </c>
      <c r="C992" s="6" t="s">
        <v>4</v>
      </c>
      <c r="D992" s="6" t="s">
        <v>590</v>
      </c>
      <c r="E992" s="6"/>
      <c r="F992" s="10">
        <f>F993+F1010</f>
        <v>4602805.2</v>
      </c>
      <c r="G992" s="10">
        <v>5361665.3969999999</v>
      </c>
      <c r="H992" s="10">
        <f t="shared" ref="H992:J992" si="725">H993+H1010</f>
        <v>5538401.2000000002</v>
      </c>
      <c r="I992" s="10">
        <f t="shared" si="725"/>
        <v>5464731.1300000008</v>
      </c>
      <c r="J992" s="10">
        <f t="shared" si="725"/>
        <v>73670.069999999992</v>
      </c>
      <c r="K992" s="18">
        <f t="shared" si="712"/>
        <v>0.9866983146688616</v>
      </c>
    </row>
    <row r="993" spans="1:11" ht="15.5" x14ac:dyDescent="0.35">
      <c r="A993" s="8" t="s">
        <v>622</v>
      </c>
      <c r="B993" s="6" t="s">
        <v>117</v>
      </c>
      <c r="C993" s="6" t="s">
        <v>4</v>
      </c>
      <c r="D993" s="6" t="s">
        <v>621</v>
      </c>
      <c r="E993" s="6"/>
      <c r="F993" s="10">
        <f>F994+F998+F1002+F1006</f>
        <v>4602536.3</v>
      </c>
      <c r="G993" s="10">
        <v>5361047.8969999999</v>
      </c>
      <c r="H993" s="10">
        <f t="shared" ref="H993:J993" si="726">H994+H998+H1002+H1006</f>
        <v>5537783.7000000002</v>
      </c>
      <c r="I993" s="10">
        <f t="shared" si="726"/>
        <v>5464113.6300000008</v>
      </c>
      <c r="J993" s="10">
        <f t="shared" si="726"/>
        <v>73670.069999999992</v>
      </c>
      <c r="K993" s="18">
        <f t="shared" si="712"/>
        <v>0.98669683144179154</v>
      </c>
    </row>
    <row r="994" spans="1:11" ht="77.5" x14ac:dyDescent="0.35">
      <c r="A994" s="8" t="s">
        <v>624</v>
      </c>
      <c r="B994" s="6" t="s">
        <v>117</v>
      </c>
      <c r="C994" s="6" t="s">
        <v>4</v>
      </c>
      <c r="D994" s="6" t="s">
        <v>623</v>
      </c>
      <c r="E994" s="6"/>
      <c r="F994" s="10">
        <f>F995</f>
        <v>1206582.8999999999</v>
      </c>
      <c r="G994" s="10">
        <v>1321044.3</v>
      </c>
      <c r="H994" s="10">
        <f t="shared" ref="H994:J994" si="727">H995</f>
        <v>1307947.3</v>
      </c>
      <c r="I994" s="10">
        <f t="shared" si="727"/>
        <v>1236965.8999999999</v>
      </c>
      <c r="J994" s="10">
        <f t="shared" si="727"/>
        <v>70981.399999999994</v>
      </c>
      <c r="K994" s="18">
        <f t="shared" si="712"/>
        <v>0.94573068807894622</v>
      </c>
    </row>
    <row r="995" spans="1:11" ht="31" x14ac:dyDescent="0.35">
      <c r="A995" s="8" t="s">
        <v>194</v>
      </c>
      <c r="B995" s="6" t="s">
        <v>117</v>
      </c>
      <c r="C995" s="6" t="s">
        <v>4</v>
      </c>
      <c r="D995" s="6" t="s">
        <v>623</v>
      </c>
      <c r="E995" s="6" t="s">
        <v>193</v>
      </c>
      <c r="F995" s="10">
        <f>F996+F997</f>
        <v>1206582.8999999999</v>
      </c>
      <c r="G995" s="10">
        <v>1321044.3</v>
      </c>
      <c r="H995" s="10">
        <f t="shared" ref="H995:J995" si="728">H996+H997</f>
        <v>1307947.3</v>
      </c>
      <c r="I995" s="10">
        <f t="shared" si="728"/>
        <v>1236965.8999999999</v>
      </c>
      <c r="J995" s="10">
        <f t="shared" si="728"/>
        <v>70981.399999999994</v>
      </c>
      <c r="K995" s="18">
        <f t="shared" si="712"/>
        <v>0.94573068807894622</v>
      </c>
    </row>
    <row r="996" spans="1:11" ht="15.5" x14ac:dyDescent="0.35">
      <c r="A996" s="8" t="s">
        <v>196</v>
      </c>
      <c r="B996" s="6" t="s">
        <v>117</v>
      </c>
      <c r="C996" s="6" t="s">
        <v>4</v>
      </c>
      <c r="D996" s="6" t="s">
        <v>623</v>
      </c>
      <c r="E996" s="6" t="s">
        <v>195</v>
      </c>
      <c r="F996" s="10">
        <v>1133445.8999999999</v>
      </c>
      <c r="G996" s="10">
        <v>1241364.5</v>
      </c>
      <c r="H996" s="10">
        <v>1225814</v>
      </c>
      <c r="I996" s="10">
        <v>1161985.26</v>
      </c>
      <c r="J996" s="10">
        <f t="shared" si="710"/>
        <v>63828.739999999991</v>
      </c>
      <c r="K996" s="18">
        <f t="shared" si="712"/>
        <v>0.94792950643409202</v>
      </c>
    </row>
    <row r="997" spans="1:11" ht="15.5" x14ac:dyDescent="0.35">
      <c r="A997" s="8" t="s">
        <v>208</v>
      </c>
      <c r="B997" s="6" t="s">
        <v>117</v>
      </c>
      <c r="C997" s="6" t="s">
        <v>4</v>
      </c>
      <c r="D997" s="6" t="s">
        <v>623</v>
      </c>
      <c r="E997" s="6" t="s">
        <v>207</v>
      </c>
      <c r="F997" s="10">
        <v>73137</v>
      </c>
      <c r="G997" s="10">
        <v>79679.8</v>
      </c>
      <c r="H997" s="10">
        <v>82133.3</v>
      </c>
      <c r="I997" s="10">
        <v>74980.639999999999</v>
      </c>
      <c r="J997" s="10">
        <f t="shared" si="710"/>
        <v>7152.6600000000035</v>
      </c>
      <c r="K997" s="18">
        <f t="shared" si="712"/>
        <v>0.91291400686445079</v>
      </c>
    </row>
    <row r="998" spans="1:11" ht="46.5" x14ac:dyDescent="0.35">
      <c r="A998" s="8" t="s">
        <v>626</v>
      </c>
      <c r="B998" s="6" t="s">
        <v>117</v>
      </c>
      <c r="C998" s="6" t="s">
        <v>4</v>
      </c>
      <c r="D998" s="6" t="s">
        <v>625</v>
      </c>
      <c r="E998" s="6"/>
      <c r="F998" s="10">
        <f>F999</f>
        <v>0</v>
      </c>
      <c r="G998" s="10">
        <v>237031.7</v>
      </c>
      <c r="H998" s="10">
        <f t="shared" ref="H998:J998" si="729">H999</f>
        <v>221112.68</v>
      </c>
      <c r="I998" s="10">
        <f t="shared" si="729"/>
        <v>218424.01</v>
      </c>
      <c r="J998" s="10">
        <f t="shared" si="729"/>
        <v>2688.6699999999983</v>
      </c>
      <c r="K998" s="18">
        <f t="shared" si="712"/>
        <v>0.98784027220872184</v>
      </c>
    </row>
    <row r="999" spans="1:11" ht="31" x14ac:dyDescent="0.35">
      <c r="A999" s="8" t="s">
        <v>194</v>
      </c>
      <c r="B999" s="6" t="s">
        <v>117</v>
      </c>
      <c r="C999" s="6" t="s">
        <v>4</v>
      </c>
      <c r="D999" s="6" t="s">
        <v>625</v>
      </c>
      <c r="E999" s="6" t="s">
        <v>193</v>
      </c>
      <c r="F999" s="10">
        <f>F1000+F1001</f>
        <v>0</v>
      </c>
      <c r="G999" s="10">
        <v>237031.7</v>
      </c>
      <c r="H999" s="10">
        <f t="shared" ref="H999:J999" si="730">H1000+H1001</f>
        <v>221112.68</v>
      </c>
      <c r="I999" s="10">
        <f t="shared" si="730"/>
        <v>218424.01</v>
      </c>
      <c r="J999" s="10">
        <f t="shared" si="730"/>
        <v>2688.6699999999983</v>
      </c>
      <c r="K999" s="18">
        <f t="shared" si="712"/>
        <v>0.98784027220872184</v>
      </c>
    </row>
    <row r="1000" spans="1:11" ht="15.5" x14ac:dyDescent="0.35">
      <c r="A1000" s="8" t="s">
        <v>196</v>
      </c>
      <c r="B1000" s="6" t="s">
        <v>117</v>
      </c>
      <c r="C1000" s="6" t="s">
        <v>4</v>
      </c>
      <c r="D1000" s="6" t="s">
        <v>625</v>
      </c>
      <c r="E1000" s="6" t="s">
        <v>195</v>
      </c>
      <c r="F1000" s="10">
        <v>0</v>
      </c>
      <c r="G1000" s="10">
        <v>225657.5</v>
      </c>
      <c r="H1000" s="10">
        <v>210550.68</v>
      </c>
      <c r="I1000" s="10">
        <v>208041.9</v>
      </c>
      <c r="J1000" s="10">
        <f t="shared" si="710"/>
        <v>2508.7799999999988</v>
      </c>
      <c r="K1000" s="18">
        <f t="shared" si="712"/>
        <v>0.98808467396068256</v>
      </c>
    </row>
    <row r="1001" spans="1:11" ht="15.5" x14ac:dyDescent="0.35">
      <c r="A1001" s="8" t="s">
        <v>208</v>
      </c>
      <c r="B1001" s="6" t="s">
        <v>117</v>
      </c>
      <c r="C1001" s="6" t="s">
        <v>4</v>
      </c>
      <c r="D1001" s="6" t="s">
        <v>625</v>
      </c>
      <c r="E1001" s="6" t="s">
        <v>207</v>
      </c>
      <c r="F1001" s="10">
        <v>0</v>
      </c>
      <c r="G1001" s="10">
        <v>11374.2</v>
      </c>
      <c r="H1001" s="10">
        <v>10562</v>
      </c>
      <c r="I1001" s="10">
        <v>10382.11</v>
      </c>
      <c r="J1001" s="10">
        <f t="shared" si="710"/>
        <v>179.88999999999942</v>
      </c>
      <c r="K1001" s="18">
        <f t="shared" si="712"/>
        <v>0.9829681878432116</v>
      </c>
    </row>
    <row r="1002" spans="1:11" ht="170.5" x14ac:dyDescent="0.35">
      <c r="A1002" s="8" t="s">
        <v>628</v>
      </c>
      <c r="B1002" s="6" t="s">
        <v>117</v>
      </c>
      <c r="C1002" s="6" t="s">
        <v>4</v>
      </c>
      <c r="D1002" s="6" t="s">
        <v>627</v>
      </c>
      <c r="E1002" s="6"/>
      <c r="F1002" s="10">
        <f>F1003</f>
        <v>858336</v>
      </c>
      <c r="G1002" s="10">
        <v>963367.70299999998</v>
      </c>
      <c r="H1002" s="10">
        <f t="shared" ref="H1002:J1002" si="731">H1003</f>
        <v>957129.4</v>
      </c>
      <c r="I1002" s="10">
        <f t="shared" si="731"/>
        <v>957129.4</v>
      </c>
      <c r="J1002" s="10">
        <f t="shared" si="731"/>
        <v>0</v>
      </c>
      <c r="K1002" s="18">
        <f t="shared" si="712"/>
        <v>1</v>
      </c>
    </row>
    <row r="1003" spans="1:11" ht="31" x14ac:dyDescent="0.35">
      <c r="A1003" s="8" t="s">
        <v>194</v>
      </c>
      <c r="B1003" s="6" t="s">
        <v>117</v>
      </c>
      <c r="C1003" s="6" t="s">
        <v>4</v>
      </c>
      <c r="D1003" s="6" t="s">
        <v>627</v>
      </c>
      <c r="E1003" s="6" t="s">
        <v>193</v>
      </c>
      <c r="F1003" s="10">
        <f>F1004+F1005</f>
        <v>858336</v>
      </c>
      <c r="G1003" s="10">
        <v>963367.70299999998</v>
      </c>
      <c r="H1003" s="10">
        <f t="shared" ref="H1003:J1003" si="732">H1004+H1005</f>
        <v>957129.4</v>
      </c>
      <c r="I1003" s="10">
        <f t="shared" si="732"/>
        <v>957129.4</v>
      </c>
      <c r="J1003" s="10">
        <f t="shared" si="732"/>
        <v>0</v>
      </c>
      <c r="K1003" s="18">
        <f t="shared" si="712"/>
        <v>1</v>
      </c>
    </row>
    <row r="1004" spans="1:11" ht="15.5" x14ac:dyDescent="0.35">
      <c r="A1004" s="8" t="s">
        <v>196</v>
      </c>
      <c r="B1004" s="6" t="s">
        <v>117</v>
      </c>
      <c r="C1004" s="6" t="s">
        <v>4</v>
      </c>
      <c r="D1004" s="6" t="s">
        <v>627</v>
      </c>
      <c r="E1004" s="6" t="s">
        <v>195</v>
      </c>
      <c r="F1004" s="10">
        <v>817144</v>
      </c>
      <c r="G1004" s="10">
        <v>918341.30299999996</v>
      </c>
      <c r="H1004" s="10">
        <v>910083.8</v>
      </c>
      <c r="I1004" s="10">
        <v>910083.8</v>
      </c>
      <c r="J1004" s="10">
        <f t="shared" si="710"/>
        <v>0</v>
      </c>
      <c r="K1004" s="18">
        <f t="shared" si="712"/>
        <v>1</v>
      </c>
    </row>
    <row r="1005" spans="1:11" ht="15.5" x14ac:dyDescent="0.35">
      <c r="A1005" s="8" t="s">
        <v>208</v>
      </c>
      <c r="B1005" s="6" t="s">
        <v>117</v>
      </c>
      <c r="C1005" s="6" t="s">
        <v>4</v>
      </c>
      <c r="D1005" s="6" t="s">
        <v>627</v>
      </c>
      <c r="E1005" s="6" t="s">
        <v>207</v>
      </c>
      <c r="F1005" s="10">
        <v>41192</v>
      </c>
      <c r="G1005" s="10">
        <v>45026.400000000001</v>
      </c>
      <c r="H1005" s="10">
        <v>47045.599999999999</v>
      </c>
      <c r="I1005" s="10">
        <v>47045.599999999999</v>
      </c>
      <c r="J1005" s="10">
        <f t="shared" si="710"/>
        <v>0</v>
      </c>
      <c r="K1005" s="18">
        <f t="shared" si="712"/>
        <v>1</v>
      </c>
    </row>
    <row r="1006" spans="1:11" ht="139.5" x14ac:dyDescent="0.35">
      <c r="A1006" s="8" t="s">
        <v>630</v>
      </c>
      <c r="B1006" s="6" t="s">
        <v>117</v>
      </c>
      <c r="C1006" s="6" t="s">
        <v>4</v>
      </c>
      <c r="D1006" s="6" t="s">
        <v>629</v>
      </c>
      <c r="E1006" s="6"/>
      <c r="F1006" s="10">
        <f>F1007</f>
        <v>2537617.4</v>
      </c>
      <c r="G1006" s="10">
        <v>2839604.1939999997</v>
      </c>
      <c r="H1006" s="10">
        <f t="shared" ref="H1006:J1006" si="733">H1007</f>
        <v>3051594.3200000003</v>
      </c>
      <c r="I1006" s="10">
        <f t="shared" si="733"/>
        <v>3051594.3200000003</v>
      </c>
      <c r="J1006" s="10">
        <f t="shared" si="733"/>
        <v>0</v>
      </c>
      <c r="K1006" s="18">
        <f t="shared" si="712"/>
        <v>1</v>
      </c>
    </row>
    <row r="1007" spans="1:11" ht="31" x14ac:dyDescent="0.35">
      <c r="A1007" s="8" t="s">
        <v>194</v>
      </c>
      <c r="B1007" s="6" t="s">
        <v>117</v>
      </c>
      <c r="C1007" s="6" t="s">
        <v>4</v>
      </c>
      <c r="D1007" s="6" t="s">
        <v>629</v>
      </c>
      <c r="E1007" s="6" t="s">
        <v>193</v>
      </c>
      <c r="F1007" s="10">
        <f>F1008+F1009</f>
        <v>2537617.4</v>
      </c>
      <c r="G1007" s="10">
        <v>2839604.1939999997</v>
      </c>
      <c r="H1007" s="10">
        <f t="shared" ref="H1007:J1007" si="734">H1008+H1009</f>
        <v>3051594.3200000003</v>
      </c>
      <c r="I1007" s="10">
        <f t="shared" si="734"/>
        <v>3051594.3200000003</v>
      </c>
      <c r="J1007" s="10">
        <f t="shared" si="734"/>
        <v>0</v>
      </c>
      <c r="K1007" s="18">
        <f t="shared" si="712"/>
        <v>1</v>
      </c>
    </row>
    <row r="1008" spans="1:11" ht="15.5" x14ac:dyDescent="0.35">
      <c r="A1008" s="8" t="s">
        <v>196</v>
      </c>
      <c r="B1008" s="6" t="s">
        <v>117</v>
      </c>
      <c r="C1008" s="6" t="s">
        <v>4</v>
      </c>
      <c r="D1008" s="6" t="s">
        <v>629</v>
      </c>
      <c r="E1008" s="6" t="s">
        <v>195</v>
      </c>
      <c r="F1008" s="10">
        <v>2418319.9</v>
      </c>
      <c r="G1008" s="10">
        <v>2710215.8939999999</v>
      </c>
      <c r="H1008" s="10">
        <v>2911201.12</v>
      </c>
      <c r="I1008" s="10">
        <v>2911201.12</v>
      </c>
      <c r="J1008" s="10">
        <f t="shared" si="710"/>
        <v>0</v>
      </c>
      <c r="K1008" s="18">
        <f t="shared" si="712"/>
        <v>1</v>
      </c>
    </row>
    <row r="1009" spans="1:11" ht="15.5" x14ac:dyDescent="0.35">
      <c r="A1009" s="8" t="s">
        <v>208</v>
      </c>
      <c r="B1009" s="6" t="s">
        <v>117</v>
      </c>
      <c r="C1009" s="6" t="s">
        <v>4</v>
      </c>
      <c r="D1009" s="6" t="s">
        <v>629</v>
      </c>
      <c r="E1009" s="6" t="s">
        <v>207</v>
      </c>
      <c r="F1009" s="10">
        <v>119297.5</v>
      </c>
      <c r="G1009" s="10">
        <v>129388.3</v>
      </c>
      <c r="H1009" s="10">
        <v>140393.20000000001</v>
      </c>
      <c r="I1009" s="10">
        <v>140393.20000000001</v>
      </c>
      <c r="J1009" s="10">
        <f t="shared" si="710"/>
        <v>0</v>
      </c>
      <c r="K1009" s="18">
        <f t="shared" si="712"/>
        <v>1</v>
      </c>
    </row>
    <row r="1010" spans="1:11" ht="31" x14ac:dyDescent="0.35">
      <c r="A1010" s="8" t="s">
        <v>603</v>
      </c>
      <c r="B1010" s="6" t="s">
        <v>117</v>
      </c>
      <c r="C1010" s="6" t="s">
        <v>4</v>
      </c>
      <c r="D1010" s="6" t="s">
        <v>602</v>
      </c>
      <c r="E1010" s="6"/>
      <c r="F1010" s="10">
        <f>F1011+F1014</f>
        <v>268.89999999999998</v>
      </c>
      <c r="G1010" s="10">
        <v>617.5</v>
      </c>
      <c r="H1010" s="10">
        <f t="shared" ref="H1010:J1010" si="735">H1011+H1014</f>
        <v>617.5</v>
      </c>
      <c r="I1010" s="10">
        <f t="shared" si="735"/>
        <v>617.5</v>
      </c>
      <c r="J1010" s="10">
        <f t="shared" si="735"/>
        <v>0</v>
      </c>
      <c r="K1010" s="18">
        <f t="shared" si="712"/>
        <v>1</v>
      </c>
    </row>
    <row r="1011" spans="1:11" ht="46.5" x14ac:dyDescent="0.35">
      <c r="A1011" s="17" t="s">
        <v>632</v>
      </c>
      <c r="B1011" s="6" t="s">
        <v>117</v>
      </c>
      <c r="C1011" s="6" t="s">
        <v>4</v>
      </c>
      <c r="D1011" s="6" t="s">
        <v>631</v>
      </c>
      <c r="E1011" s="6"/>
      <c r="F1011" s="10">
        <f>F1012</f>
        <v>268.89999999999998</v>
      </c>
      <c r="G1011" s="10">
        <v>0</v>
      </c>
      <c r="H1011" s="10">
        <f t="shared" ref="H1011:J1011" si="736">H1012</f>
        <v>0</v>
      </c>
      <c r="I1011" s="10">
        <f t="shared" si="736"/>
        <v>0</v>
      </c>
      <c r="J1011" s="10">
        <f t="shared" si="736"/>
        <v>0</v>
      </c>
      <c r="K1011" s="18" t="s">
        <v>937</v>
      </c>
    </row>
    <row r="1012" spans="1:11" ht="31" x14ac:dyDescent="0.35">
      <c r="A1012" s="17" t="s">
        <v>194</v>
      </c>
      <c r="B1012" s="6" t="s">
        <v>117</v>
      </c>
      <c r="C1012" s="6" t="s">
        <v>4</v>
      </c>
      <c r="D1012" s="6" t="s">
        <v>631</v>
      </c>
      <c r="E1012" s="6" t="s">
        <v>193</v>
      </c>
      <c r="F1012" s="10">
        <f>F1013</f>
        <v>268.89999999999998</v>
      </c>
      <c r="G1012" s="10">
        <v>0</v>
      </c>
      <c r="H1012" s="10">
        <f t="shared" ref="H1012:J1012" si="737">H1013</f>
        <v>0</v>
      </c>
      <c r="I1012" s="10">
        <f t="shared" si="737"/>
        <v>0</v>
      </c>
      <c r="J1012" s="10">
        <f t="shared" si="737"/>
        <v>0</v>
      </c>
      <c r="K1012" s="18" t="s">
        <v>937</v>
      </c>
    </row>
    <row r="1013" spans="1:11" s="4" customFormat="1" ht="15.5" x14ac:dyDescent="0.35">
      <c r="A1013" s="25" t="s">
        <v>196</v>
      </c>
      <c r="B1013" s="23" t="s">
        <v>117</v>
      </c>
      <c r="C1013" s="23" t="s">
        <v>4</v>
      </c>
      <c r="D1013" s="23" t="s">
        <v>631</v>
      </c>
      <c r="E1013" s="23" t="s">
        <v>195</v>
      </c>
      <c r="F1013" s="24">
        <v>268.89999999999998</v>
      </c>
      <c r="G1013" s="24">
        <v>0</v>
      </c>
      <c r="H1013" s="24">
        <v>0</v>
      </c>
      <c r="I1013" s="24">
        <v>0</v>
      </c>
      <c r="J1013" s="24">
        <f t="shared" si="710"/>
        <v>0</v>
      </c>
      <c r="K1013" s="26" t="s">
        <v>937</v>
      </c>
    </row>
    <row r="1014" spans="1:11" ht="31" x14ac:dyDescent="0.35">
      <c r="A1014" s="8" t="s">
        <v>605</v>
      </c>
      <c r="B1014" s="6" t="s">
        <v>117</v>
      </c>
      <c r="C1014" s="6" t="s">
        <v>4</v>
      </c>
      <c r="D1014" s="6" t="s">
        <v>604</v>
      </c>
      <c r="E1014" s="6"/>
      <c r="F1014" s="10">
        <f>F1015</f>
        <v>0</v>
      </c>
      <c r="G1014" s="10">
        <v>617.5</v>
      </c>
      <c r="H1014" s="10">
        <f t="shared" ref="H1014:J1014" si="738">H1015</f>
        <v>617.5</v>
      </c>
      <c r="I1014" s="10">
        <f t="shared" si="738"/>
        <v>617.5</v>
      </c>
      <c r="J1014" s="10">
        <f t="shared" si="738"/>
        <v>0</v>
      </c>
      <c r="K1014" s="18">
        <f t="shared" si="712"/>
        <v>1</v>
      </c>
    </row>
    <row r="1015" spans="1:11" ht="31" x14ac:dyDescent="0.35">
      <c r="A1015" s="8" t="s">
        <v>194</v>
      </c>
      <c r="B1015" s="6" t="s">
        <v>117</v>
      </c>
      <c r="C1015" s="6" t="s">
        <v>4</v>
      </c>
      <c r="D1015" s="6" t="s">
        <v>604</v>
      </c>
      <c r="E1015" s="6" t="s">
        <v>193</v>
      </c>
      <c r="F1015" s="10">
        <f>F1016+F1017</f>
        <v>0</v>
      </c>
      <c r="G1015" s="10">
        <v>617.5</v>
      </c>
      <c r="H1015" s="10">
        <f t="shared" ref="H1015:J1015" si="739">H1016+H1017</f>
        <v>617.5</v>
      </c>
      <c r="I1015" s="10">
        <f t="shared" si="739"/>
        <v>617.5</v>
      </c>
      <c r="J1015" s="10">
        <f t="shared" si="739"/>
        <v>0</v>
      </c>
      <c r="K1015" s="18">
        <f t="shared" si="712"/>
        <v>1</v>
      </c>
    </row>
    <row r="1016" spans="1:11" ht="15.5" x14ac:dyDescent="0.35">
      <c r="A1016" s="8" t="s">
        <v>196</v>
      </c>
      <c r="B1016" s="6" t="s">
        <v>117</v>
      </c>
      <c r="C1016" s="6" t="s">
        <v>4</v>
      </c>
      <c r="D1016" s="6" t="s">
        <v>604</v>
      </c>
      <c r="E1016" s="6" t="s">
        <v>195</v>
      </c>
      <c r="F1016" s="10">
        <v>0</v>
      </c>
      <c r="G1016" s="10">
        <v>611.5</v>
      </c>
      <c r="H1016" s="10">
        <v>611.5</v>
      </c>
      <c r="I1016" s="10">
        <v>611.5</v>
      </c>
      <c r="J1016" s="10">
        <f t="shared" ref="J1016:J1062" si="740">H1016-I1016</f>
        <v>0</v>
      </c>
      <c r="K1016" s="18">
        <f t="shared" si="712"/>
        <v>1</v>
      </c>
    </row>
    <row r="1017" spans="1:11" ht="15.5" x14ac:dyDescent="0.35">
      <c r="A1017" s="8" t="s">
        <v>208</v>
      </c>
      <c r="B1017" s="6" t="s">
        <v>117</v>
      </c>
      <c r="C1017" s="6" t="s">
        <v>4</v>
      </c>
      <c r="D1017" s="6" t="s">
        <v>604</v>
      </c>
      <c r="E1017" s="6" t="s">
        <v>207</v>
      </c>
      <c r="F1017" s="10">
        <v>0</v>
      </c>
      <c r="G1017" s="10">
        <v>6</v>
      </c>
      <c r="H1017" s="10">
        <v>6</v>
      </c>
      <c r="I1017" s="10">
        <v>6</v>
      </c>
      <c r="J1017" s="10">
        <f t="shared" si="740"/>
        <v>0</v>
      </c>
      <c r="K1017" s="18">
        <f t="shared" si="712"/>
        <v>1</v>
      </c>
    </row>
    <row r="1018" spans="1:11" ht="46.5" x14ac:dyDescent="0.35">
      <c r="A1018" s="8" t="s">
        <v>138</v>
      </c>
      <c r="B1018" s="6" t="s">
        <v>117</v>
      </c>
      <c r="C1018" s="6" t="s">
        <v>4</v>
      </c>
      <c r="D1018" s="6" t="s">
        <v>137</v>
      </c>
      <c r="E1018" s="6"/>
      <c r="F1018" s="10">
        <f>F1019</f>
        <v>1750.3999999999999</v>
      </c>
      <c r="G1018" s="10">
        <v>1750.3999999999999</v>
      </c>
      <c r="H1018" s="10">
        <f t="shared" ref="H1018:J1018" si="741">H1019</f>
        <v>1607.5</v>
      </c>
      <c r="I1018" s="10">
        <f t="shared" si="741"/>
        <v>1607.48</v>
      </c>
      <c r="J1018" s="10">
        <f t="shared" si="741"/>
        <v>1.999999999998181E-2</v>
      </c>
      <c r="K1018" s="18">
        <f t="shared" si="712"/>
        <v>0.99998755832037323</v>
      </c>
    </row>
    <row r="1019" spans="1:11" ht="15.5" x14ac:dyDescent="0.35">
      <c r="A1019" s="8" t="s">
        <v>140</v>
      </c>
      <c r="B1019" s="6" t="s">
        <v>117</v>
      </c>
      <c r="C1019" s="6" t="s">
        <v>4</v>
      </c>
      <c r="D1019" s="6" t="s">
        <v>139</v>
      </c>
      <c r="E1019" s="6"/>
      <c r="F1019" s="10">
        <f>F1020</f>
        <v>1750.3999999999999</v>
      </c>
      <c r="G1019" s="10">
        <v>1750.3999999999999</v>
      </c>
      <c r="H1019" s="10">
        <f t="shared" ref="H1019:J1019" si="742">H1020</f>
        <v>1607.5</v>
      </c>
      <c r="I1019" s="10">
        <f t="shared" si="742"/>
        <v>1607.48</v>
      </c>
      <c r="J1019" s="10">
        <f t="shared" si="742"/>
        <v>1.999999999998181E-2</v>
      </c>
      <c r="K1019" s="18">
        <f t="shared" si="712"/>
        <v>0.99998755832037323</v>
      </c>
    </row>
    <row r="1020" spans="1:11" ht="46.5" x14ac:dyDescent="0.35">
      <c r="A1020" s="8" t="s">
        <v>142</v>
      </c>
      <c r="B1020" s="6" t="s">
        <v>117</v>
      </c>
      <c r="C1020" s="6" t="s">
        <v>4</v>
      </c>
      <c r="D1020" s="6" t="s">
        <v>141</v>
      </c>
      <c r="E1020" s="6"/>
      <c r="F1020" s="10">
        <f>F1021</f>
        <v>1750.3999999999999</v>
      </c>
      <c r="G1020" s="10">
        <v>1750.3999999999999</v>
      </c>
      <c r="H1020" s="10">
        <f t="shared" ref="H1020:J1020" si="743">H1021</f>
        <v>1607.5</v>
      </c>
      <c r="I1020" s="10">
        <f t="shared" si="743"/>
        <v>1607.48</v>
      </c>
      <c r="J1020" s="10">
        <f t="shared" si="743"/>
        <v>1.999999999998181E-2</v>
      </c>
      <c r="K1020" s="18">
        <f t="shared" si="712"/>
        <v>0.99998755832037323</v>
      </c>
    </row>
    <row r="1021" spans="1:11" ht="46.5" x14ac:dyDescent="0.35">
      <c r="A1021" s="8" t="s">
        <v>144</v>
      </c>
      <c r="B1021" s="6" t="s">
        <v>117</v>
      </c>
      <c r="C1021" s="6" t="s">
        <v>4</v>
      </c>
      <c r="D1021" s="6" t="s">
        <v>143</v>
      </c>
      <c r="E1021" s="6"/>
      <c r="F1021" s="10">
        <f>F1022</f>
        <v>1750.3999999999999</v>
      </c>
      <c r="G1021" s="10">
        <v>1750.3999999999999</v>
      </c>
      <c r="H1021" s="10">
        <f t="shared" ref="H1021:J1021" si="744">H1022</f>
        <v>1607.5</v>
      </c>
      <c r="I1021" s="10">
        <f t="shared" si="744"/>
        <v>1607.48</v>
      </c>
      <c r="J1021" s="10">
        <f t="shared" si="744"/>
        <v>1.999999999998181E-2</v>
      </c>
      <c r="K1021" s="18">
        <f t="shared" si="712"/>
        <v>0.99998755832037323</v>
      </c>
    </row>
    <row r="1022" spans="1:11" ht="31" x14ac:dyDescent="0.35">
      <c r="A1022" s="8" t="s">
        <v>194</v>
      </c>
      <c r="B1022" s="6" t="s">
        <v>117</v>
      </c>
      <c r="C1022" s="6" t="s">
        <v>4</v>
      </c>
      <c r="D1022" s="6" t="s">
        <v>143</v>
      </c>
      <c r="E1022" s="6" t="s">
        <v>193</v>
      </c>
      <c r="F1022" s="10">
        <f>F1023+F1024</f>
        <v>1750.3999999999999</v>
      </c>
      <c r="G1022" s="10">
        <v>1750.3999999999999</v>
      </c>
      <c r="H1022" s="10">
        <f t="shared" ref="H1022:J1022" si="745">H1023+H1024</f>
        <v>1607.5</v>
      </c>
      <c r="I1022" s="10">
        <f t="shared" si="745"/>
        <v>1607.48</v>
      </c>
      <c r="J1022" s="10">
        <f t="shared" si="745"/>
        <v>1.999999999998181E-2</v>
      </c>
      <c r="K1022" s="18">
        <f t="shared" si="712"/>
        <v>0.99998755832037323</v>
      </c>
    </row>
    <row r="1023" spans="1:11" ht="15.5" x14ac:dyDescent="0.35">
      <c r="A1023" s="8" t="s">
        <v>196</v>
      </c>
      <c r="B1023" s="6" t="s">
        <v>117</v>
      </c>
      <c r="C1023" s="6" t="s">
        <v>4</v>
      </c>
      <c r="D1023" s="6" t="s">
        <v>143</v>
      </c>
      <c r="E1023" s="6" t="s">
        <v>195</v>
      </c>
      <c r="F1023" s="10">
        <v>1531.6</v>
      </c>
      <c r="G1023" s="10">
        <v>1531.6</v>
      </c>
      <c r="H1023" s="10">
        <v>1000.3</v>
      </c>
      <c r="I1023" s="10">
        <v>1000.28</v>
      </c>
      <c r="J1023" s="10">
        <f t="shared" si="740"/>
        <v>1.999999999998181E-2</v>
      </c>
      <c r="K1023" s="18">
        <f t="shared" si="712"/>
        <v>0.99998000599820058</v>
      </c>
    </row>
    <row r="1024" spans="1:11" ht="15.5" x14ac:dyDescent="0.35">
      <c r="A1024" s="8" t="s">
        <v>208</v>
      </c>
      <c r="B1024" s="6" t="s">
        <v>117</v>
      </c>
      <c r="C1024" s="6" t="s">
        <v>4</v>
      </c>
      <c r="D1024" s="6" t="s">
        <v>143</v>
      </c>
      <c r="E1024" s="6" t="s">
        <v>207</v>
      </c>
      <c r="F1024" s="10">
        <v>218.8</v>
      </c>
      <c r="G1024" s="10">
        <v>218.8</v>
      </c>
      <c r="H1024" s="10">
        <v>607.20000000000005</v>
      </c>
      <c r="I1024" s="10">
        <v>607.20000000000005</v>
      </c>
      <c r="J1024" s="10">
        <f t="shared" si="740"/>
        <v>0</v>
      </c>
      <c r="K1024" s="18">
        <f t="shared" si="712"/>
        <v>1</v>
      </c>
    </row>
    <row r="1025" spans="1:11" ht="31" x14ac:dyDescent="0.35">
      <c r="A1025" s="8" t="s">
        <v>41</v>
      </c>
      <c r="B1025" s="6" t="s">
        <v>117</v>
      </c>
      <c r="C1025" s="6" t="s">
        <v>4</v>
      </c>
      <c r="D1025" s="6" t="s">
        <v>40</v>
      </c>
      <c r="E1025" s="6"/>
      <c r="F1025" s="10">
        <f>F1026+F1042</f>
        <v>193655.40000000002</v>
      </c>
      <c r="G1025" s="10">
        <v>153993.9</v>
      </c>
      <c r="H1025" s="10">
        <f t="shared" ref="H1025:J1025" si="746">H1026+H1042</f>
        <v>153993.9</v>
      </c>
      <c r="I1025" s="10">
        <f t="shared" si="746"/>
        <v>84768.56</v>
      </c>
      <c r="J1025" s="10">
        <f t="shared" si="746"/>
        <v>69225.34</v>
      </c>
      <c r="K1025" s="18">
        <f t="shared" si="712"/>
        <v>0.55046699901749352</v>
      </c>
    </row>
    <row r="1026" spans="1:11" ht="46.5" x14ac:dyDescent="0.35">
      <c r="A1026" s="8" t="s">
        <v>607</v>
      </c>
      <c r="B1026" s="6" t="s">
        <v>117</v>
      </c>
      <c r="C1026" s="6" t="s">
        <v>4</v>
      </c>
      <c r="D1026" s="6" t="s">
        <v>606</v>
      </c>
      <c r="E1026" s="6"/>
      <c r="F1026" s="10">
        <f>F1027+F1030+F1033+F1036+F1039</f>
        <v>150413.80000000002</v>
      </c>
      <c r="G1026" s="10">
        <v>120916.7</v>
      </c>
      <c r="H1026" s="10">
        <f t="shared" ref="H1026:J1026" si="747">H1027+H1030+H1033+H1036+H1039</f>
        <v>120916.7</v>
      </c>
      <c r="I1026" s="10">
        <f t="shared" si="747"/>
        <v>59204.39</v>
      </c>
      <c r="J1026" s="10">
        <f t="shared" si="747"/>
        <v>61712.31</v>
      </c>
      <c r="K1026" s="18">
        <f t="shared" si="712"/>
        <v>0.48962955489192145</v>
      </c>
    </row>
    <row r="1027" spans="1:11" ht="15.5" x14ac:dyDescent="0.35">
      <c r="A1027" s="17" t="s">
        <v>609</v>
      </c>
      <c r="B1027" s="6" t="s">
        <v>117</v>
      </c>
      <c r="C1027" s="6" t="s">
        <v>4</v>
      </c>
      <c r="D1027" s="6" t="s">
        <v>608</v>
      </c>
      <c r="E1027" s="6"/>
      <c r="F1027" s="10">
        <f>F1028</f>
        <v>96256.6</v>
      </c>
      <c r="G1027" s="10">
        <v>0</v>
      </c>
      <c r="H1027" s="10">
        <f t="shared" ref="H1027:J1027" si="748">H1028</f>
        <v>0</v>
      </c>
      <c r="I1027" s="10">
        <f t="shared" si="748"/>
        <v>0</v>
      </c>
      <c r="J1027" s="10">
        <f t="shared" si="748"/>
        <v>0</v>
      </c>
      <c r="K1027" s="18" t="s">
        <v>937</v>
      </c>
    </row>
    <row r="1028" spans="1:11" ht="31" x14ac:dyDescent="0.35">
      <c r="A1028" s="17" t="s">
        <v>31</v>
      </c>
      <c r="B1028" s="6" t="s">
        <v>117</v>
      </c>
      <c r="C1028" s="6" t="s">
        <v>4</v>
      </c>
      <c r="D1028" s="6" t="s">
        <v>608</v>
      </c>
      <c r="E1028" s="6" t="s">
        <v>30</v>
      </c>
      <c r="F1028" s="10">
        <f>F1029</f>
        <v>96256.6</v>
      </c>
      <c r="G1028" s="10">
        <v>0</v>
      </c>
      <c r="H1028" s="10">
        <f t="shared" ref="H1028:J1028" si="749">H1029</f>
        <v>0</v>
      </c>
      <c r="I1028" s="10">
        <f t="shared" si="749"/>
        <v>0</v>
      </c>
      <c r="J1028" s="10">
        <f t="shared" si="749"/>
        <v>0</v>
      </c>
      <c r="K1028" s="18" t="s">
        <v>937</v>
      </c>
    </row>
    <row r="1029" spans="1:11" ht="31" x14ac:dyDescent="0.35">
      <c r="A1029" s="17" t="s">
        <v>33</v>
      </c>
      <c r="B1029" s="6" t="s">
        <v>117</v>
      </c>
      <c r="C1029" s="6" t="s">
        <v>4</v>
      </c>
      <c r="D1029" s="6" t="s">
        <v>608</v>
      </c>
      <c r="E1029" s="6" t="s">
        <v>32</v>
      </c>
      <c r="F1029" s="10">
        <v>96256.6</v>
      </c>
      <c r="G1029" s="10">
        <v>0</v>
      </c>
      <c r="H1029" s="10">
        <v>0</v>
      </c>
      <c r="I1029" s="10">
        <v>0</v>
      </c>
      <c r="J1029" s="10">
        <f t="shared" si="740"/>
        <v>0</v>
      </c>
      <c r="K1029" s="18" t="s">
        <v>937</v>
      </c>
    </row>
    <row r="1030" spans="1:11" ht="15.5" x14ac:dyDescent="0.35">
      <c r="A1030" s="17" t="s">
        <v>611</v>
      </c>
      <c r="B1030" s="6" t="s">
        <v>117</v>
      </c>
      <c r="C1030" s="6" t="s">
        <v>4</v>
      </c>
      <c r="D1030" s="6" t="s">
        <v>610</v>
      </c>
      <c r="E1030" s="6"/>
      <c r="F1030" s="10">
        <f>F1031</f>
        <v>11971.1</v>
      </c>
      <c r="G1030" s="10">
        <v>0</v>
      </c>
      <c r="H1030" s="10">
        <f t="shared" ref="H1030:J1030" si="750">H1031</f>
        <v>0</v>
      </c>
      <c r="I1030" s="10">
        <f t="shared" si="750"/>
        <v>0</v>
      </c>
      <c r="J1030" s="10">
        <f t="shared" si="750"/>
        <v>0</v>
      </c>
      <c r="K1030" s="18" t="s">
        <v>937</v>
      </c>
    </row>
    <row r="1031" spans="1:11" ht="31" x14ac:dyDescent="0.35">
      <c r="A1031" s="17" t="s">
        <v>31</v>
      </c>
      <c r="B1031" s="6" t="s">
        <v>117</v>
      </c>
      <c r="C1031" s="6" t="s">
        <v>4</v>
      </c>
      <c r="D1031" s="6" t="s">
        <v>610</v>
      </c>
      <c r="E1031" s="6" t="s">
        <v>30</v>
      </c>
      <c r="F1031" s="10">
        <f>F1032</f>
        <v>11971.1</v>
      </c>
      <c r="G1031" s="10">
        <v>0</v>
      </c>
      <c r="H1031" s="10">
        <f t="shared" ref="H1031:J1031" si="751">H1032</f>
        <v>0</v>
      </c>
      <c r="I1031" s="10">
        <f t="shared" si="751"/>
        <v>0</v>
      </c>
      <c r="J1031" s="10">
        <f t="shared" si="751"/>
        <v>0</v>
      </c>
      <c r="K1031" s="18" t="s">
        <v>937</v>
      </c>
    </row>
    <row r="1032" spans="1:11" ht="31" x14ac:dyDescent="0.35">
      <c r="A1032" s="17" t="s">
        <v>33</v>
      </c>
      <c r="B1032" s="6" t="s">
        <v>117</v>
      </c>
      <c r="C1032" s="6" t="s">
        <v>4</v>
      </c>
      <c r="D1032" s="6" t="s">
        <v>610</v>
      </c>
      <c r="E1032" s="6" t="s">
        <v>32</v>
      </c>
      <c r="F1032" s="10">
        <v>11971.1</v>
      </c>
      <c r="G1032" s="10">
        <v>0</v>
      </c>
      <c r="H1032" s="10">
        <v>0</v>
      </c>
      <c r="I1032" s="10">
        <v>0</v>
      </c>
      <c r="J1032" s="10">
        <f t="shared" si="740"/>
        <v>0</v>
      </c>
      <c r="K1032" s="18" t="s">
        <v>937</v>
      </c>
    </row>
    <row r="1033" spans="1:11" ht="46.5" x14ac:dyDescent="0.35">
      <c r="A1033" s="17" t="s">
        <v>613</v>
      </c>
      <c r="B1033" s="6" t="s">
        <v>117</v>
      </c>
      <c r="C1033" s="6" t="s">
        <v>4</v>
      </c>
      <c r="D1033" s="6" t="s">
        <v>612</v>
      </c>
      <c r="E1033" s="6"/>
      <c r="F1033" s="10">
        <f>F1034</f>
        <v>649.79999999999995</v>
      </c>
      <c r="G1033" s="10">
        <v>0</v>
      </c>
      <c r="H1033" s="10">
        <f t="shared" ref="H1033:J1033" si="752">H1034</f>
        <v>0</v>
      </c>
      <c r="I1033" s="10">
        <f t="shared" si="752"/>
        <v>0</v>
      </c>
      <c r="J1033" s="10">
        <f t="shared" si="752"/>
        <v>0</v>
      </c>
      <c r="K1033" s="18" t="s">
        <v>937</v>
      </c>
    </row>
    <row r="1034" spans="1:11" ht="31" x14ac:dyDescent="0.35">
      <c r="A1034" s="17" t="s">
        <v>31</v>
      </c>
      <c r="B1034" s="6" t="s">
        <v>117</v>
      </c>
      <c r="C1034" s="6" t="s">
        <v>4</v>
      </c>
      <c r="D1034" s="6" t="s">
        <v>612</v>
      </c>
      <c r="E1034" s="6" t="s">
        <v>30</v>
      </c>
      <c r="F1034" s="10">
        <f>F1035</f>
        <v>649.79999999999995</v>
      </c>
      <c r="G1034" s="10">
        <v>0</v>
      </c>
      <c r="H1034" s="10">
        <f t="shared" ref="H1034:J1034" si="753">H1035</f>
        <v>0</v>
      </c>
      <c r="I1034" s="10">
        <f t="shared" si="753"/>
        <v>0</v>
      </c>
      <c r="J1034" s="10">
        <f t="shared" si="753"/>
        <v>0</v>
      </c>
      <c r="K1034" s="18" t="s">
        <v>937</v>
      </c>
    </row>
    <row r="1035" spans="1:11" ht="31" x14ac:dyDescent="0.35">
      <c r="A1035" s="17" t="s">
        <v>33</v>
      </c>
      <c r="B1035" s="6" t="s">
        <v>117</v>
      </c>
      <c r="C1035" s="6" t="s">
        <v>4</v>
      </c>
      <c r="D1035" s="6" t="s">
        <v>612</v>
      </c>
      <c r="E1035" s="6" t="s">
        <v>32</v>
      </c>
      <c r="F1035" s="10">
        <v>649.79999999999995</v>
      </c>
      <c r="G1035" s="10">
        <v>0</v>
      </c>
      <c r="H1035" s="10">
        <v>0</v>
      </c>
      <c r="I1035" s="10">
        <v>0</v>
      </c>
      <c r="J1035" s="10">
        <f t="shared" si="740"/>
        <v>0</v>
      </c>
      <c r="K1035" s="18" t="s">
        <v>937</v>
      </c>
    </row>
    <row r="1036" spans="1:11" ht="31" x14ac:dyDescent="0.35">
      <c r="A1036" s="17" t="s">
        <v>615</v>
      </c>
      <c r="B1036" s="6" t="s">
        <v>117</v>
      </c>
      <c r="C1036" s="6" t="s">
        <v>4</v>
      </c>
      <c r="D1036" s="6" t="s">
        <v>614</v>
      </c>
      <c r="E1036" s="6"/>
      <c r="F1036" s="10">
        <f>F1037</f>
        <v>41536.300000000003</v>
      </c>
      <c r="G1036" s="10">
        <v>0</v>
      </c>
      <c r="H1036" s="10">
        <f t="shared" ref="H1036:J1036" si="754">H1037</f>
        <v>0</v>
      </c>
      <c r="I1036" s="10">
        <f t="shared" si="754"/>
        <v>0</v>
      </c>
      <c r="J1036" s="10">
        <f t="shared" si="754"/>
        <v>0</v>
      </c>
      <c r="K1036" s="18" t="s">
        <v>937</v>
      </c>
    </row>
    <row r="1037" spans="1:11" ht="31" x14ac:dyDescent="0.35">
      <c r="A1037" s="17" t="s">
        <v>31</v>
      </c>
      <c r="B1037" s="6" t="s">
        <v>117</v>
      </c>
      <c r="C1037" s="6" t="s">
        <v>4</v>
      </c>
      <c r="D1037" s="6" t="s">
        <v>614</v>
      </c>
      <c r="E1037" s="6" t="s">
        <v>30</v>
      </c>
      <c r="F1037" s="10">
        <f>F1038</f>
        <v>41536.300000000003</v>
      </c>
      <c r="G1037" s="10">
        <v>0</v>
      </c>
      <c r="H1037" s="10">
        <f t="shared" ref="H1037:J1037" si="755">H1038</f>
        <v>0</v>
      </c>
      <c r="I1037" s="10">
        <f t="shared" si="755"/>
        <v>0</v>
      </c>
      <c r="J1037" s="10">
        <f t="shared" si="755"/>
        <v>0</v>
      </c>
      <c r="K1037" s="18" t="s">
        <v>937</v>
      </c>
    </row>
    <row r="1038" spans="1:11" ht="31" x14ac:dyDescent="0.35">
      <c r="A1038" s="17" t="s">
        <v>33</v>
      </c>
      <c r="B1038" s="6" t="s">
        <v>117</v>
      </c>
      <c r="C1038" s="6" t="s">
        <v>4</v>
      </c>
      <c r="D1038" s="6" t="s">
        <v>614</v>
      </c>
      <c r="E1038" s="6" t="s">
        <v>32</v>
      </c>
      <c r="F1038" s="10">
        <v>41536.300000000003</v>
      </c>
      <c r="G1038" s="10">
        <v>0</v>
      </c>
      <c r="H1038" s="10">
        <v>0</v>
      </c>
      <c r="I1038" s="10">
        <v>0</v>
      </c>
      <c r="J1038" s="10">
        <f t="shared" si="740"/>
        <v>0</v>
      </c>
      <c r="K1038" s="18" t="s">
        <v>937</v>
      </c>
    </row>
    <row r="1039" spans="1:11" ht="31" x14ac:dyDescent="0.35">
      <c r="A1039" s="8" t="s">
        <v>617</v>
      </c>
      <c r="B1039" s="6" t="s">
        <v>117</v>
      </c>
      <c r="C1039" s="6" t="s">
        <v>4</v>
      </c>
      <c r="D1039" s="6" t="s">
        <v>616</v>
      </c>
      <c r="E1039" s="6"/>
      <c r="F1039" s="10">
        <f>F1040</f>
        <v>0</v>
      </c>
      <c r="G1039" s="10">
        <v>120916.7</v>
      </c>
      <c r="H1039" s="10">
        <f t="shared" ref="H1039:J1039" si="756">H1040</f>
        <v>120916.7</v>
      </c>
      <c r="I1039" s="10">
        <f t="shared" si="756"/>
        <v>59204.39</v>
      </c>
      <c r="J1039" s="10">
        <f t="shared" si="756"/>
        <v>61712.31</v>
      </c>
      <c r="K1039" s="18">
        <f t="shared" ref="K1039:K1099" si="757">I1039/H1039</f>
        <v>0.48962955489192145</v>
      </c>
    </row>
    <row r="1040" spans="1:11" ht="31" x14ac:dyDescent="0.35">
      <c r="A1040" s="8" t="s">
        <v>31</v>
      </c>
      <c r="B1040" s="6" t="s">
        <v>117</v>
      </c>
      <c r="C1040" s="6" t="s">
        <v>4</v>
      </c>
      <c r="D1040" s="6" t="s">
        <v>616</v>
      </c>
      <c r="E1040" s="6" t="s">
        <v>30</v>
      </c>
      <c r="F1040" s="10">
        <f>F1041</f>
        <v>0</v>
      </c>
      <c r="G1040" s="10">
        <v>120916.7</v>
      </c>
      <c r="H1040" s="10">
        <f t="shared" ref="H1040:J1040" si="758">H1041</f>
        <v>120916.7</v>
      </c>
      <c r="I1040" s="10">
        <f t="shared" si="758"/>
        <v>59204.39</v>
      </c>
      <c r="J1040" s="10">
        <f t="shared" si="758"/>
        <v>61712.31</v>
      </c>
      <c r="K1040" s="18">
        <f t="shared" si="757"/>
        <v>0.48962955489192145</v>
      </c>
    </row>
    <row r="1041" spans="1:11" ht="31" x14ac:dyDescent="0.35">
      <c r="A1041" s="8" t="s">
        <v>33</v>
      </c>
      <c r="B1041" s="6" t="s">
        <v>117</v>
      </c>
      <c r="C1041" s="6" t="s">
        <v>4</v>
      </c>
      <c r="D1041" s="6" t="s">
        <v>616</v>
      </c>
      <c r="E1041" s="6" t="s">
        <v>32</v>
      </c>
      <c r="F1041" s="10">
        <v>0</v>
      </c>
      <c r="G1041" s="10">
        <v>120916.7</v>
      </c>
      <c r="H1041" s="10">
        <v>120916.7</v>
      </c>
      <c r="I1041" s="10">
        <v>59204.39</v>
      </c>
      <c r="J1041" s="10">
        <f t="shared" si="740"/>
        <v>61712.31</v>
      </c>
      <c r="K1041" s="18">
        <f t="shared" si="757"/>
        <v>0.48962955489192145</v>
      </c>
    </row>
    <row r="1042" spans="1:11" ht="62" x14ac:dyDescent="0.35">
      <c r="A1042" s="8" t="s">
        <v>51</v>
      </c>
      <c r="B1042" s="6" t="s">
        <v>117</v>
      </c>
      <c r="C1042" s="6" t="s">
        <v>4</v>
      </c>
      <c r="D1042" s="6" t="s">
        <v>50</v>
      </c>
      <c r="E1042" s="6"/>
      <c r="F1042" s="10">
        <f>F1043+F1046+F1049</f>
        <v>43241.599999999999</v>
      </c>
      <c r="G1042" s="10">
        <v>33077.199999999997</v>
      </c>
      <c r="H1042" s="10">
        <f t="shared" ref="H1042:J1042" si="759">H1043+H1046+H1049</f>
        <v>33077.199999999997</v>
      </c>
      <c r="I1042" s="10">
        <f t="shared" si="759"/>
        <v>25564.17</v>
      </c>
      <c r="J1042" s="10">
        <f t="shared" si="759"/>
        <v>7513.0299999999979</v>
      </c>
      <c r="K1042" s="18">
        <f t="shared" si="757"/>
        <v>0.77286378532644839</v>
      </c>
    </row>
    <row r="1043" spans="1:11" ht="108.5" x14ac:dyDescent="0.35">
      <c r="A1043" s="8" t="s">
        <v>53</v>
      </c>
      <c r="B1043" s="6" t="s">
        <v>117</v>
      </c>
      <c r="C1043" s="6" t="s">
        <v>4</v>
      </c>
      <c r="D1043" s="6" t="s">
        <v>52</v>
      </c>
      <c r="E1043" s="6"/>
      <c r="F1043" s="10">
        <f>F1044</f>
        <v>2280.6</v>
      </c>
      <c r="G1043" s="10">
        <v>3296.3</v>
      </c>
      <c r="H1043" s="10">
        <f t="shared" ref="H1043:J1043" si="760">H1044</f>
        <v>4851.3</v>
      </c>
      <c r="I1043" s="10">
        <f t="shared" si="760"/>
        <v>3296.17</v>
      </c>
      <c r="J1043" s="10">
        <f t="shared" si="760"/>
        <v>1555.13</v>
      </c>
      <c r="K1043" s="18">
        <f t="shared" si="757"/>
        <v>0.67944056232350092</v>
      </c>
    </row>
    <row r="1044" spans="1:11" ht="31" x14ac:dyDescent="0.35">
      <c r="A1044" s="8" t="s">
        <v>31</v>
      </c>
      <c r="B1044" s="6" t="s">
        <v>117</v>
      </c>
      <c r="C1044" s="6" t="s">
        <v>4</v>
      </c>
      <c r="D1044" s="6" t="s">
        <v>52</v>
      </c>
      <c r="E1044" s="6" t="s">
        <v>30</v>
      </c>
      <c r="F1044" s="10">
        <f>F1045</f>
        <v>2280.6</v>
      </c>
      <c r="G1044" s="10">
        <v>3296.3</v>
      </c>
      <c r="H1044" s="10">
        <f t="shared" ref="H1044:J1044" si="761">H1045</f>
        <v>4851.3</v>
      </c>
      <c r="I1044" s="10">
        <f t="shared" si="761"/>
        <v>3296.17</v>
      </c>
      <c r="J1044" s="10">
        <f t="shared" si="761"/>
        <v>1555.13</v>
      </c>
      <c r="K1044" s="18">
        <f t="shared" si="757"/>
        <v>0.67944056232350092</v>
      </c>
    </row>
    <row r="1045" spans="1:11" ht="31" x14ac:dyDescent="0.35">
      <c r="A1045" s="8" t="s">
        <v>33</v>
      </c>
      <c r="B1045" s="6" t="s">
        <v>117</v>
      </c>
      <c r="C1045" s="6" t="s">
        <v>4</v>
      </c>
      <c r="D1045" s="6" t="s">
        <v>52</v>
      </c>
      <c r="E1045" s="6" t="s">
        <v>32</v>
      </c>
      <c r="F1045" s="10">
        <v>2280.6</v>
      </c>
      <c r="G1045" s="10">
        <v>3296.3</v>
      </c>
      <c r="H1045" s="10">
        <v>4851.3</v>
      </c>
      <c r="I1045" s="10">
        <v>3296.17</v>
      </c>
      <c r="J1045" s="10">
        <f t="shared" si="740"/>
        <v>1555.13</v>
      </c>
      <c r="K1045" s="18">
        <f t="shared" si="757"/>
        <v>0.67944056232350092</v>
      </c>
    </row>
    <row r="1046" spans="1:11" ht="46.5" x14ac:dyDescent="0.35">
      <c r="A1046" s="8" t="s">
        <v>229</v>
      </c>
      <c r="B1046" s="6" t="s">
        <v>117</v>
      </c>
      <c r="C1046" s="6" t="s">
        <v>4</v>
      </c>
      <c r="D1046" s="6" t="s">
        <v>228</v>
      </c>
      <c r="E1046" s="6"/>
      <c r="F1046" s="10">
        <f>F1047</f>
        <v>34741</v>
      </c>
      <c r="G1046" s="10">
        <v>21314.7</v>
      </c>
      <c r="H1046" s="10">
        <f t="shared" ref="H1046:J1046" si="762">H1047</f>
        <v>19587.009999999998</v>
      </c>
      <c r="I1046" s="10">
        <f t="shared" si="762"/>
        <v>13629.11</v>
      </c>
      <c r="J1046" s="10">
        <f t="shared" si="762"/>
        <v>5957.8999999999978</v>
      </c>
      <c r="K1046" s="18">
        <f t="shared" si="757"/>
        <v>0.6958239159524604</v>
      </c>
    </row>
    <row r="1047" spans="1:11" ht="31" x14ac:dyDescent="0.35">
      <c r="A1047" s="8" t="s">
        <v>31</v>
      </c>
      <c r="B1047" s="6" t="s">
        <v>117</v>
      </c>
      <c r="C1047" s="6" t="s">
        <v>4</v>
      </c>
      <c r="D1047" s="6" t="s">
        <v>228</v>
      </c>
      <c r="E1047" s="6" t="s">
        <v>30</v>
      </c>
      <c r="F1047" s="10">
        <f>F1048</f>
        <v>34741</v>
      </c>
      <c r="G1047" s="10">
        <v>21314.7</v>
      </c>
      <c r="H1047" s="10">
        <f t="shared" ref="H1047:J1047" si="763">H1048</f>
        <v>19587.009999999998</v>
      </c>
      <c r="I1047" s="10">
        <f t="shared" si="763"/>
        <v>13629.11</v>
      </c>
      <c r="J1047" s="10">
        <f t="shared" si="763"/>
        <v>5957.8999999999978</v>
      </c>
      <c r="K1047" s="18">
        <f t="shared" si="757"/>
        <v>0.6958239159524604</v>
      </c>
    </row>
    <row r="1048" spans="1:11" ht="31" x14ac:dyDescent="0.35">
      <c r="A1048" s="8" t="s">
        <v>33</v>
      </c>
      <c r="B1048" s="6" t="s">
        <v>117</v>
      </c>
      <c r="C1048" s="6" t="s">
        <v>4</v>
      </c>
      <c r="D1048" s="6" t="s">
        <v>228</v>
      </c>
      <c r="E1048" s="6" t="s">
        <v>32</v>
      </c>
      <c r="F1048" s="10">
        <v>34741</v>
      </c>
      <c r="G1048" s="10">
        <v>21314.7</v>
      </c>
      <c r="H1048" s="10">
        <v>19587.009999999998</v>
      </c>
      <c r="I1048" s="10">
        <v>13629.11</v>
      </c>
      <c r="J1048" s="10">
        <f t="shared" si="740"/>
        <v>5957.8999999999978</v>
      </c>
      <c r="K1048" s="18">
        <f t="shared" si="757"/>
        <v>0.6958239159524604</v>
      </c>
    </row>
    <row r="1049" spans="1:11" ht="77.5" x14ac:dyDescent="0.35">
      <c r="A1049" s="8" t="s">
        <v>634</v>
      </c>
      <c r="B1049" s="6" t="s">
        <v>117</v>
      </c>
      <c r="C1049" s="6" t="s">
        <v>4</v>
      </c>
      <c r="D1049" s="6" t="s">
        <v>633</v>
      </c>
      <c r="E1049" s="6"/>
      <c r="F1049" s="10">
        <f>F1050</f>
        <v>6220</v>
      </c>
      <c r="G1049" s="10">
        <v>8466.2000000000007</v>
      </c>
      <c r="H1049" s="10">
        <f t="shared" ref="H1049:J1049" si="764">H1050</f>
        <v>8638.89</v>
      </c>
      <c r="I1049" s="10">
        <f t="shared" si="764"/>
        <v>8638.89</v>
      </c>
      <c r="J1049" s="10">
        <f t="shared" si="764"/>
        <v>0</v>
      </c>
      <c r="K1049" s="18">
        <f t="shared" si="757"/>
        <v>1</v>
      </c>
    </row>
    <row r="1050" spans="1:11" ht="31" x14ac:dyDescent="0.35">
      <c r="A1050" s="8" t="s">
        <v>31</v>
      </c>
      <c r="B1050" s="6" t="s">
        <v>117</v>
      </c>
      <c r="C1050" s="6" t="s">
        <v>4</v>
      </c>
      <c r="D1050" s="6" t="s">
        <v>633</v>
      </c>
      <c r="E1050" s="6" t="s">
        <v>30</v>
      </c>
      <c r="F1050" s="10">
        <f>F1051</f>
        <v>6220</v>
      </c>
      <c r="G1050" s="10">
        <v>8466.2000000000007</v>
      </c>
      <c r="H1050" s="10">
        <f t="shared" ref="H1050:J1050" si="765">H1051</f>
        <v>8638.89</v>
      </c>
      <c r="I1050" s="10">
        <f t="shared" si="765"/>
        <v>8638.89</v>
      </c>
      <c r="J1050" s="10">
        <f t="shared" si="765"/>
        <v>0</v>
      </c>
      <c r="K1050" s="18">
        <f t="shared" si="757"/>
        <v>1</v>
      </c>
    </row>
    <row r="1051" spans="1:11" ht="31" x14ac:dyDescent="0.35">
      <c r="A1051" s="8" t="s">
        <v>33</v>
      </c>
      <c r="B1051" s="6" t="s">
        <v>117</v>
      </c>
      <c r="C1051" s="6" t="s">
        <v>4</v>
      </c>
      <c r="D1051" s="6" t="s">
        <v>633</v>
      </c>
      <c r="E1051" s="6" t="s">
        <v>32</v>
      </c>
      <c r="F1051" s="10">
        <v>6220</v>
      </c>
      <c r="G1051" s="10">
        <v>8466.2000000000007</v>
      </c>
      <c r="H1051" s="10">
        <v>8638.89</v>
      </c>
      <c r="I1051" s="10">
        <v>8638.89</v>
      </c>
      <c r="J1051" s="10">
        <f t="shared" si="740"/>
        <v>0</v>
      </c>
      <c r="K1051" s="18">
        <f t="shared" si="757"/>
        <v>1</v>
      </c>
    </row>
    <row r="1052" spans="1:11" ht="31" x14ac:dyDescent="0.35">
      <c r="A1052" s="8" t="s">
        <v>254</v>
      </c>
      <c r="B1052" s="6" t="s">
        <v>117</v>
      </c>
      <c r="C1052" s="6" t="s">
        <v>4</v>
      </c>
      <c r="D1052" s="6" t="s">
        <v>253</v>
      </c>
      <c r="E1052" s="6"/>
      <c r="F1052" s="10">
        <f>F1053</f>
        <v>6871.5</v>
      </c>
      <c r="G1052" s="10">
        <v>10264.5</v>
      </c>
      <c r="H1052" s="10">
        <f t="shared" ref="H1052:J1052" si="766">H1053</f>
        <v>10264.5</v>
      </c>
      <c r="I1052" s="10">
        <f t="shared" si="766"/>
        <v>10264.5</v>
      </c>
      <c r="J1052" s="10">
        <f t="shared" si="766"/>
        <v>0</v>
      </c>
      <c r="K1052" s="18">
        <f t="shared" si="757"/>
        <v>1</v>
      </c>
    </row>
    <row r="1053" spans="1:11" ht="31" x14ac:dyDescent="0.35">
      <c r="A1053" s="8" t="s">
        <v>256</v>
      </c>
      <c r="B1053" s="6" t="s">
        <v>117</v>
      </c>
      <c r="C1053" s="6" t="s">
        <v>4</v>
      </c>
      <c r="D1053" s="6" t="s">
        <v>255</v>
      </c>
      <c r="E1053" s="6"/>
      <c r="F1053" s="10">
        <f>F1054</f>
        <v>6871.5</v>
      </c>
      <c r="G1053" s="10">
        <v>10264.5</v>
      </c>
      <c r="H1053" s="10">
        <f t="shared" ref="H1053:J1053" si="767">H1054</f>
        <v>10264.5</v>
      </c>
      <c r="I1053" s="10">
        <f t="shared" si="767"/>
        <v>10264.5</v>
      </c>
      <c r="J1053" s="10">
        <f t="shared" si="767"/>
        <v>0</v>
      </c>
      <c r="K1053" s="18">
        <f t="shared" si="757"/>
        <v>1</v>
      </c>
    </row>
    <row r="1054" spans="1:11" ht="31" x14ac:dyDescent="0.35">
      <c r="A1054" s="8" t="s">
        <v>619</v>
      </c>
      <c r="B1054" s="6" t="s">
        <v>117</v>
      </c>
      <c r="C1054" s="6" t="s">
        <v>4</v>
      </c>
      <c r="D1054" s="6" t="s">
        <v>618</v>
      </c>
      <c r="E1054" s="6"/>
      <c r="F1054" s="10">
        <f>F1055</f>
        <v>6871.5</v>
      </c>
      <c r="G1054" s="10">
        <v>10264.5</v>
      </c>
      <c r="H1054" s="10">
        <f t="shared" ref="H1054:J1054" si="768">H1055</f>
        <v>10264.5</v>
      </c>
      <c r="I1054" s="10">
        <f t="shared" si="768"/>
        <v>10264.5</v>
      </c>
      <c r="J1054" s="10">
        <f t="shared" si="768"/>
        <v>0</v>
      </c>
      <c r="K1054" s="18">
        <f t="shared" si="757"/>
        <v>1</v>
      </c>
    </row>
    <row r="1055" spans="1:11" ht="31" x14ac:dyDescent="0.35">
      <c r="A1055" s="8" t="s">
        <v>194</v>
      </c>
      <c r="B1055" s="6" t="s">
        <v>117</v>
      </c>
      <c r="C1055" s="6" t="s">
        <v>4</v>
      </c>
      <c r="D1055" s="6" t="s">
        <v>618</v>
      </c>
      <c r="E1055" s="6" t="s">
        <v>193</v>
      </c>
      <c r="F1055" s="10">
        <f>F1056+F1057</f>
        <v>6871.5</v>
      </c>
      <c r="G1055" s="10">
        <v>10264.5</v>
      </c>
      <c r="H1055" s="10">
        <f t="shared" ref="H1055:J1055" si="769">H1056+H1057</f>
        <v>10264.5</v>
      </c>
      <c r="I1055" s="10">
        <f t="shared" si="769"/>
        <v>10264.5</v>
      </c>
      <c r="J1055" s="10">
        <f t="shared" si="769"/>
        <v>0</v>
      </c>
      <c r="K1055" s="18">
        <f t="shared" si="757"/>
        <v>1</v>
      </c>
    </row>
    <row r="1056" spans="1:11" ht="15.5" x14ac:dyDescent="0.35">
      <c r="A1056" s="8" t="s">
        <v>196</v>
      </c>
      <c r="B1056" s="6" t="s">
        <v>117</v>
      </c>
      <c r="C1056" s="6" t="s">
        <v>4</v>
      </c>
      <c r="D1056" s="6" t="s">
        <v>618</v>
      </c>
      <c r="E1056" s="6" t="s">
        <v>195</v>
      </c>
      <c r="F1056" s="10">
        <v>6566.1</v>
      </c>
      <c r="G1056" s="10">
        <v>9808.2999999999993</v>
      </c>
      <c r="H1056" s="10">
        <v>9808.2999999999993</v>
      </c>
      <c r="I1056" s="10">
        <v>9808.2999999999993</v>
      </c>
      <c r="J1056" s="10">
        <f t="shared" si="740"/>
        <v>0</v>
      </c>
      <c r="K1056" s="18">
        <f t="shared" si="757"/>
        <v>1</v>
      </c>
    </row>
    <row r="1057" spans="1:11" ht="15.5" x14ac:dyDescent="0.35">
      <c r="A1057" s="8" t="s">
        <v>208</v>
      </c>
      <c r="B1057" s="6" t="s">
        <v>117</v>
      </c>
      <c r="C1057" s="6" t="s">
        <v>4</v>
      </c>
      <c r="D1057" s="6" t="s">
        <v>618</v>
      </c>
      <c r="E1057" s="6" t="s">
        <v>207</v>
      </c>
      <c r="F1057" s="10">
        <v>305.39999999999998</v>
      </c>
      <c r="G1057" s="10">
        <v>456.2</v>
      </c>
      <c r="H1057" s="10">
        <v>456.2</v>
      </c>
      <c r="I1057" s="10">
        <v>456.2</v>
      </c>
      <c r="J1057" s="10">
        <f t="shared" si="740"/>
        <v>0</v>
      </c>
      <c r="K1057" s="18">
        <f t="shared" si="757"/>
        <v>1</v>
      </c>
    </row>
    <row r="1058" spans="1:11" ht="31" x14ac:dyDescent="0.35">
      <c r="A1058" s="8" t="s">
        <v>89</v>
      </c>
      <c r="B1058" s="6" t="s">
        <v>117</v>
      </c>
      <c r="C1058" s="6" t="s">
        <v>4</v>
      </c>
      <c r="D1058" s="6" t="s">
        <v>88</v>
      </c>
      <c r="E1058" s="6"/>
      <c r="F1058" s="10">
        <f>F1059</f>
        <v>0</v>
      </c>
      <c r="G1058" s="10">
        <v>0</v>
      </c>
      <c r="H1058" s="10">
        <f t="shared" ref="H1058:J1058" si="770">H1059</f>
        <v>2270.6999999999998</v>
      </c>
      <c r="I1058" s="10">
        <f t="shared" si="770"/>
        <v>2270.6999999999998</v>
      </c>
      <c r="J1058" s="10">
        <f t="shared" si="770"/>
        <v>0</v>
      </c>
      <c r="K1058" s="18">
        <f t="shared" si="757"/>
        <v>1</v>
      </c>
    </row>
    <row r="1059" spans="1:11" ht="46.5" x14ac:dyDescent="0.35">
      <c r="A1059" s="8" t="s">
        <v>293</v>
      </c>
      <c r="B1059" s="6" t="s">
        <v>117</v>
      </c>
      <c r="C1059" s="6" t="s">
        <v>4</v>
      </c>
      <c r="D1059" s="6" t="s">
        <v>292</v>
      </c>
      <c r="E1059" s="6"/>
      <c r="F1059" s="10">
        <f>F1060</f>
        <v>0</v>
      </c>
      <c r="G1059" s="10">
        <v>0</v>
      </c>
      <c r="H1059" s="10">
        <f t="shared" ref="H1059:J1059" si="771">H1060</f>
        <v>2270.6999999999998</v>
      </c>
      <c r="I1059" s="10">
        <f t="shared" si="771"/>
        <v>2270.6999999999998</v>
      </c>
      <c r="J1059" s="10">
        <f t="shared" si="771"/>
        <v>0</v>
      </c>
      <c r="K1059" s="18">
        <f t="shared" si="757"/>
        <v>1</v>
      </c>
    </row>
    <row r="1060" spans="1:11" ht="31" x14ac:dyDescent="0.35">
      <c r="A1060" s="8" t="s">
        <v>295</v>
      </c>
      <c r="B1060" s="6" t="s">
        <v>117</v>
      </c>
      <c r="C1060" s="6" t="s">
        <v>4</v>
      </c>
      <c r="D1060" s="6" t="s">
        <v>294</v>
      </c>
      <c r="E1060" s="6"/>
      <c r="F1060" s="10">
        <f>F1061</f>
        <v>0</v>
      </c>
      <c r="G1060" s="10">
        <v>0</v>
      </c>
      <c r="H1060" s="10">
        <f t="shared" ref="H1060:J1060" si="772">H1061</f>
        <v>2270.6999999999998</v>
      </c>
      <c r="I1060" s="10">
        <f t="shared" si="772"/>
        <v>2270.6999999999998</v>
      </c>
      <c r="J1060" s="10">
        <f t="shared" si="772"/>
        <v>0</v>
      </c>
      <c r="K1060" s="18">
        <f t="shared" si="757"/>
        <v>1</v>
      </c>
    </row>
    <row r="1061" spans="1:11" ht="15.5" x14ac:dyDescent="0.35">
      <c r="A1061" s="8" t="s">
        <v>75</v>
      </c>
      <c r="B1061" s="6" t="s">
        <v>117</v>
      </c>
      <c r="C1061" s="6" t="s">
        <v>4</v>
      </c>
      <c r="D1061" s="6" t="s">
        <v>294</v>
      </c>
      <c r="E1061" s="6" t="s">
        <v>74</v>
      </c>
      <c r="F1061" s="10">
        <f>F1062</f>
        <v>0</v>
      </c>
      <c r="G1061" s="10">
        <v>0</v>
      </c>
      <c r="H1061" s="10">
        <f t="shared" ref="H1061:J1061" si="773">H1062</f>
        <v>2270.6999999999998</v>
      </c>
      <c r="I1061" s="10">
        <f t="shared" si="773"/>
        <v>2270.6999999999998</v>
      </c>
      <c r="J1061" s="10">
        <f t="shared" si="773"/>
        <v>0</v>
      </c>
      <c r="K1061" s="18">
        <f t="shared" si="757"/>
        <v>1</v>
      </c>
    </row>
    <row r="1062" spans="1:11" ht="15.5" x14ac:dyDescent="0.35">
      <c r="A1062" s="8" t="s">
        <v>297</v>
      </c>
      <c r="B1062" s="6" t="s">
        <v>117</v>
      </c>
      <c r="C1062" s="6" t="s">
        <v>4</v>
      </c>
      <c r="D1062" s="6" t="s">
        <v>294</v>
      </c>
      <c r="E1062" s="6" t="s">
        <v>296</v>
      </c>
      <c r="F1062" s="10">
        <v>0</v>
      </c>
      <c r="G1062" s="10">
        <v>0</v>
      </c>
      <c r="H1062" s="10">
        <v>2270.6999999999998</v>
      </c>
      <c r="I1062" s="10">
        <v>2270.6999999999998</v>
      </c>
      <c r="J1062" s="10">
        <f t="shared" si="740"/>
        <v>0</v>
      </c>
      <c r="K1062" s="18">
        <f t="shared" si="757"/>
        <v>1</v>
      </c>
    </row>
    <row r="1063" spans="1:11" ht="15.5" x14ac:dyDescent="0.35">
      <c r="A1063" s="8" t="s">
        <v>635</v>
      </c>
      <c r="B1063" s="6" t="s">
        <v>117</v>
      </c>
      <c r="C1063" s="6" t="s">
        <v>16</v>
      </c>
      <c r="D1063" s="6"/>
      <c r="E1063" s="6"/>
      <c r="F1063" s="10">
        <f>F1064+F1083+F1090+F1106+F1112+F1147+F1152</f>
        <v>1628527.6700000002</v>
      </c>
      <c r="G1063" s="10">
        <v>1763844.794</v>
      </c>
      <c r="H1063" s="10">
        <f t="shared" ref="H1063:J1063" si="774">H1064+H1083+H1090+H1106+H1112+H1147+H1152</f>
        <v>1761345.3800000001</v>
      </c>
      <c r="I1063" s="10">
        <f t="shared" si="774"/>
        <v>1728674.6</v>
      </c>
      <c r="J1063" s="10">
        <f t="shared" si="774"/>
        <v>32670.779999999948</v>
      </c>
      <c r="K1063" s="18">
        <f t="shared" si="757"/>
        <v>0.98145123587288707</v>
      </c>
    </row>
    <row r="1064" spans="1:11" ht="15.5" x14ac:dyDescent="0.35">
      <c r="A1064" s="8" t="s">
        <v>589</v>
      </c>
      <c r="B1064" s="6" t="s">
        <v>117</v>
      </c>
      <c r="C1064" s="6" t="s">
        <v>16</v>
      </c>
      <c r="D1064" s="6" t="s">
        <v>588</v>
      </c>
      <c r="E1064" s="6"/>
      <c r="F1064" s="10">
        <f>F1065</f>
        <v>970080.7</v>
      </c>
      <c r="G1064" s="10">
        <v>1064064.2220000001</v>
      </c>
      <c r="H1064" s="10">
        <f t="shared" ref="H1064:J1064" si="775">H1065</f>
        <v>1059992.4099999999</v>
      </c>
      <c r="I1064" s="10">
        <f t="shared" si="775"/>
        <v>1034112.24</v>
      </c>
      <c r="J1064" s="10">
        <f t="shared" si="775"/>
        <v>25880.170000000006</v>
      </c>
      <c r="K1064" s="18">
        <f t="shared" si="757"/>
        <v>0.97558457045933</v>
      </c>
    </row>
    <row r="1065" spans="1:11" ht="31" x14ac:dyDescent="0.35">
      <c r="A1065" s="8" t="s">
        <v>591</v>
      </c>
      <c r="B1065" s="6" t="s">
        <v>117</v>
      </c>
      <c r="C1065" s="6" t="s">
        <v>16</v>
      </c>
      <c r="D1065" s="6" t="s">
        <v>590</v>
      </c>
      <c r="E1065" s="6"/>
      <c r="F1065" s="10">
        <f>F1066+F1071</f>
        <v>970080.7</v>
      </c>
      <c r="G1065" s="10">
        <v>1064064.2220000001</v>
      </c>
      <c r="H1065" s="10">
        <f t="shared" ref="H1065:J1065" si="776">H1066+H1071</f>
        <v>1059992.4099999999</v>
      </c>
      <c r="I1065" s="10">
        <f t="shared" si="776"/>
        <v>1034112.24</v>
      </c>
      <c r="J1065" s="10">
        <f t="shared" si="776"/>
        <v>25880.170000000006</v>
      </c>
      <c r="K1065" s="18">
        <f t="shared" si="757"/>
        <v>0.97558457045933</v>
      </c>
    </row>
    <row r="1066" spans="1:11" ht="15.5" x14ac:dyDescent="0.35">
      <c r="A1066" s="8" t="s">
        <v>622</v>
      </c>
      <c r="B1066" s="6" t="s">
        <v>117</v>
      </c>
      <c r="C1066" s="6" t="s">
        <v>16</v>
      </c>
      <c r="D1066" s="6" t="s">
        <v>621</v>
      </c>
      <c r="E1066" s="6"/>
      <c r="F1066" s="10">
        <f>F1067</f>
        <v>314391.69999999995</v>
      </c>
      <c r="G1066" s="10">
        <v>379548.92200000002</v>
      </c>
      <c r="H1066" s="10">
        <f t="shared" ref="H1066:J1066" si="777">H1067</f>
        <v>390304.20999999996</v>
      </c>
      <c r="I1066" s="10">
        <f t="shared" si="777"/>
        <v>390304.20999999996</v>
      </c>
      <c r="J1066" s="10">
        <f t="shared" si="777"/>
        <v>0</v>
      </c>
      <c r="K1066" s="18">
        <f t="shared" si="757"/>
        <v>1</v>
      </c>
    </row>
    <row r="1067" spans="1:11" ht="139.5" x14ac:dyDescent="0.35">
      <c r="A1067" s="8" t="s">
        <v>630</v>
      </c>
      <c r="B1067" s="6" t="s">
        <v>117</v>
      </c>
      <c r="C1067" s="6" t="s">
        <v>16</v>
      </c>
      <c r="D1067" s="6" t="s">
        <v>629</v>
      </c>
      <c r="E1067" s="6"/>
      <c r="F1067" s="10">
        <f>F1068</f>
        <v>314391.69999999995</v>
      </c>
      <c r="G1067" s="10">
        <v>379548.92200000002</v>
      </c>
      <c r="H1067" s="10">
        <f t="shared" ref="H1067:J1067" si="778">H1068</f>
        <v>390304.20999999996</v>
      </c>
      <c r="I1067" s="10">
        <f t="shared" si="778"/>
        <v>390304.20999999996</v>
      </c>
      <c r="J1067" s="10">
        <f t="shared" si="778"/>
        <v>0</v>
      </c>
      <c r="K1067" s="18">
        <f t="shared" si="757"/>
        <v>1</v>
      </c>
    </row>
    <row r="1068" spans="1:11" ht="31" x14ac:dyDescent="0.35">
      <c r="A1068" s="8" t="s">
        <v>194</v>
      </c>
      <c r="B1068" s="6" t="s">
        <v>117</v>
      </c>
      <c r="C1068" s="6" t="s">
        <v>16</v>
      </c>
      <c r="D1068" s="6" t="s">
        <v>629</v>
      </c>
      <c r="E1068" s="6" t="s">
        <v>193</v>
      </c>
      <c r="F1068" s="10">
        <f>F1069+F1070</f>
        <v>314391.69999999995</v>
      </c>
      <c r="G1068" s="10">
        <v>379548.92200000002</v>
      </c>
      <c r="H1068" s="10">
        <f t="shared" ref="H1068:J1068" si="779">H1069+H1070</f>
        <v>390304.20999999996</v>
      </c>
      <c r="I1068" s="10">
        <f t="shared" si="779"/>
        <v>390304.20999999996</v>
      </c>
      <c r="J1068" s="10">
        <f t="shared" si="779"/>
        <v>0</v>
      </c>
      <c r="K1068" s="18">
        <f t="shared" si="757"/>
        <v>1</v>
      </c>
    </row>
    <row r="1069" spans="1:11" ht="15.5" x14ac:dyDescent="0.35">
      <c r="A1069" s="8" t="s">
        <v>196</v>
      </c>
      <c r="B1069" s="6" t="s">
        <v>117</v>
      </c>
      <c r="C1069" s="6" t="s">
        <v>16</v>
      </c>
      <c r="D1069" s="6" t="s">
        <v>629</v>
      </c>
      <c r="E1069" s="6" t="s">
        <v>195</v>
      </c>
      <c r="F1069" s="10">
        <v>297117.59999999998</v>
      </c>
      <c r="G1069" s="10">
        <v>358053.72200000001</v>
      </c>
      <c r="H1069" s="10">
        <v>368405.41</v>
      </c>
      <c r="I1069" s="10">
        <v>368405.41</v>
      </c>
      <c r="J1069" s="10">
        <f t="shared" ref="J1069:J1105" si="780">H1069-I1069</f>
        <v>0</v>
      </c>
      <c r="K1069" s="18">
        <f t="shared" si="757"/>
        <v>1</v>
      </c>
    </row>
    <row r="1070" spans="1:11" ht="15.5" x14ac:dyDescent="0.35">
      <c r="A1070" s="8" t="s">
        <v>208</v>
      </c>
      <c r="B1070" s="6" t="s">
        <v>117</v>
      </c>
      <c r="C1070" s="6" t="s">
        <v>16</v>
      </c>
      <c r="D1070" s="6" t="s">
        <v>629</v>
      </c>
      <c r="E1070" s="6" t="s">
        <v>207</v>
      </c>
      <c r="F1070" s="10">
        <v>17274.099999999999</v>
      </c>
      <c r="G1070" s="10">
        <v>21495.200000000001</v>
      </c>
      <c r="H1070" s="10">
        <v>21898.799999999999</v>
      </c>
      <c r="I1070" s="10">
        <v>21898.799999999999</v>
      </c>
      <c r="J1070" s="10">
        <f t="shared" si="780"/>
        <v>0</v>
      </c>
      <c r="K1070" s="18">
        <f t="shared" si="757"/>
        <v>1</v>
      </c>
    </row>
    <row r="1071" spans="1:11" ht="15.5" x14ac:dyDescent="0.35">
      <c r="A1071" s="8" t="s">
        <v>637</v>
      </c>
      <c r="B1071" s="6" t="s">
        <v>117</v>
      </c>
      <c r="C1071" s="6" t="s">
        <v>16</v>
      </c>
      <c r="D1071" s="6" t="s">
        <v>636</v>
      </c>
      <c r="E1071" s="6"/>
      <c r="F1071" s="10">
        <f>F1072+F1076</f>
        <v>655689</v>
      </c>
      <c r="G1071" s="10">
        <v>684515.3</v>
      </c>
      <c r="H1071" s="10">
        <f t="shared" ref="H1071:J1071" si="781">H1072+H1076</f>
        <v>669688.19999999995</v>
      </c>
      <c r="I1071" s="10">
        <f t="shared" si="781"/>
        <v>643808.03</v>
      </c>
      <c r="J1071" s="10">
        <f t="shared" si="781"/>
        <v>25880.170000000006</v>
      </c>
      <c r="K1071" s="18">
        <f t="shared" si="757"/>
        <v>0.96135489620393499</v>
      </c>
    </row>
    <row r="1072" spans="1:11" ht="31" x14ac:dyDescent="0.35">
      <c r="A1072" s="8" t="s">
        <v>639</v>
      </c>
      <c r="B1072" s="6" t="s">
        <v>117</v>
      </c>
      <c r="C1072" s="6" t="s">
        <v>16</v>
      </c>
      <c r="D1072" s="6" t="s">
        <v>638</v>
      </c>
      <c r="E1072" s="6"/>
      <c r="F1072" s="10">
        <f>F1073</f>
        <v>590569</v>
      </c>
      <c r="G1072" s="10">
        <v>619395.30000000005</v>
      </c>
      <c r="H1072" s="10">
        <f t="shared" ref="H1072:J1072" si="782">H1073</f>
        <v>604568.19999999995</v>
      </c>
      <c r="I1072" s="10">
        <f t="shared" si="782"/>
        <v>584755.91</v>
      </c>
      <c r="J1072" s="10">
        <f t="shared" si="782"/>
        <v>19812.290000000008</v>
      </c>
      <c r="K1072" s="18">
        <f t="shared" si="757"/>
        <v>0.96722902395461763</v>
      </c>
    </row>
    <row r="1073" spans="1:11" ht="31" x14ac:dyDescent="0.35">
      <c r="A1073" s="8" t="s">
        <v>194</v>
      </c>
      <c r="B1073" s="6" t="s">
        <v>117</v>
      </c>
      <c r="C1073" s="6" t="s">
        <v>16</v>
      </c>
      <c r="D1073" s="6" t="s">
        <v>638</v>
      </c>
      <c r="E1073" s="6" t="s">
        <v>193</v>
      </c>
      <c r="F1073" s="10">
        <f>F1074+F1075</f>
        <v>590569</v>
      </c>
      <c r="G1073" s="10">
        <v>619395.30000000005</v>
      </c>
      <c r="H1073" s="10">
        <f t="shared" ref="H1073:J1073" si="783">H1074+H1075</f>
        <v>604568.19999999995</v>
      </c>
      <c r="I1073" s="10">
        <f t="shared" si="783"/>
        <v>584755.91</v>
      </c>
      <c r="J1073" s="10">
        <f t="shared" si="783"/>
        <v>19812.290000000008</v>
      </c>
      <c r="K1073" s="18">
        <f t="shared" si="757"/>
        <v>0.96722902395461763</v>
      </c>
    </row>
    <row r="1074" spans="1:11" ht="15.5" x14ac:dyDescent="0.35">
      <c r="A1074" s="8" t="s">
        <v>196</v>
      </c>
      <c r="B1074" s="6" t="s">
        <v>117</v>
      </c>
      <c r="C1074" s="6" t="s">
        <v>16</v>
      </c>
      <c r="D1074" s="6" t="s">
        <v>638</v>
      </c>
      <c r="E1074" s="6" t="s">
        <v>195</v>
      </c>
      <c r="F1074" s="10">
        <v>425572.3</v>
      </c>
      <c r="G1074" s="10">
        <v>448247</v>
      </c>
      <c r="H1074" s="10">
        <v>438665.4</v>
      </c>
      <c r="I1074" s="10">
        <v>424693.89</v>
      </c>
      <c r="J1074" s="10">
        <f t="shared" si="780"/>
        <v>13971.510000000009</v>
      </c>
      <c r="K1074" s="18">
        <f t="shared" si="757"/>
        <v>0.96814996122329222</v>
      </c>
    </row>
    <row r="1075" spans="1:11" ht="15.5" x14ac:dyDescent="0.35">
      <c r="A1075" s="8" t="s">
        <v>208</v>
      </c>
      <c r="B1075" s="6" t="s">
        <v>117</v>
      </c>
      <c r="C1075" s="6" t="s">
        <v>16</v>
      </c>
      <c r="D1075" s="6" t="s">
        <v>638</v>
      </c>
      <c r="E1075" s="6" t="s">
        <v>207</v>
      </c>
      <c r="F1075" s="10">
        <v>164996.70000000001</v>
      </c>
      <c r="G1075" s="10">
        <v>171148.3</v>
      </c>
      <c r="H1075" s="10">
        <v>165902.79999999999</v>
      </c>
      <c r="I1075" s="10">
        <v>160062.01999999999</v>
      </c>
      <c r="J1075" s="10">
        <f t="shared" si="780"/>
        <v>5840.7799999999988</v>
      </c>
      <c r="K1075" s="18">
        <f t="shared" si="757"/>
        <v>0.96479396369440418</v>
      </c>
    </row>
    <row r="1076" spans="1:11" ht="46.5" x14ac:dyDescent="0.35">
      <c r="A1076" s="8" t="s">
        <v>641</v>
      </c>
      <c r="B1076" s="6" t="s">
        <v>117</v>
      </c>
      <c r="C1076" s="6" t="s">
        <v>16</v>
      </c>
      <c r="D1076" s="6" t="s">
        <v>640</v>
      </c>
      <c r="E1076" s="6"/>
      <c r="F1076" s="10">
        <f>F1077+F1081</f>
        <v>65120</v>
      </c>
      <c r="G1076" s="10">
        <v>65120</v>
      </c>
      <c r="H1076" s="10">
        <f t="shared" ref="H1076:J1076" si="784">H1077+H1081</f>
        <v>65120</v>
      </c>
      <c r="I1076" s="10">
        <f t="shared" si="784"/>
        <v>59052.12</v>
      </c>
      <c r="J1076" s="10">
        <f t="shared" si="784"/>
        <v>6067.8799999999956</v>
      </c>
      <c r="K1076" s="18">
        <f t="shared" si="757"/>
        <v>0.90682002457002464</v>
      </c>
    </row>
    <row r="1077" spans="1:11" ht="31" x14ac:dyDescent="0.35">
      <c r="A1077" s="8" t="s">
        <v>194</v>
      </c>
      <c r="B1077" s="6" t="s">
        <v>117</v>
      </c>
      <c r="C1077" s="6" t="s">
        <v>16</v>
      </c>
      <c r="D1077" s="6" t="s">
        <v>640</v>
      </c>
      <c r="E1077" s="6" t="s">
        <v>193</v>
      </c>
      <c r="F1077" s="10">
        <f>F1078+F1079+F1080</f>
        <v>64957.2</v>
      </c>
      <c r="G1077" s="10">
        <v>64957.2</v>
      </c>
      <c r="H1077" s="10">
        <f t="shared" ref="H1077:J1077" si="785">H1078+H1079+H1080</f>
        <v>64957.2</v>
      </c>
      <c r="I1077" s="10">
        <f t="shared" si="785"/>
        <v>59052.12</v>
      </c>
      <c r="J1077" s="10">
        <f t="shared" si="785"/>
        <v>5905.0799999999954</v>
      </c>
      <c r="K1077" s="18">
        <f t="shared" si="757"/>
        <v>0.9090927564611776</v>
      </c>
    </row>
    <row r="1078" spans="1:11" ht="15.5" x14ac:dyDescent="0.35">
      <c r="A1078" s="8" t="s">
        <v>196</v>
      </c>
      <c r="B1078" s="6" t="s">
        <v>117</v>
      </c>
      <c r="C1078" s="6" t="s">
        <v>16</v>
      </c>
      <c r="D1078" s="6" t="s">
        <v>640</v>
      </c>
      <c r="E1078" s="6" t="s">
        <v>195</v>
      </c>
      <c r="F1078" s="10">
        <v>50173.2</v>
      </c>
      <c r="G1078" s="10">
        <v>50173.2</v>
      </c>
      <c r="H1078" s="10">
        <v>50173.2</v>
      </c>
      <c r="I1078" s="10">
        <v>46543.62</v>
      </c>
      <c r="J1078" s="10">
        <f t="shared" si="780"/>
        <v>3629.5799999999945</v>
      </c>
      <c r="K1078" s="18">
        <f t="shared" si="757"/>
        <v>0.92765898926119927</v>
      </c>
    </row>
    <row r="1079" spans="1:11" ht="15.5" x14ac:dyDescent="0.35">
      <c r="A1079" s="8" t="s">
        <v>208</v>
      </c>
      <c r="B1079" s="6" t="s">
        <v>117</v>
      </c>
      <c r="C1079" s="6" t="s">
        <v>16</v>
      </c>
      <c r="D1079" s="6" t="s">
        <v>640</v>
      </c>
      <c r="E1079" s="6" t="s">
        <v>207</v>
      </c>
      <c r="F1079" s="10">
        <v>14621.2</v>
      </c>
      <c r="G1079" s="10">
        <v>14621.2</v>
      </c>
      <c r="H1079" s="10">
        <v>14621.2</v>
      </c>
      <c r="I1079" s="10">
        <v>12508.5</v>
      </c>
      <c r="J1079" s="10">
        <f t="shared" si="780"/>
        <v>2112.7000000000007</v>
      </c>
      <c r="K1079" s="18">
        <f t="shared" si="757"/>
        <v>0.85550433616939781</v>
      </c>
    </row>
    <row r="1080" spans="1:11" ht="46.5" x14ac:dyDescent="0.35">
      <c r="A1080" s="8" t="s">
        <v>251</v>
      </c>
      <c r="B1080" s="6" t="s">
        <v>117</v>
      </c>
      <c r="C1080" s="6" t="s">
        <v>16</v>
      </c>
      <c r="D1080" s="6" t="s">
        <v>640</v>
      </c>
      <c r="E1080" s="6" t="s">
        <v>250</v>
      </c>
      <c r="F1080" s="10">
        <v>162.80000000000001</v>
      </c>
      <c r="G1080" s="10">
        <v>162.80000000000001</v>
      </c>
      <c r="H1080" s="10">
        <v>162.80000000000001</v>
      </c>
      <c r="I1080" s="10">
        <v>0</v>
      </c>
      <c r="J1080" s="10">
        <f t="shared" si="780"/>
        <v>162.80000000000001</v>
      </c>
      <c r="K1080" s="18">
        <f t="shared" si="757"/>
        <v>0</v>
      </c>
    </row>
    <row r="1081" spans="1:11" ht="15.5" x14ac:dyDescent="0.35">
      <c r="A1081" s="8" t="s">
        <v>75</v>
      </c>
      <c r="B1081" s="6" t="s">
        <v>117</v>
      </c>
      <c r="C1081" s="6" t="s">
        <v>16</v>
      </c>
      <c r="D1081" s="6" t="s">
        <v>640</v>
      </c>
      <c r="E1081" s="6" t="s">
        <v>74</v>
      </c>
      <c r="F1081" s="10">
        <f>F1082</f>
        <v>162.80000000000001</v>
      </c>
      <c r="G1081" s="10">
        <v>162.80000000000001</v>
      </c>
      <c r="H1081" s="10">
        <f t="shared" ref="H1081:J1081" si="786">H1082</f>
        <v>162.80000000000001</v>
      </c>
      <c r="I1081" s="10">
        <f t="shared" si="786"/>
        <v>0</v>
      </c>
      <c r="J1081" s="10">
        <f t="shared" si="786"/>
        <v>162.80000000000001</v>
      </c>
      <c r="K1081" s="18">
        <f t="shared" si="757"/>
        <v>0</v>
      </c>
    </row>
    <row r="1082" spans="1:11" ht="46.5" x14ac:dyDescent="0.35">
      <c r="A1082" s="8" t="s">
        <v>331</v>
      </c>
      <c r="B1082" s="6" t="s">
        <v>117</v>
      </c>
      <c r="C1082" s="6" t="s">
        <v>16</v>
      </c>
      <c r="D1082" s="6" t="s">
        <v>640</v>
      </c>
      <c r="E1082" s="6" t="s">
        <v>330</v>
      </c>
      <c r="F1082" s="10">
        <v>162.80000000000001</v>
      </c>
      <c r="G1082" s="10">
        <v>162.80000000000001</v>
      </c>
      <c r="H1082" s="10">
        <v>162.80000000000001</v>
      </c>
      <c r="I1082" s="10">
        <v>0</v>
      </c>
      <c r="J1082" s="10">
        <f t="shared" si="780"/>
        <v>162.80000000000001</v>
      </c>
      <c r="K1082" s="18">
        <f t="shared" si="757"/>
        <v>0</v>
      </c>
    </row>
    <row r="1083" spans="1:11" ht="46.5" x14ac:dyDescent="0.35">
      <c r="A1083" s="8" t="s">
        <v>138</v>
      </c>
      <c r="B1083" s="6" t="s">
        <v>117</v>
      </c>
      <c r="C1083" s="6" t="s">
        <v>16</v>
      </c>
      <c r="D1083" s="6" t="s">
        <v>137</v>
      </c>
      <c r="E1083" s="6"/>
      <c r="F1083" s="10">
        <f>F1084</f>
        <v>680.8</v>
      </c>
      <c r="G1083" s="10">
        <v>680.8</v>
      </c>
      <c r="H1083" s="10">
        <f t="shared" ref="H1083:J1083" si="787">H1084</f>
        <v>1018.1</v>
      </c>
      <c r="I1083" s="10">
        <f t="shared" si="787"/>
        <v>1018.1</v>
      </c>
      <c r="J1083" s="10">
        <f t="shared" si="787"/>
        <v>0</v>
      </c>
      <c r="K1083" s="18">
        <f t="shared" si="757"/>
        <v>1</v>
      </c>
    </row>
    <row r="1084" spans="1:11" ht="15.5" x14ac:dyDescent="0.35">
      <c r="A1084" s="8" t="s">
        <v>140</v>
      </c>
      <c r="B1084" s="6" t="s">
        <v>117</v>
      </c>
      <c r="C1084" s="6" t="s">
        <v>16</v>
      </c>
      <c r="D1084" s="6" t="s">
        <v>139</v>
      </c>
      <c r="E1084" s="6"/>
      <c r="F1084" s="10">
        <f>F1085</f>
        <v>680.8</v>
      </c>
      <c r="G1084" s="10">
        <v>680.8</v>
      </c>
      <c r="H1084" s="10">
        <f t="shared" ref="H1084:J1084" si="788">H1085</f>
        <v>1018.1</v>
      </c>
      <c r="I1084" s="10">
        <f t="shared" si="788"/>
        <v>1018.1</v>
      </c>
      <c r="J1084" s="10">
        <f t="shared" si="788"/>
        <v>0</v>
      </c>
      <c r="K1084" s="18">
        <f t="shared" si="757"/>
        <v>1</v>
      </c>
    </row>
    <row r="1085" spans="1:11" ht="46.5" x14ac:dyDescent="0.35">
      <c r="A1085" s="8" t="s">
        <v>142</v>
      </c>
      <c r="B1085" s="6" t="s">
        <v>117</v>
      </c>
      <c r="C1085" s="6" t="s">
        <v>16</v>
      </c>
      <c r="D1085" s="6" t="s">
        <v>141</v>
      </c>
      <c r="E1085" s="6"/>
      <c r="F1085" s="10">
        <f>F1086</f>
        <v>680.8</v>
      </c>
      <c r="G1085" s="10">
        <v>680.8</v>
      </c>
      <c r="H1085" s="10">
        <f t="shared" ref="H1085:J1085" si="789">H1086</f>
        <v>1018.1</v>
      </c>
      <c r="I1085" s="10">
        <f t="shared" si="789"/>
        <v>1018.1</v>
      </c>
      <c r="J1085" s="10">
        <f t="shared" si="789"/>
        <v>0</v>
      </c>
      <c r="K1085" s="18">
        <f t="shared" si="757"/>
        <v>1</v>
      </c>
    </row>
    <row r="1086" spans="1:11" ht="46.5" x14ac:dyDescent="0.35">
      <c r="A1086" s="8" t="s">
        <v>144</v>
      </c>
      <c r="B1086" s="6" t="s">
        <v>117</v>
      </c>
      <c r="C1086" s="6" t="s">
        <v>16</v>
      </c>
      <c r="D1086" s="6" t="s">
        <v>143</v>
      </c>
      <c r="E1086" s="6"/>
      <c r="F1086" s="10">
        <f>F1087</f>
        <v>680.8</v>
      </c>
      <c r="G1086" s="10">
        <v>680.8</v>
      </c>
      <c r="H1086" s="10">
        <f t="shared" ref="H1086:J1086" si="790">H1087</f>
        <v>1018.1</v>
      </c>
      <c r="I1086" s="10">
        <f t="shared" si="790"/>
        <v>1018.1</v>
      </c>
      <c r="J1086" s="10">
        <f t="shared" si="790"/>
        <v>0</v>
      </c>
      <c r="K1086" s="18">
        <f t="shared" si="757"/>
        <v>1</v>
      </c>
    </row>
    <row r="1087" spans="1:11" ht="31" x14ac:dyDescent="0.35">
      <c r="A1087" s="8" t="s">
        <v>194</v>
      </c>
      <c r="B1087" s="6" t="s">
        <v>117</v>
      </c>
      <c r="C1087" s="6" t="s">
        <v>16</v>
      </c>
      <c r="D1087" s="6" t="s">
        <v>143</v>
      </c>
      <c r="E1087" s="6" t="s">
        <v>193</v>
      </c>
      <c r="F1087" s="10">
        <f>F1088+F1089</f>
        <v>680.8</v>
      </c>
      <c r="G1087" s="10">
        <v>680.8</v>
      </c>
      <c r="H1087" s="10">
        <f t="shared" ref="H1087:J1087" si="791">H1088+H1089</f>
        <v>1018.1</v>
      </c>
      <c r="I1087" s="10">
        <f t="shared" si="791"/>
        <v>1018.1</v>
      </c>
      <c r="J1087" s="10">
        <f t="shared" si="791"/>
        <v>0</v>
      </c>
      <c r="K1087" s="18">
        <f t="shared" si="757"/>
        <v>1</v>
      </c>
    </row>
    <row r="1088" spans="1:11" ht="15.5" x14ac:dyDescent="0.35">
      <c r="A1088" s="8" t="s">
        <v>196</v>
      </c>
      <c r="B1088" s="6" t="s">
        <v>117</v>
      </c>
      <c r="C1088" s="6" t="s">
        <v>16</v>
      </c>
      <c r="D1088" s="6" t="s">
        <v>143</v>
      </c>
      <c r="E1088" s="6" t="s">
        <v>195</v>
      </c>
      <c r="F1088" s="10">
        <v>0</v>
      </c>
      <c r="G1088" s="10">
        <v>0</v>
      </c>
      <c r="H1088" s="10">
        <v>142.9</v>
      </c>
      <c r="I1088" s="10">
        <v>142.9</v>
      </c>
      <c r="J1088" s="10">
        <f t="shared" si="780"/>
        <v>0</v>
      </c>
      <c r="K1088" s="18">
        <f t="shared" si="757"/>
        <v>1</v>
      </c>
    </row>
    <row r="1089" spans="1:11" ht="15.5" x14ac:dyDescent="0.35">
      <c r="A1089" s="8" t="s">
        <v>208</v>
      </c>
      <c r="B1089" s="6" t="s">
        <v>117</v>
      </c>
      <c r="C1089" s="6" t="s">
        <v>16</v>
      </c>
      <c r="D1089" s="6" t="s">
        <v>143</v>
      </c>
      <c r="E1089" s="6" t="s">
        <v>207</v>
      </c>
      <c r="F1089" s="10">
        <v>680.8</v>
      </c>
      <c r="G1089" s="10">
        <v>680.8</v>
      </c>
      <c r="H1089" s="10">
        <v>875.2</v>
      </c>
      <c r="I1089" s="10">
        <v>875.2</v>
      </c>
      <c r="J1089" s="10">
        <f t="shared" si="780"/>
        <v>0</v>
      </c>
      <c r="K1089" s="18">
        <f t="shared" si="757"/>
        <v>1</v>
      </c>
    </row>
    <row r="1090" spans="1:11" ht="15.5" x14ac:dyDescent="0.35">
      <c r="A1090" s="8" t="s">
        <v>146</v>
      </c>
      <c r="B1090" s="6" t="s">
        <v>117</v>
      </c>
      <c r="C1090" s="6" t="s">
        <v>16</v>
      </c>
      <c r="D1090" s="6" t="s">
        <v>145</v>
      </c>
      <c r="E1090" s="6"/>
      <c r="F1090" s="10">
        <f>F1091+F1095</f>
        <v>550748.37</v>
      </c>
      <c r="G1090" s="10">
        <v>595647.97199999995</v>
      </c>
      <c r="H1090" s="10">
        <f t="shared" ref="H1090:J1090" si="792">H1091+H1095</f>
        <v>596198.77</v>
      </c>
      <c r="I1090" s="10">
        <f t="shared" si="792"/>
        <v>595528.28</v>
      </c>
      <c r="J1090" s="10">
        <f t="shared" si="792"/>
        <v>670.48999999994885</v>
      </c>
      <c r="K1090" s="18">
        <f t="shared" si="757"/>
        <v>0.99887539184289165</v>
      </c>
    </row>
    <row r="1091" spans="1:11" ht="31" x14ac:dyDescent="0.35">
      <c r="A1091" s="8" t="s">
        <v>643</v>
      </c>
      <c r="B1091" s="6" t="s">
        <v>117</v>
      </c>
      <c r="C1091" s="6" t="s">
        <v>16</v>
      </c>
      <c r="D1091" s="6" t="s">
        <v>642</v>
      </c>
      <c r="E1091" s="6"/>
      <c r="F1091" s="10">
        <f>F1092</f>
        <v>531797.69999999995</v>
      </c>
      <c r="G1091" s="10">
        <v>574694.5</v>
      </c>
      <c r="H1091" s="10">
        <f t="shared" ref="H1091:J1091" si="793">H1092</f>
        <v>574695.5</v>
      </c>
      <c r="I1091" s="10">
        <f t="shared" si="793"/>
        <v>574476.18000000005</v>
      </c>
      <c r="J1091" s="10">
        <f t="shared" si="793"/>
        <v>219.31999999994878</v>
      </c>
      <c r="K1091" s="18">
        <f t="shared" si="757"/>
        <v>0.99961837181603141</v>
      </c>
    </row>
    <row r="1092" spans="1:11" ht="62" x14ac:dyDescent="0.35">
      <c r="A1092" s="8" t="s">
        <v>645</v>
      </c>
      <c r="B1092" s="6" t="s">
        <v>117</v>
      </c>
      <c r="C1092" s="6" t="s">
        <v>16</v>
      </c>
      <c r="D1092" s="6" t="s">
        <v>644</v>
      </c>
      <c r="E1092" s="6"/>
      <c r="F1092" s="10">
        <f>F1093</f>
        <v>531797.69999999995</v>
      </c>
      <c r="G1092" s="10">
        <v>574694.5</v>
      </c>
      <c r="H1092" s="10">
        <f t="shared" ref="H1092:J1092" si="794">H1093</f>
        <v>574695.5</v>
      </c>
      <c r="I1092" s="10">
        <f t="shared" si="794"/>
        <v>574476.18000000005</v>
      </c>
      <c r="J1092" s="10">
        <f t="shared" si="794"/>
        <v>219.31999999994878</v>
      </c>
      <c r="K1092" s="18">
        <f t="shared" si="757"/>
        <v>0.99961837181603141</v>
      </c>
    </row>
    <row r="1093" spans="1:11" ht="31" x14ac:dyDescent="0.35">
      <c r="A1093" s="8" t="s">
        <v>194</v>
      </c>
      <c r="B1093" s="6" t="s">
        <v>117</v>
      </c>
      <c r="C1093" s="6" t="s">
        <v>16</v>
      </c>
      <c r="D1093" s="6" t="s">
        <v>644</v>
      </c>
      <c r="E1093" s="6" t="s">
        <v>193</v>
      </c>
      <c r="F1093" s="10">
        <f>F1094</f>
        <v>531797.69999999995</v>
      </c>
      <c r="G1093" s="10">
        <v>574694.5</v>
      </c>
      <c r="H1093" s="10">
        <f t="shared" ref="H1093:J1093" si="795">H1094</f>
        <v>574695.5</v>
      </c>
      <c r="I1093" s="10">
        <f t="shared" si="795"/>
        <v>574476.18000000005</v>
      </c>
      <c r="J1093" s="10">
        <f t="shared" si="795"/>
        <v>219.31999999994878</v>
      </c>
      <c r="K1093" s="18">
        <f t="shared" si="757"/>
        <v>0.99961837181603141</v>
      </c>
    </row>
    <row r="1094" spans="1:11" ht="15.5" x14ac:dyDescent="0.35">
      <c r="A1094" s="8" t="s">
        <v>196</v>
      </c>
      <c r="B1094" s="6" t="s">
        <v>117</v>
      </c>
      <c r="C1094" s="6" t="s">
        <v>16</v>
      </c>
      <c r="D1094" s="6" t="s">
        <v>644</v>
      </c>
      <c r="E1094" s="6" t="s">
        <v>195</v>
      </c>
      <c r="F1094" s="10">
        <v>531797.69999999995</v>
      </c>
      <c r="G1094" s="10">
        <v>574694.5</v>
      </c>
      <c r="H1094" s="10">
        <v>574695.5</v>
      </c>
      <c r="I1094" s="10">
        <v>574476.18000000005</v>
      </c>
      <c r="J1094" s="10">
        <f t="shared" si="780"/>
        <v>219.31999999994878</v>
      </c>
      <c r="K1094" s="18">
        <f t="shared" si="757"/>
        <v>0.99961837181603141</v>
      </c>
    </row>
    <row r="1095" spans="1:11" ht="31" x14ac:dyDescent="0.35">
      <c r="A1095" s="8" t="s">
        <v>156</v>
      </c>
      <c r="B1095" s="6" t="s">
        <v>117</v>
      </c>
      <c r="C1095" s="6" t="s">
        <v>16</v>
      </c>
      <c r="D1095" s="6" t="s">
        <v>155</v>
      </c>
      <c r="E1095" s="6"/>
      <c r="F1095" s="10">
        <f>F1096+F1099+F1102</f>
        <v>18950.669999999998</v>
      </c>
      <c r="G1095" s="10">
        <v>20953.472000000002</v>
      </c>
      <c r="H1095" s="10">
        <f t="shared" ref="H1095:J1095" si="796">H1096+H1099+H1102</f>
        <v>21503.269999999997</v>
      </c>
      <c r="I1095" s="10">
        <f t="shared" si="796"/>
        <v>21052.1</v>
      </c>
      <c r="J1095" s="10">
        <f t="shared" si="796"/>
        <v>451.17000000000007</v>
      </c>
      <c r="K1095" s="18">
        <f t="shared" si="757"/>
        <v>0.97901853997089749</v>
      </c>
    </row>
    <row r="1096" spans="1:11" ht="31" x14ac:dyDescent="0.35">
      <c r="A1096" s="8" t="s">
        <v>647</v>
      </c>
      <c r="B1096" s="6" t="s">
        <v>117</v>
      </c>
      <c r="C1096" s="6" t="s">
        <v>16</v>
      </c>
      <c r="D1096" s="6" t="s">
        <v>646</v>
      </c>
      <c r="E1096" s="6"/>
      <c r="F1096" s="10">
        <f>F1097</f>
        <v>4932.8999999999996</v>
      </c>
      <c r="G1096" s="10">
        <v>5559.6</v>
      </c>
      <c r="H1096" s="10">
        <f t="shared" ref="H1096:J1096" si="797">H1097</f>
        <v>5559.6</v>
      </c>
      <c r="I1096" s="10">
        <f t="shared" si="797"/>
        <v>5501.94</v>
      </c>
      <c r="J1096" s="10">
        <f t="shared" si="797"/>
        <v>57.660000000000764</v>
      </c>
      <c r="K1096" s="18">
        <f t="shared" si="757"/>
        <v>0.98962875026980346</v>
      </c>
    </row>
    <row r="1097" spans="1:11" ht="31" x14ac:dyDescent="0.35">
      <c r="A1097" s="8" t="s">
        <v>194</v>
      </c>
      <c r="B1097" s="6" t="s">
        <v>117</v>
      </c>
      <c r="C1097" s="6" t="s">
        <v>16</v>
      </c>
      <c r="D1097" s="6" t="s">
        <v>646</v>
      </c>
      <c r="E1097" s="6" t="s">
        <v>193</v>
      </c>
      <c r="F1097" s="10">
        <f>F1098</f>
        <v>4932.8999999999996</v>
      </c>
      <c r="G1097" s="10">
        <v>5559.6</v>
      </c>
      <c r="H1097" s="10">
        <f t="shared" ref="H1097:J1097" si="798">H1098</f>
        <v>5559.6</v>
      </c>
      <c r="I1097" s="10">
        <f t="shared" si="798"/>
        <v>5501.94</v>
      </c>
      <c r="J1097" s="10">
        <f t="shared" si="798"/>
        <v>57.660000000000764</v>
      </c>
      <c r="K1097" s="18">
        <f t="shared" si="757"/>
        <v>0.98962875026980346</v>
      </c>
    </row>
    <row r="1098" spans="1:11" ht="15.5" x14ac:dyDescent="0.35">
      <c r="A1098" s="8" t="s">
        <v>196</v>
      </c>
      <c r="B1098" s="6" t="s">
        <v>117</v>
      </c>
      <c r="C1098" s="6" t="s">
        <v>16</v>
      </c>
      <c r="D1098" s="6" t="s">
        <v>646</v>
      </c>
      <c r="E1098" s="6" t="s">
        <v>195</v>
      </c>
      <c r="F1098" s="10">
        <v>4932.8999999999996</v>
      </c>
      <c r="G1098" s="10">
        <v>5559.6</v>
      </c>
      <c r="H1098" s="10">
        <v>5559.6</v>
      </c>
      <c r="I1098" s="10">
        <v>5501.94</v>
      </c>
      <c r="J1098" s="10">
        <f t="shared" si="780"/>
        <v>57.660000000000764</v>
      </c>
      <c r="K1098" s="18">
        <f t="shared" si="757"/>
        <v>0.98962875026980346</v>
      </c>
    </row>
    <row r="1099" spans="1:11" ht="46.5" x14ac:dyDescent="0.35">
      <c r="A1099" s="8" t="s">
        <v>158</v>
      </c>
      <c r="B1099" s="6" t="s">
        <v>117</v>
      </c>
      <c r="C1099" s="6" t="s">
        <v>16</v>
      </c>
      <c r="D1099" s="6" t="s">
        <v>157</v>
      </c>
      <c r="E1099" s="6"/>
      <c r="F1099" s="10">
        <f>F1100</f>
        <v>9710.6</v>
      </c>
      <c r="G1099" s="10">
        <v>11042.7</v>
      </c>
      <c r="H1099" s="10">
        <f t="shared" ref="H1099:J1099" si="799">H1100</f>
        <v>11592.5</v>
      </c>
      <c r="I1099" s="10">
        <f t="shared" si="799"/>
        <v>11199.04</v>
      </c>
      <c r="J1099" s="10">
        <f t="shared" si="799"/>
        <v>393.45999999999913</v>
      </c>
      <c r="K1099" s="18">
        <f t="shared" si="757"/>
        <v>0.96605908992883338</v>
      </c>
    </row>
    <row r="1100" spans="1:11" ht="31" x14ac:dyDescent="0.35">
      <c r="A1100" s="8" t="s">
        <v>194</v>
      </c>
      <c r="B1100" s="6" t="s">
        <v>117</v>
      </c>
      <c r="C1100" s="6" t="s">
        <v>16</v>
      </c>
      <c r="D1100" s="6" t="s">
        <v>157</v>
      </c>
      <c r="E1100" s="6" t="s">
        <v>193</v>
      </c>
      <c r="F1100" s="10">
        <f>F1101</f>
        <v>9710.6</v>
      </c>
      <c r="G1100" s="10">
        <v>11042.7</v>
      </c>
      <c r="H1100" s="10">
        <f t="shared" ref="H1100:J1100" si="800">H1101</f>
        <v>11592.5</v>
      </c>
      <c r="I1100" s="10">
        <f t="shared" si="800"/>
        <v>11199.04</v>
      </c>
      <c r="J1100" s="10">
        <f t="shared" si="800"/>
        <v>393.45999999999913</v>
      </c>
      <c r="K1100" s="18">
        <f t="shared" ref="K1100:K1163" si="801">I1100/H1100</f>
        <v>0.96605908992883338</v>
      </c>
    </row>
    <row r="1101" spans="1:11" ht="15.5" x14ac:dyDescent="0.35">
      <c r="A1101" s="8" t="s">
        <v>196</v>
      </c>
      <c r="B1101" s="6" t="s">
        <v>117</v>
      </c>
      <c r="C1101" s="6" t="s">
        <v>16</v>
      </c>
      <c r="D1101" s="6" t="s">
        <v>157</v>
      </c>
      <c r="E1101" s="6" t="s">
        <v>195</v>
      </c>
      <c r="F1101" s="10">
        <v>9710.6</v>
      </c>
      <c r="G1101" s="10">
        <v>11042.7</v>
      </c>
      <c r="H1101" s="10">
        <v>11592.5</v>
      </c>
      <c r="I1101" s="10">
        <v>11199.04</v>
      </c>
      <c r="J1101" s="10">
        <f t="shared" si="780"/>
        <v>393.45999999999913</v>
      </c>
      <c r="K1101" s="18">
        <f t="shared" si="801"/>
        <v>0.96605908992883338</v>
      </c>
    </row>
    <row r="1102" spans="1:11" ht="31" x14ac:dyDescent="0.35">
      <c r="A1102" s="8" t="s">
        <v>649</v>
      </c>
      <c r="B1102" s="6" t="s">
        <v>117</v>
      </c>
      <c r="C1102" s="6" t="s">
        <v>16</v>
      </c>
      <c r="D1102" s="6" t="s">
        <v>648</v>
      </c>
      <c r="E1102" s="6"/>
      <c r="F1102" s="10">
        <f>F1103</f>
        <v>4307.17</v>
      </c>
      <c r="G1102" s="10">
        <v>4351.1719999999996</v>
      </c>
      <c r="H1102" s="10">
        <f t="shared" ref="H1102:J1102" si="802">H1103</f>
        <v>4351.17</v>
      </c>
      <c r="I1102" s="10">
        <f t="shared" si="802"/>
        <v>4351.12</v>
      </c>
      <c r="J1102" s="10">
        <f t="shared" si="802"/>
        <v>5.0000000000181899E-2</v>
      </c>
      <c r="K1102" s="18">
        <f t="shared" si="801"/>
        <v>0.99998850883785273</v>
      </c>
    </row>
    <row r="1103" spans="1:11" ht="46.5" x14ac:dyDescent="0.35">
      <c r="A1103" s="8" t="s">
        <v>651</v>
      </c>
      <c r="B1103" s="6" t="s">
        <v>117</v>
      </c>
      <c r="C1103" s="6" t="s">
        <v>16</v>
      </c>
      <c r="D1103" s="6" t="s">
        <v>650</v>
      </c>
      <c r="E1103" s="6"/>
      <c r="F1103" s="10">
        <f>F1104</f>
        <v>4307.17</v>
      </c>
      <c r="G1103" s="10">
        <v>4351.1719999999996</v>
      </c>
      <c r="H1103" s="10">
        <f t="shared" ref="H1103:J1103" si="803">H1104</f>
        <v>4351.17</v>
      </c>
      <c r="I1103" s="10">
        <f t="shared" si="803"/>
        <v>4351.12</v>
      </c>
      <c r="J1103" s="10">
        <f t="shared" si="803"/>
        <v>5.0000000000181899E-2</v>
      </c>
      <c r="K1103" s="18">
        <f t="shared" si="801"/>
        <v>0.99998850883785273</v>
      </c>
    </row>
    <row r="1104" spans="1:11" ht="31" x14ac:dyDescent="0.35">
      <c r="A1104" s="8" t="s">
        <v>194</v>
      </c>
      <c r="B1104" s="6" t="s">
        <v>117</v>
      </c>
      <c r="C1104" s="6" t="s">
        <v>16</v>
      </c>
      <c r="D1104" s="6" t="s">
        <v>650</v>
      </c>
      <c r="E1104" s="6" t="s">
        <v>193</v>
      </c>
      <c r="F1104" s="10">
        <f>F1105</f>
        <v>4307.17</v>
      </c>
      <c r="G1104" s="10">
        <v>4351.1719999999996</v>
      </c>
      <c r="H1104" s="10">
        <f t="shared" ref="H1104:J1104" si="804">H1105</f>
        <v>4351.17</v>
      </c>
      <c r="I1104" s="10">
        <f t="shared" si="804"/>
        <v>4351.12</v>
      </c>
      <c r="J1104" s="10">
        <f t="shared" si="804"/>
        <v>5.0000000000181899E-2</v>
      </c>
      <c r="K1104" s="18">
        <f t="shared" si="801"/>
        <v>0.99998850883785273</v>
      </c>
    </row>
    <row r="1105" spans="1:11" ht="15.5" x14ac:dyDescent="0.35">
      <c r="A1105" s="8" t="s">
        <v>196</v>
      </c>
      <c r="B1105" s="6" t="s">
        <v>117</v>
      </c>
      <c r="C1105" s="6" t="s">
        <v>16</v>
      </c>
      <c r="D1105" s="6" t="s">
        <v>650</v>
      </c>
      <c r="E1105" s="6" t="s">
        <v>195</v>
      </c>
      <c r="F1105" s="10">
        <v>4307.17</v>
      </c>
      <c r="G1105" s="10">
        <v>4351.1719999999996</v>
      </c>
      <c r="H1105" s="10">
        <v>4351.17</v>
      </c>
      <c r="I1105" s="10">
        <v>4351.12</v>
      </c>
      <c r="J1105" s="10">
        <f t="shared" si="780"/>
        <v>5.0000000000181899E-2</v>
      </c>
      <c r="K1105" s="18">
        <f t="shared" si="801"/>
        <v>0.99998850883785273</v>
      </c>
    </row>
    <row r="1106" spans="1:11" ht="15.5" x14ac:dyDescent="0.35">
      <c r="A1106" s="8" t="s">
        <v>653</v>
      </c>
      <c r="B1106" s="6" t="s">
        <v>117</v>
      </c>
      <c r="C1106" s="6" t="s">
        <v>16</v>
      </c>
      <c r="D1106" s="6" t="s">
        <v>652</v>
      </c>
      <c r="E1106" s="6"/>
      <c r="F1106" s="10">
        <f>F1107</f>
        <v>48399.1</v>
      </c>
      <c r="G1106" s="10">
        <v>50143.8</v>
      </c>
      <c r="H1106" s="10">
        <f t="shared" ref="H1106:J1106" si="805">H1107</f>
        <v>50143.8</v>
      </c>
      <c r="I1106" s="10">
        <f t="shared" si="805"/>
        <v>50110.01</v>
      </c>
      <c r="J1106" s="10">
        <f t="shared" si="805"/>
        <v>33.790000000000873</v>
      </c>
      <c r="K1106" s="18">
        <f t="shared" si="801"/>
        <v>0.99932613802703418</v>
      </c>
    </row>
    <row r="1107" spans="1:11" ht="31" x14ac:dyDescent="0.35">
      <c r="A1107" s="8" t="s">
        <v>655</v>
      </c>
      <c r="B1107" s="6" t="s">
        <v>117</v>
      </c>
      <c r="C1107" s="6" t="s">
        <v>16</v>
      </c>
      <c r="D1107" s="6" t="s">
        <v>654</v>
      </c>
      <c r="E1107" s="6"/>
      <c r="F1107" s="10">
        <f>F1108</f>
        <v>48399.1</v>
      </c>
      <c r="G1107" s="10">
        <v>50143.8</v>
      </c>
      <c r="H1107" s="10">
        <f t="shared" ref="H1107:J1107" si="806">H1108</f>
        <v>50143.8</v>
      </c>
      <c r="I1107" s="10">
        <f t="shared" si="806"/>
        <v>50110.01</v>
      </c>
      <c r="J1107" s="10">
        <f t="shared" si="806"/>
        <v>33.790000000000873</v>
      </c>
      <c r="K1107" s="18">
        <f t="shared" si="801"/>
        <v>0.99932613802703418</v>
      </c>
    </row>
    <row r="1108" spans="1:11" ht="46.5" x14ac:dyDescent="0.35">
      <c r="A1108" s="8" t="s">
        <v>657</v>
      </c>
      <c r="B1108" s="6" t="s">
        <v>117</v>
      </c>
      <c r="C1108" s="6" t="s">
        <v>16</v>
      </c>
      <c r="D1108" s="6" t="s">
        <v>656</v>
      </c>
      <c r="E1108" s="6"/>
      <c r="F1108" s="10">
        <f>F1109</f>
        <v>48399.1</v>
      </c>
      <c r="G1108" s="10">
        <v>50143.8</v>
      </c>
      <c r="H1108" s="10">
        <f t="shared" ref="H1108:J1108" si="807">H1109</f>
        <v>50143.8</v>
      </c>
      <c r="I1108" s="10">
        <f t="shared" si="807"/>
        <v>50110.01</v>
      </c>
      <c r="J1108" s="10">
        <f t="shared" si="807"/>
        <v>33.790000000000873</v>
      </c>
      <c r="K1108" s="18">
        <f t="shared" si="801"/>
        <v>0.99932613802703418</v>
      </c>
    </row>
    <row r="1109" spans="1:11" ht="46.5" x14ac:dyDescent="0.35">
      <c r="A1109" s="8" t="s">
        <v>659</v>
      </c>
      <c r="B1109" s="6" t="s">
        <v>117</v>
      </c>
      <c r="C1109" s="6" t="s">
        <v>16</v>
      </c>
      <c r="D1109" s="6" t="s">
        <v>658</v>
      </c>
      <c r="E1109" s="6"/>
      <c r="F1109" s="10">
        <f>F1110</f>
        <v>48399.1</v>
      </c>
      <c r="G1109" s="10">
        <v>50143.8</v>
      </c>
      <c r="H1109" s="10">
        <f t="shared" ref="H1109:J1109" si="808">H1110</f>
        <v>50143.8</v>
      </c>
      <c r="I1109" s="10">
        <f t="shared" si="808"/>
        <v>50110.01</v>
      </c>
      <c r="J1109" s="10">
        <f t="shared" si="808"/>
        <v>33.790000000000873</v>
      </c>
      <c r="K1109" s="18">
        <f t="shared" si="801"/>
        <v>0.99932613802703418</v>
      </c>
    </row>
    <row r="1110" spans="1:11" ht="31" x14ac:dyDescent="0.35">
      <c r="A1110" s="8" t="s">
        <v>194</v>
      </c>
      <c r="B1110" s="6" t="s">
        <v>117</v>
      </c>
      <c r="C1110" s="6" t="s">
        <v>16</v>
      </c>
      <c r="D1110" s="6" t="s">
        <v>658</v>
      </c>
      <c r="E1110" s="6" t="s">
        <v>193</v>
      </c>
      <c r="F1110" s="10">
        <f>F1111</f>
        <v>48399.1</v>
      </c>
      <c r="G1110" s="10">
        <v>50143.8</v>
      </c>
      <c r="H1110" s="10">
        <f t="shared" ref="H1110:J1110" si="809">H1111</f>
        <v>50143.8</v>
      </c>
      <c r="I1110" s="10">
        <f t="shared" si="809"/>
        <v>50110.01</v>
      </c>
      <c r="J1110" s="10">
        <f t="shared" si="809"/>
        <v>33.790000000000873</v>
      </c>
      <c r="K1110" s="18">
        <f t="shared" si="801"/>
        <v>0.99932613802703418</v>
      </c>
    </row>
    <row r="1111" spans="1:11" ht="15.5" x14ac:dyDescent="0.35">
      <c r="A1111" s="8" t="s">
        <v>208</v>
      </c>
      <c r="B1111" s="6" t="s">
        <v>117</v>
      </c>
      <c r="C1111" s="6" t="s">
        <v>16</v>
      </c>
      <c r="D1111" s="6" t="s">
        <v>658</v>
      </c>
      <c r="E1111" s="6" t="s">
        <v>207</v>
      </c>
      <c r="F1111" s="10">
        <v>48399.1</v>
      </c>
      <c r="G1111" s="10">
        <v>50143.8</v>
      </c>
      <c r="H1111" s="10">
        <v>50143.8</v>
      </c>
      <c r="I1111" s="10">
        <v>50110.01</v>
      </c>
      <c r="J1111" s="10">
        <f t="shared" ref="J1111:J1155" si="810">H1111-I1111</f>
        <v>33.790000000000873</v>
      </c>
      <c r="K1111" s="18">
        <f t="shared" si="801"/>
        <v>0.99932613802703418</v>
      </c>
    </row>
    <row r="1112" spans="1:11" ht="31" x14ac:dyDescent="0.35">
      <c r="A1112" s="8" t="s">
        <v>41</v>
      </c>
      <c r="B1112" s="6" t="s">
        <v>117</v>
      </c>
      <c r="C1112" s="6" t="s">
        <v>16</v>
      </c>
      <c r="D1112" s="6" t="s">
        <v>40</v>
      </c>
      <c r="E1112" s="6"/>
      <c r="F1112" s="10">
        <f>F1113+F1126+F1136+F1143</f>
        <v>58618.7</v>
      </c>
      <c r="G1112" s="10">
        <v>49385.599999999991</v>
      </c>
      <c r="H1112" s="10">
        <f t="shared" ref="H1112:J1112" si="811">H1113+H1126+H1136+H1143</f>
        <v>49385.599999999991</v>
      </c>
      <c r="I1112" s="10">
        <f t="shared" si="811"/>
        <v>43299.950000000004</v>
      </c>
      <c r="J1112" s="10">
        <f t="shared" si="811"/>
        <v>6085.6499999999942</v>
      </c>
      <c r="K1112" s="18">
        <f t="shared" si="801"/>
        <v>0.87677278396941638</v>
      </c>
    </row>
    <row r="1113" spans="1:11" ht="46.5" x14ac:dyDescent="0.35">
      <c r="A1113" s="8" t="s">
        <v>607</v>
      </c>
      <c r="B1113" s="6" t="s">
        <v>117</v>
      </c>
      <c r="C1113" s="6" t="s">
        <v>16</v>
      </c>
      <c r="D1113" s="6" t="s">
        <v>606</v>
      </c>
      <c r="E1113" s="6"/>
      <c r="F1113" s="10">
        <f>F1114+F1117+F1120+F1123</f>
        <v>21491.5</v>
      </c>
      <c r="G1113" s="10">
        <v>994.7</v>
      </c>
      <c r="H1113" s="10">
        <f t="shared" ref="H1113:J1113" si="812">H1114+H1117+H1120+H1123</f>
        <v>994.7</v>
      </c>
      <c r="I1113" s="10">
        <f t="shared" si="812"/>
        <v>994.58</v>
      </c>
      <c r="J1113" s="10">
        <f t="shared" si="812"/>
        <v>0.1199999999999477</v>
      </c>
      <c r="K1113" s="18">
        <f t="shared" si="801"/>
        <v>0.99987936061123961</v>
      </c>
    </row>
    <row r="1114" spans="1:11" ht="15.5" x14ac:dyDescent="0.35">
      <c r="A1114" s="8" t="s">
        <v>661</v>
      </c>
      <c r="B1114" s="6" t="s">
        <v>117</v>
      </c>
      <c r="C1114" s="6" t="s">
        <v>16</v>
      </c>
      <c r="D1114" s="6" t="s">
        <v>660</v>
      </c>
      <c r="E1114" s="6"/>
      <c r="F1114" s="10">
        <f>F1115</f>
        <v>0</v>
      </c>
      <c r="G1114" s="10">
        <v>502.8</v>
      </c>
      <c r="H1114" s="10">
        <f t="shared" ref="H1114:J1114" si="813">H1115</f>
        <v>502.8</v>
      </c>
      <c r="I1114" s="10">
        <f t="shared" si="813"/>
        <v>502.72</v>
      </c>
      <c r="J1114" s="10">
        <f t="shared" si="813"/>
        <v>7.9999999999984084E-2</v>
      </c>
      <c r="K1114" s="18">
        <f t="shared" si="801"/>
        <v>0.99984089101034213</v>
      </c>
    </row>
    <row r="1115" spans="1:11" ht="31" x14ac:dyDescent="0.35">
      <c r="A1115" s="8" t="s">
        <v>221</v>
      </c>
      <c r="B1115" s="6" t="s">
        <v>117</v>
      </c>
      <c r="C1115" s="6" t="s">
        <v>16</v>
      </c>
      <c r="D1115" s="6" t="s">
        <v>660</v>
      </c>
      <c r="E1115" s="6" t="s">
        <v>220</v>
      </c>
      <c r="F1115" s="10">
        <f>F1116</f>
        <v>0</v>
      </c>
      <c r="G1115" s="10">
        <v>502.8</v>
      </c>
      <c r="H1115" s="10">
        <f t="shared" ref="H1115:J1115" si="814">H1116</f>
        <v>502.8</v>
      </c>
      <c r="I1115" s="10">
        <f t="shared" si="814"/>
        <v>502.72</v>
      </c>
      <c r="J1115" s="10">
        <f t="shared" si="814"/>
        <v>7.9999999999984084E-2</v>
      </c>
      <c r="K1115" s="18">
        <f t="shared" si="801"/>
        <v>0.99984089101034213</v>
      </c>
    </row>
    <row r="1116" spans="1:11" ht="15.5" x14ac:dyDescent="0.35">
      <c r="A1116" s="8" t="s">
        <v>223</v>
      </c>
      <c r="B1116" s="6" t="s">
        <v>117</v>
      </c>
      <c r="C1116" s="6" t="s">
        <v>16</v>
      </c>
      <c r="D1116" s="6" t="s">
        <v>660</v>
      </c>
      <c r="E1116" s="6" t="s">
        <v>222</v>
      </c>
      <c r="F1116" s="10">
        <v>0</v>
      </c>
      <c r="G1116" s="10">
        <v>502.8</v>
      </c>
      <c r="H1116" s="10">
        <v>502.8</v>
      </c>
      <c r="I1116" s="10">
        <v>502.72</v>
      </c>
      <c r="J1116" s="10">
        <f t="shared" si="810"/>
        <v>7.9999999999984084E-2</v>
      </c>
      <c r="K1116" s="18">
        <f t="shared" si="801"/>
        <v>0.99984089101034213</v>
      </c>
    </row>
    <row r="1117" spans="1:11" ht="15.5" x14ac:dyDescent="0.35">
      <c r="A1117" s="17" t="s">
        <v>609</v>
      </c>
      <c r="B1117" s="6" t="s">
        <v>117</v>
      </c>
      <c r="C1117" s="6" t="s">
        <v>16</v>
      </c>
      <c r="D1117" s="6" t="s">
        <v>608</v>
      </c>
      <c r="E1117" s="6"/>
      <c r="F1117" s="10">
        <f>F1118</f>
        <v>20574.3</v>
      </c>
      <c r="G1117" s="10">
        <v>0</v>
      </c>
      <c r="H1117" s="10">
        <f t="shared" ref="H1117:J1117" si="815">H1118</f>
        <v>0</v>
      </c>
      <c r="I1117" s="10">
        <f t="shared" si="815"/>
        <v>0</v>
      </c>
      <c r="J1117" s="10">
        <f t="shared" si="815"/>
        <v>0</v>
      </c>
      <c r="K1117" s="18" t="s">
        <v>937</v>
      </c>
    </row>
    <row r="1118" spans="1:11" ht="31" x14ac:dyDescent="0.35">
      <c r="A1118" s="17" t="s">
        <v>31</v>
      </c>
      <c r="B1118" s="6" t="s">
        <v>117</v>
      </c>
      <c r="C1118" s="6" t="s">
        <v>16</v>
      </c>
      <c r="D1118" s="6" t="s">
        <v>608</v>
      </c>
      <c r="E1118" s="6" t="s">
        <v>30</v>
      </c>
      <c r="F1118" s="10">
        <f>F1119</f>
        <v>20574.3</v>
      </c>
      <c r="G1118" s="10">
        <v>0</v>
      </c>
      <c r="H1118" s="10">
        <f t="shared" ref="H1118:J1118" si="816">H1119</f>
        <v>0</v>
      </c>
      <c r="I1118" s="10">
        <f t="shared" si="816"/>
        <v>0</v>
      </c>
      <c r="J1118" s="10">
        <f t="shared" si="816"/>
        <v>0</v>
      </c>
      <c r="K1118" s="18" t="s">
        <v>937</v>
      </c>
    </row>
    <row r="1119" spans="1:11" ht="31" x14ac:dyDescent="0.35">
      <c r="A1119" s="17" t="s">
        <v>33</v>
      </c>
      <c r="B1119" s="6" t="s">
        <v>117</v>
      </c>
      <c r="C1119" s="6" t="s">
        <v>16</v>
      </c>
      <c r="D1119" s="6" t="s">
        <v>608</v>
      </c>
      <c r="E1119" s="6" t="s">
        <v>32</v>
      </c>
      <c r="F1119" s="10">
        <v>20574.3</v>
      </c>
      <c r="G1119" s="10">
        <v>0</v>
      </c>
      <c r="H1119" s="10">
        <v>0</v>
      </c>
      <c r="I1119" s="10">
        <v>0</v>
      </c>
      <c r="J1119" s="10">
        <f t="shared" si="810"/>
        <v>0</v>
      </c>
      <c r="K1119" s="18" t="s">
        <v>937</v>
      </c>
    </row>
    <row r="1120" spans="1:11" ht="15.5" x14ac:dyDescent="0.35">
      <c r="A1120" s="17" t="s">
        <v>611</v>
      </c>
      <c r="B1120" s="6" t="s">
        <v>117</v>
      </c>
      <c r="C1120" s="6" t="s">
        <v>16</v>
      </c>
      <c r="D1120" s="6" t="s">
        <v>610</v>
      </c>
      <c r="E1120" s="6"/>
      <c r="F1120" s="10">
        <f>F1121</f>
        <v>917.2</v>
      </c>
      <c r="G1120" s="10">
        <v>0</v>
      </c>
      <c r="H1120" s="10">
        <f t="shared" ref="H1120:J1120" si="817">H1121</f>
        <v>0</v>
      </c>
      <c r="I1120" s="10">
        <f t="shared" si="817"/>
        <v>0</v>
      </c>
      <c r="J1120" s="10">
        <f t="shared" si="817"/>
        <v>0</v>
      </c>
      <c r="K1120" s="18" t="s">
        <v>937</v>
      </c>
    </row>
    <row r="1121" spans="1:11" ht="31" x14ac:dyDescent="0.35">
      <c r="A1121" s="17" t="s">
        <v>31</v>
      </c>
      <c r="B1121" s="6" t="s">
        <v>117</v>
      </c>
      <c r="C1121" s="6" t="s">
        <v>16</v>
      </c>
      <c r="D1121" s="6" t="s">
        <v>610</v>
      </c>
      <c r="E1121" s="6" t="s">
        <v>30</v>
      </c>
      <c r="F1121" s="10">
        <f>F1122</f>
        <v>917.2</v>
      </c>
      <c r="G1121" s="10">
        <v>0</v>
      </c>
      <c r="H1121" s="10">
        <f t="shared" ref="H1121:J1121" si="818">H1122</f>
        <v>0</v>
      </c>
      <c r="I1121" s="10">
        <f t="shared" si="818"/>
        <v>0</v>
      </c>
      <c r="J1121" s="10">
        <f t="shared" si="818"/>
        <v>0</v>
      </c>
      <c r="K1121" s="18" t="s">
        <v>937</v>
      </c>
    </row>
    <row r="1122" spans="1:11" ht="31" x14ac:dyDescent="0.35">
      <c r="A1122" s="17" t="s">
        <v>33</v>
      </c>
      <c r="B1122" s="6" t="s">
        <v>117</v>
      </c>
      <c r="C1122" s="6" t="s">
        <v>16</v>
      </c>
      <c r="D1122" s="6" t="s">
        <v>610</v>
      </c>
      <c r="E1122" s="6" t="s">
        <v>32</v>
      </c>
      <c r="F1122" s="10">
        <v>917.2</v>
      </c>
      <c r="G1122" s="10">
        <v>0</v>
      </c>
      <c r="H1122" s="10">
        <v>0</v>
      </c>
      <c r="I1122" s="10">
        <v>0</v>
      </c>
      <c r="J1122" s="10">
        <f t="shared" si="810"/>
        <v>0</v>
      </c>
      <c r="K1122" s="18" t="s">
        <v>937</v>
      </c>
    </row>
    <row r="1123" spans="1:11" ht="31" x14ac:dyDescent="0.35">
      <c r="A1123" s="8" t="s">
        <v>617</v>
      </c>
      <c r="B1123" s="6" t="s">
        <v>117</v>
      </c>
      <c r="C1123" s="6" t="s">
        <v>16</v>
      </c>
      <c r="D1123" s="6" t="s">
        <v>616</v>
      </c>
      <c r="E1123" s="6"/>
      <c r="F1123" s="10">
        <f>F1124</f>
        <v>0</v>
      </c>
      <c r="G1123" s="10">
        <v>491.9</v>
      </c>
      <c r="H1123" s="10">
        <f t="shared" ref="H1123:J1123" si="819">H1124</f>
        <v>491.9</v>
      </c>
      <c r="I1123" s="10">
        <f t="shared" si="819"/>
        <v>491.86</v>
      </c>
      <c r="J1123" s="10">
        <f t="shared" si="819"/>
        <v>3.999999999996362E-2</v>
      </c>
      <c r="K1123" s="18">
        <f t="shared" si="801"/>
        <v>0.99991868265907713</v>
      </c>
    </row>
    <row r="1124" spans="1:11" ht="31" x14ac:dyDescent="0.35">
      <c r="A1124" s="8" t="s">
        <v>31</v>
      </c>
      <c r="B1124" s="6" t="s">
        <v>117</v>
      </c>
      <c r="C1124" s="6" t="s">
        <v>16</v>
      </c>
      <c r="D1124" s="6" t="s">
        <v>616</v>
      </c>
      <c r="E1124" s="6" t="s">
        <v>30</v>
      </c>
      <c r="F1124" s="10">
        <f>F1125</f>
        <v>0</v>
      </c>
      <c r="G1124" s="10">
        <v>491.9</v>
      </c>
      <c r="H1124" s="10">
        <f t="shared" ref="H1124:J1124" si="820">H1125</f>
        <v>491.9</v>
      </c>
      <c r="I1124" s="10">
        <f t="shared" si="820"/>
        <v>491.86</v>
      </c>
      <c r="J1124" s="10">
        <f t="shared" si="820"/>
        <v>3.999999999996362E-2</v>
      </c>
      <c r="K1124" s="18">
        <f t="shared" si="801"/>
        <v>0.99991868265907713</v>
      </c>
    </row>
    <row r="1125" spans="1:11" ht="31" x14ac:dyDescent="0.35">
      <c r="A1125" s="8" t="s">
        <v>33</v>
      </c>
      <c r="B1125" s="6" t="s">
        <v>117</v>
      </c>
      <c r="C1125" s="6" t="s">
        <v>16</v>
      </c>
      <c r="D1125" s="6" t="s">
        <v>616</v>
      </c>
      <c r="E1125" s="6" t="s">
        <v>32</v>
      </c>
      <c r="F1125" s="10">
        <v>0</v>
      </c>
      <c r="G1125" s="10">
        <v>491.9</v>
      </c>
      <c r="H1125" s="10">
        <v>491.9</v>
      </c>
      <c r="I1125" s="10">
        <v>491.86</v>
      </c>
      <c r="J1125" s="10">
        <f t="shared" si="810"/>
        <v>3.999999999996362E-2</v>
      </c>
      <c r="K1125" s="18">
        <f t="shared" si="801"/>
        <v>0.99991868265907713</v>
      </c>
    </row>
    <row r="1126" spans="1:11" ht="46.5" x14ac:dyDescent="0.35">
      <c r="A1126" s="8" t="s">
        <v>663</v>
      </c>
      <c r="B1126" s="6" t="s">
        <v>117</v>
      </c>
      <c r="C1126" s="6" t="s">
        <v>16</v>
      </c>
      <c r="D1126" s="6" t="s">
        <v>662</v>
      </c>
      <c r="E1126" s="6"/>
      <c r="F1126" s="10">
        <f>F1127+F1130+F1133</f>
        <v>36015.599999999999</v>
      </c>
      <c r="G1126" s="10">
        <v>48332.2</v>
      </c>
      <c r="H1126" s="10">
        <f t="shared" ref="H1126:J1126" si="821">H1127+H1130+H1133</f>
        <v>48332.2</v>
      </c>
      <c r="I1126" s="10">
        <f t="shared" si="821"/>
        <v>42305.37</v>
      </c>
      <c r="J1126" s="10">
        <f t="shared" si="821"/>
        <v>6026.8299999999945</v>
      </c>
      <c r="K1126" s="18">
        <f t="shared" si="801"/>
        <v>0.87530404161201036</v>
      </c>
    </row>
    <row r="1127" spans="1:11" ht="15.5" x14ac:dyDescent="0.35">
      <c r="A1127" s="17" t="s">
        <v>665</v>
      </c>
      <c r="B1127" s="6" t="s">
        <v>117</v>
      </c>
      <c r="C1127" s="6" t="s">
        <v>16</v>
      </c>
      <c r="D1127" s="6" t="s">
        <v>664</v>
      </c>
      <c r="E1127" s="6"/>
      <c r="F1127" s="10">
        <f>F1128</f>
        <v>7893.1</v>
      </c>
      <c r="G1127" s="10">
        <v>0</v>
      </c>
      <c r="H1127" s="10">
        <f t="shared" ref="H1127:J1127" si="822">H1128</f>
        <v>0</v>
      </c>
      <c r="I1127" s="10">
        <f t="shared" si="822"/>
        <v>0</v>
      </c>
      <c r="J1127" s="10">
        <f t="shared" si="822"/>
        <v>0</v>
      </c>
      <c r="K1127" s="18" t="s">
        <v>937</v>
      </c>
    </row>
    <row r="1128" spans="1:11" ht="31" x14ac:dyDescent="0.35">
      <c r="A1128" s="17" t="s">
        <v>31</v>
      </c>
      <c r="B1128" s="6" t="s">
        <v>117</v>
      </c>
      <c r="C1128" s="6" t="s">
        <v>16</v>
      </c>
      <c r="D1128" s="6" t="s">
        <v>664</v>
      </c>
      <c r="E1128" s="6" t="s">
        <v>30</v>
      </c>
      <c r="F1128" s="10">
        <f>F1129</f>
        <v>7893.1</v>
      </c>
      <c r="G1128" s="10">
        <v>0</v>
      </c>
      <c r="H1128" s="10">
        <f t="shared" ref="H1128:J1128" si="823">H1129</f>
        <v>0</v>
      </c>
      <c r="I1128" s="10">
        <f t="shared" si="823"/>
        <v>0</v>
      </c>
      <c r="J1128" s="10">
        <f t="shared" si="823"/>
        <v>0</v>
      </c>
      <c r="K1128" s="18" t="s">
        <v>937</v>
      </c>
    </row>
    <row r="1129" spans="1:11" ht="31" x14ac:dyDescent="0.35">
      <c r="A1129" s="17" t="s">
        <v>33</v>
      </c>
      <c r="B1129" s="6" t="s">
        <v>117</v>
      </c>
      <c r="C1129" s="6" t="s">
        <v>16</v>
      </c>
      <c r="D1129" s="6" t="s">
        <v>664</v>
      </c>
      <c r="E1129" s="6" t="s">
        <v>32</v>
      </c>
      <c r="F1129" s="10">
        <v>7893.1</v>
      </c>
      <c r="G1129" s="10">
        <v>0</v>
      </c>
      <c r="H1129" s="10">
        <v>0</v>
      </c>
      <c r="I1129" s="10">
        <v>0</v>
      </c>
      <c r="J1129" s="10">
        <f t="shared" si="810"/>
        <v>0</v>
      </c>
      <c r="K1129" s="18" t="s">
        <v>937</v>
      </c>
    </row>
    <row r="1130" spans="1:11" ht="15.5" x14ac:dyDescent="0.35">
      <c r="A1130" s="17" t="s">
        <v>667</v>
      </c>
      <c r="B1130" s="6" t="s">
        <v>117</v>
      </c>
      <c r="C1130" s="6" t="s">
        <v>16</v>
      </c>
      <c r="D1130" s="6" t="s">
        <v>666</v>
      </c>
      <c r="E1130" s="6"/>
      <c r="F1130" s="10">
        <f>F1131</f>
        <v>28122.5</v>
      </c>
      <c r="G1130" s="10">
        <v>0</v>
      </c>
      <c r="H1130" s="10">
        <f t="shared" ref="H1130:J1130" si="824">H1131</f>
        <v>0</v>
      </c>
      <c r="I1130" s="10">
        <f t="shared" si="824"/>
        <v>0</v>
      </c>
      <c r="J1130" s="10">
        <f t="shared" si="824"/>
        <v>0</v>
      </c>
      <c r="K1130" s="18" t="s">
        <v>937</v>
      </c>
    </row>
    <row r="1131" spans="1:11" ht="31" x14ac:dyDescent="0.35">
      <c r="A1131" s="17" t="s">
        <v>31</v>
      </c>
      <c r="B1131" s="6" t="s">
        <v>117</v>
      </c>
      <c r="C1131" s="6" t="s">
        <v>16</v>
      </c>
      <c r="D1131" s="6" t="s">
        <v>666</v>
      </c>
      <c r="E1131" s="6" t="s">
        <v>30</v>
      </c>
      <c r="F1131" s="10">
        <f>F1132</f>
        <v>28122.5</v>
      </c>
      <c r="G1131" s="10">
        <v>0</v>
      </c>
      <c r="H1131" s="10">
        <f t="shared" ref="H1131:J1131" si="825">H1132</f>
        <v>0</v>
      </c>
      <c r="I1131" s="10">
        <f t="shared" si="825"/>
        <v>0</v>
      </c>
      <c r="J1131" s="10">
        <f t="shared" si="825"/>
        <v>0</v>
      </c>
      <c r="K1131" s="19" t="s">
        <v>937</v>
      </c>
    </row>
    <row r="1132" spans="1:11" ht="31" x14ac:dyDescent="0.35">
      <c r="A1132" s="17" t="s">
        <v>33</v>
      </c>
      <c r="B1132" s="6" t="s">
        <v>117</v>
      </c>
      <c r="C1132" s="6" t="s">
        <v>16</v>
      </c>
      <c r="D1132" s="6" t="s">
        <v>666</v>
      </c>
      <c r="E1132" s="6" t="s">
        <v>32</v>
      </c>
      <c r="F1132" s="10">
        <v>28122.5</v>
      </c>
      <c r="G1132" s="10">
        <v>0</v>
      </c>
      <c r="H1132" s="10">
        <v>0</v>
      </c>
      <c r="I1132" s="10">
        <v>0</v>
      </c>
      <c r="J1132" s="10">
        <f t="shared" si="810"/>
        <v>0</v>
      </c>
      <c r="K1132" s="18" t="s">
        <v>937</v>
      </c>
    </row>
    <row r="1133" spans="1:11" ht="31" x14ac:dyDescent="0.35">
      <c r="A1133" s="8" t="s">
        <v>669</v>
      </c>
      <c r="B1133" s="6" t="s">
        <v>117</v>
      </c>
      <c r="C1133" s="6" t="s">
        <v>16</v>
      </c>
      <c r="D1133" s="6" t="s">
        <v>668</v>
      </c>
      <c r="E1133" s="6"/>
      <c r="F1133" s="10">
        <f>F1134</f>
        <v>0</v>
      </c>
      <c r="G1133" s="10">
        <v>48332.2</v>
      </c>
      <c r="H1133" s="10">
        <f t="shared" ref="H1133:J1133" si="826">H1134</f>
        <v>48332.2</v>
      </c>
      <c r="I1133" s="10">
        <f t="shared" si="826"/>
        <v>42305.37</v>
      </c>
      <c r="J1133" s="10">
        <f t="shared" si="826"/>
        <v>6026.8299999999945</v>
      </c>
      <c r="K1133" s="18">
        <f t="shared" si="801"/>
        <v>0.87530404161201036</v>
      </c>
    </row>
    <row r="1134" spans="1:11" ht="31" x14ac:dyDescent="0.35">
      <c r="A1134" s="8" t="s">
        <v>31</v>
      </c>
      <c r="B1134" s="6" t="s">
        <v>117</v>
      </c>
      <c r="C1134" s="6" t="s">
        <v>16</v>
      </c>
      <c r="D1134" s="6" t="s">
        <v>668</v>
      </c>
      <c r="E1134" s="6" t="s">
        <v>30</v>
      </c>
      <c r="F1134" s="10">
        <f>F1135</f>
        <v>0</v>
      </c>
      <c r="G1134" s="10">
        <v>48332.2</v>
      </c>
      <c r="H1134" s="10">
        <f t="shared" ref="H1134:J1134" si="827">H1135</f>
        <v>48332.2</v>
      </c>
      <c r="I1134" s="10">
        <f t="shared" si="827"/>
        <v>42305.37</v>
      </c>
      <c r="J1134" s="10">
        <f t="shared" si="827"/>
        <v>6026.8299999999945</v>
      </c>
      <c r="K1134" s="18">
        <f t="shared" si="801"/>
        <v>0.87530404161201036</v>
      </c>
    </row>
    <row r="1135" spans="1:11" ht="31" x14ac:dyDescent="0.35">
      <c r="A1135" s="8" t="s">
        <v>33</v>
      </c>
      <c r="B1135" s="6" t="s">
        <v>117</v>
      </c>
      <c r="C1135" s="6" t="s">
        <v>16</v>
      </c>
      <c r="D1135" s="6" t="s">
        <v>668</v>
      </c>
      <c r="E1135" s="6" t="s">
        <v>32</v>
      </c>
      <c r="F1135" s="10">
        <v>0</v>
      </c>
      <c r="G1135" s="10">
        <v>48332.2</v>
      </c>
      <c r="H1135" s="10">
        <v>48332.2</v>
      </c>
      <c r="I1135" s="10">
        <v>42305.37</v>
      </c>
      <c r="J1135" s="10">
        <f t="shared" si="810"/>
        <v>6026.8299999999945</v>
      </c>
      <c r="K1135" s="18">
        <f t="shared" si="801"/>
        <v>0.87530404161201036</v>
      </c>
    </row>
    <row r="1136" spans="1:11" ht="46.5" x14ac:dyDescent="0.35">
      <c r="A1136" s="17" t="s">
        <v>671</v>
      </c>
      <c r="B1136" s="6" t="s">
        <v>117</v>
      </c>
      <c r="C1136" s="6" t="s">
        <v>16</v>
      </c>
      <c r="D1136" s="6" t="s">
        <v>670</v>
      </c>
      <c r="E1136" s="6"/>
      <c r="F1136" s="10">
        <f>F1137+F1140</f>
        <v>1111.5999999999999</v>
      </c>
      <c r="G1136" s="10">
        <v>0</v>
      </c>
      <c r="H1136" s="10">
        <f t="shared" ref="H1136:J1136" si="828">H1137+H1140</f>
        <v>0</v>
      </c>
      <c r="I1136" s="10">
        <f t="shared" si="828"/>
        <v>0</v>
      </c>
      <c r="J1136" s="10">
        <f t="shared" si="828"/>
        <v>0</v>
      </c>
      <c r="K1136" s="18" t="s">
        <v>937</v>
      </c>
    </row>
    <row r="1137" spans="1:11" ht="15.5" x14ac:dyDescent="0.35">
      <c r="A1137" s="17" t="s">
        <v>673</v>
      </c>
      <c r="B1137" s="6" t="s">
        <v>117</v>
      </c>
      <c r="C1137" s="6" t="s">
        <v>16</v>
      </c>
      <c r="D1137" s="6" t="s">
        <v>672</v>
      </c>
      <c r="E1137" s="6"/>
      <c r="F1137" s="10">
        <f>F1138</f>
        <v>194.3</v>
      </c>
      <c r="G1137" s="10">
        <v>0</v>
      </c>
      <c r="H1137" s="10">
        <f t="shared" ref="H1137:J1137" si="829">H1138</f>
        <v>0</v>
      </c>
      <c r="I1137" s="10">
        <f t="shared" si="829"/>
        <v>0</v>
      </c>
      <c r="J1137" s="10">
        <f t="shared" si="829"/>
        <v>0</v>
      </c>
      <c r="K1137" s="18" t="s">
        <v>937</v>
      </c>
    </row>
    <row r="1138" spans="1:11" ht="31" x14ac:dyDescent="0.35">
      <c r="A1138" s="17" t="s">
        <v>31</v>
      </c>
      <c r="B1138" s="6" t="s">
        <v>117</v>
      </c>
      <c r="C1138" s="6" t="s">
        <v>16</v>
      </c>
      <c r="D1138" s="6" t="s">
        <v>672</v>
      </c>
      <c r="E1138" s="6" t="s">
        <v>30</v>
      </c>
      <c r="F1138" s="10">
        <f>F1139</f>
        <v>194.3</v>
      </c>
      <c r="G1138" s="10">
        <v>0</v>
      </c>
      <c r="H1138" s="10">
        <f t="shared" ref="H1138:J1138" si="830">H1139</f>
        <v>0</v>
      </c>
      <c r="I1138" s="10">
        <f t="shared" si="830"/>
        <v>0</v>
      </c>
      <c r="J1138" s="10">
        <f t="shared" si="830"/>
        <v>0</v>
      </c>
      <c r="K1138" s="18" t="s">
        <v>937</v>
      </c>
    </row>
    <row r="1139" spans="1:11" ht="31" x14ac:dyDescent="0.35">
      <c r="A1139" s="17" t="s">
        <v>33</v>
      </c>
      <c r="B1139" s="6" t="s">
        <v>117</v>
      </c>
      <c r="C1139" s="6" t="s">
        <v>16</v>
      </c>
      <c r="D1139" s="6" t="s">
        <v>672</v>
      </c>
      <c r="E1139" s="6" t="s">
        <v>32</v>
      </c>
      <c r="F1139" s="10">
        <v>194.3</v>
      </c>
      <c r="G1139" s="10">
        <v>0</v>
      </c>
      <c r="H1139" s="10">
        <v>0</v>
      </c>
      <c r="I1139" s="10">
        <v>0</v>
      </c>
      <c r="J1139" s="10">
        <f t="shared" si="810"/>
        <v>0</v>
      </c>
      <c r="K1139" s="18" t="s">
        <v>937</v>
      </c>
    </row>
    <row r="1140" spans="1:11" ht="15.5" x14ac:dyDescent="0.35">
      <c r="A1140" s="17" t="s">
        <v>675</v>
      </c>
      <c r="B1140" s="6" t="s">
        <v>117</v>
      </c>
      <c r="C1140" s="6" t="s">
        <v>16</v>
      </c>
      <c r="D1140" s="6" t="s">
        <v>674</v>
      </c>
      <c r="E1140" s="6"/>
      <c r="F1140" s="10">
        <f>F1141</f>
        <v>917.3</v>
      </c>
      <c r="G1140" s="10">
        <v>0</v>
      </c>
      <c r="H1140" s="10">
        <f t="shared" ref="H1140:J1140" si="831">H1141</f>
        <v>0</v>
      </c>
      <c r="I1140" s="10">
        <f t="shared" si="831"/>
        <v>0</v>
      </c>
      <c r="J1140" s="10">
        <f t="shared" si="831"/>
        <v>0</v>
      </c>
      <c r="K1140" s="18" t="s">
        <v>937</v>
      </c>
    </row>
    <row r="1141" spans="1:11" ht="31" x14ac:dyDescent="0.35">
      <c r="A1141" s="17" t="s">
        <v>31</v>
      </c>
      <c r="B1141" s="6" t="s">
        <v>117</v>
      </c>
      <c r="C1141" s="6" t="s">
        <v>16</v>
      </c>
      <c r="D1141" s="6" t="s">
        <v>674</v>
      </c>
      <c r="E1141" s="6" t="s">
        <v>30</v>
      </c>
      <c r="F1141" s="10">
        <f>F1142</f>
        <v>917.3</v>
      </c>
      <c r="G1141" s="10">
        <v>0</v>
      </c>
      <c r="H1141" s="10">
        <f t="shared" ref="H1141:J1141" si="832">H1142</f>
        <v>0</v>
      </c>
      <c r="I1141" s="10">
        <f t="shared" si="832"/>
        <v>0</v>
      </c>
      <c r="J1141" s="10">
        <f t="shared" si="832"/>
        <v>0</v>
      </c>
      <c r="K1141" s="18" t="s">
        <v>937</v>
      </c>
    </row>
    <row r="1142" spans="1:11" ht="31" x14ac:dyDescent="0.35">
      <c r="A1142" s="17" t="s">
        <v>33</v>
      </c>
      <c r="B1142" s="6" t="s">
        <v>117</v>
      </c>
      <c r="C1142" s="6" t="s">
        <v>16</v>
      </c>
      <c r="D1142" s="6" t="s">
        <v>674</v>
      </c>
      <c r="E1142" s="6" t="s">
        <v>32</v>
      </c>
      <c r="F1142" s="10">
        <v>917.3</v>
      </c>
      <c r="G1142" s="10">
        <v>0</v>
      </c>
      <c r="H1142" s="10">
        <v>0</v>
      </c>
      <c r="I1142" s="10">
        <v>0</v>
      </c>
      <c r="J1142" s="10">
        <f t="shared" si="810"/>
        <v>0</v>
      </c>
      <c r="K1142" s="18" t="s">
        <v>937</v>
      </c>
    </row>
    <row r="1143" spans="1:11" ht="62" x14ac:dyDescent="0.35">
      <c r="A1143" s="8" t="s">
        <v>51</v>
      </c>
      <c r="B1143" s="6" t="s">
        <v>117</v>
      </c>
      <c r="C1143" s="6" t="s">
        <v>16</v>
      </c>
      <c r="D1143" s="6" t="s">
        <v>50</v>
      </c>
      <c r="E1143" s="6"/>
      <c r="F1143" s="10">
        <f>F1144</f>
        <v>0</v>
      </c>
      <c r="G1143" s="10">
        <v>58.7</v>
      </c>
      <c r="H1143" s="10">
        <f t="shared" ref="H1143:J1143" si="833">H1144</f>
        <v>58.7</v>
      </c>
      <c r="I1143" s="10">
        <f t="shared" si="833"/>
        <v>0</v>
      </c>
      <c r="J1143" s="10">
        <f t="shared" si="833"/>
        <v>58.7</v>
      </c>
      <c r="K1143" s="18">
        <f t="shared" si="801"/>
        <v>0</v>
      </c>
    </row>
    <row r="1144" spans="1:11" ht="108.5" x14ac:dyDescent="0.35">
      <c r="A1144" s="8" t="s">
        <v>53</v>
      </c>
      <c r="B1144" s="6" t="s">
        <v>117</v>
      </c>
      <c r="C1144" s="6" t="s">
        <v>16</v>
      </c>
      <c r="D1144" s="6" t="s">
        <v>52</v>
      </c>
      <c r="E1144" s="6"/>
      <c r="F1144" s="10">
        <f>F1145</f>
        <v>0</v>
      </c>
      <c r="G1144" s="10">
        <v>58.7</v>
      </c>
      <c r="H1144" s="10">
        <f t="shared" ref="H1144:J1144" si="834">H1145</f>
        <v>58.7</v>
      </c>
      <c r="I1144" s="10">
        <f t="shared" si="834"/>
        <v>0</v>
      </c>
      <c r="J1144" s="10">
        <f t="shared" si="834"/>
        <v>58.7</v>
      </c>
      <c r="K1144" s="18">
        <f t="shared" si="801"/>
        <v>0</v>
      </c>
    </row>
    <row r="1145" spans="1:11" ht="31" x14ac:dyDescent="0.35">
      <c r="A1145" s="8" t="s">
        <v>31</v>
      </c>
      <c r="B1145" s="6" t="s">
        <v>117</v>
      </c>
      <c r="C1145" s="6" t="s">
        <v>16</v>
      </c>
      <c r="D1145" s="6" t="s">
        <v>52</v>
      </c>
      <c r="E1145" s="6" t="s">
        <v>30</v>
      </c>
      <c r="F1145" s="10">
        <f>F1146</f>
        <v>0</v>
      </c>
      <c r="G1145" s="10">
        <v>58.7</v>
      </c>
      <c r="H1145" s="10">
        <f t="shared" ref="H1145:J1145" si="835">H1146</f>
        <v>58.7</v>
      </c>
      <c r="I1145" s="10">
        <f t="shared" si="835"/>
        <v>0</v>
      </c>
      <c r="J1145" s="10">
        <f t="shared" si="835"/>
        <v>58.7</v>
      </c>
      <c r="K1145" s="18">
        <f t="shared" si="801"/>
        <v>0</v>
      </c>
    </row>
    <row r="1146" spans="1:11" ht="31" x14ac:dyDescent="0.35">
      <c r="A1146" s="8" t="s">
        <v>33</v>
      </c>
      <c r="B1146" s="6" t="s">
        <v>117</v>
      </c>
      <c r="C1146" s="6" t="s">
        <v>16</v>
      </c>
      <c r="D1146" s="6" t="s">
        <v>52</v>
      </c>
      <c r="E1146" s="6" t="s">
        <v>32</v>
      </c>
      <c r="F1146" s="10">
        <v>0</v>
      </c>
      <c r="G1146" s="10">
        <v>58.7</v>
      </c>
      <c r="H1146" s="10">
        <v>58.7</v>
      </c>
      <c r="I1146" s="10">
        <v>0</v>
      </c>
      <c r="J1146" s="10">
        <f t="shared" si="810"/>
        <v>58.7</v>
      </c>
      <c r="K1146" s="18">
        <f t="shared" si="801"/>
        <v>0</v>
      </c>
    </row>
    <row r="1147" spans="1:11" ht="31" x14ac:dyDescent="0.35">
      <c r="A1147" s="8" t="s">
        <v>254</v>
      </c>
      <c r="B1147" s="6" t="s">
        <v>117</v>
      </c>
      <c r="C1147" s="6" t="s">
        <v>16</v>
      </c>
      <c r="D1147" s="6" t="s">
        <v>253</v>
      </c>
      <c r="E1147" s="6"/>
      <c r="F1147" s="10">
        <f>F1148</f>
        <v>0</v>
      </c>
      <c r="G1147" s="10">
        <v>0</v>
      </c>
      <c r="H1147" s="10">
        <f t="shared" ref="H1147:J1147" si="836">H1148</f>
        <v>684.3</v>
      </c>
      <c r="I1147" s="10">
        <f t="shared" si="836"/>
        <v>684.3</v>
      </c>
      <c r="J1147" s="10">
        <f t="shared" si="836"/>
        <v>0</v>
      </c>
      <c r="K1147" s="18">
        <f t="shared" si="801"/>
        <v>1</v>
      </c>
    </row>
    <row r="1148" spans="1:11" ht="31" x14ac:dyDescent="0.35">
      <c r="A1148" s="8" t="s">
        <v>256</v>
      </c>
      <c r="B1148" s="6" t="s">
        <v>117</v>
      </c>
      <c r="C1148" s="6" t="s">
        <v>16</v>
      </c>
      <c r="D1148" s="6" t="s">
        <v>255</v>
      </c>
      <c r="E1148" s="6"/>
      <c r="F1148" s="10">
        <f>F1149</f>
        <v>0</v>
      </c>
      <c r="G1148" s="10">
        <v>0</v>
      </c>
      <c r="H1148" s="10">
        <f t="shared" ref="H1148:J1148" si="837">H1149</f>
        <v>684.3</v>
      </c>
      <c r="I1148" s="10">
        <f t="shared" si="837"/>
        <v>684.3</v>
      </c>
      <c r="J1148" s="10">
        <f t="shared" si="837"/>
        <v>0</v>
      </c>
      <c r="K1148" s="18">
        <f t="shared" si="801"/>
        <v>1</v>
      </c>
    </row>
    <row r="1149" spans="1:11" ht="31" x14ac:dyDescent="0.35">
      <c r="A1149" s="8" t="s">
        <v>619</v>
      </c>
      <c r="B1149" s="6" t="s">
        <v>117</v>
      </c>
      <c r="C1149" s="6" t="s">
        <v>16</v>
      </c>
      <c r="D1149" s="6" t="s">
        <v>618</v>
      </c>
      <c r="E1149" s="6"/>
      <c r="F1149" s="10">
        <f>F1150</f>
        <v>0</v>
      </c>
      <c r="G1149" s="10">
        <v>0</v>
      </c>
      <c r="H1149" s="10">
        <f t="shared" ref="H1149:J1149" si="838">H1150</f>
        <v>684.3</v>
      </c>
      <c r="I1149" s="10">
        <f t="shared" si="838"/>
        <v>684.3</v>
      </c>
      <c r="J1149" s="10">
        <f t="shared" si="838"/>
        <v>0</v>
      </c>
      <c r="K1149" s="18">
        <f t="shared" si="801"/>
        <v>1</v>
      </c>
    </row>
    <row r="1150" spans="1:11" ht="31" x14ac:dyDescent="0.35">
      <c r="A1150" s="8" t="s">
        <v>194</v>
      </c>
      <c r="B1150" s="6" t="s">
        <v>117</v>
      </c>
      <c r="C1150" s="6" t="s">
        <v>16</v>
      </c>
      <c r="D1150" s="6" t="s">
        <v>618</v>
      </c>
      <c r="E1150" s="6" t="s">
        <v>193</v>
      </c>
      <c r="F1150" s="10">
        <f>F1151</f>
        <v>0</v>
      </c>
      <c r="G1150" s="10">
        <v>0</v>
      </c>
      <c r="H1150" s="10">
        <f t="shared" ref="H1150:J1150" si="839">H1151</f>
        <v>684.3</v>
      </c>
      <c r="I1150" s="10">
        <f t="shared" si="839"/>
        <v>684.3</v>
      </c>
      <c r="J1150" s="10">
        <f t="shared" si="839"/>
        <v>0</v>
      </c>
      <c r="K1150" s="18">
        <f t="shared" si="801"/>
        <v>1</v>
      </c>
    </row>
    <row r="1151" spans="1:11" ht="15.5" x14ac:dyDescent="0.35">
      <c r="A1151" s="8" t="s">
        <v>196</v>
      </c>
      <c r="B1151" s="6" t="s">
        <v>117</v>
      </c>
      <c r="C1151" s="6" t="s">
        <v>16</v>
      </c>
      <c r="D1151" s="6" t="s">
        <v>618</v>
      </c>
      <c r="E1151" s="6" t="s">
        <v>195</v>
      </c>
      <c r="F1151" s="10">
        <v>0</v>
      </c>
      <c r="G1151" s="10">
        <v>0</v>
      </c>
      <c r="H1151" s="10">
        <v>684.3</v>
      </c>
      <c r="I1151" s="10">
        <v>684.3</v>
      </c>
      <c r="J1151" s="10">
        <f t="shared" si="810"/>
        <v>0</v>
      </c>
      <c r="K1151" s="18">
        <f t="shared" si="801"/>
        <v>1</v>
      </c>
    </row>
    <row r="1152" spans="1:11" ht="31" x14ac:dyDescent="0.35">
      <c r="A1152" s="8" t="s">
        <v>67</v>
      </c>
      <c r="B1152" s="6" t="s">
        <v>117</v>
      </c>
      <c r="C1152" s="6" t="s">
        <v>16</v>
      </c>
      <c r="D1152" s="6" t="s">
        <v>66</v>
      </c>
      <c r="E1152" s="6"/>
      <c r="F1152" s="10">
        <f>F1153</f>
        <v>0</v>
      </c>
      <c r="G1152" s="10">
        <v>3922.4</v>
      </c>
      <c r="H1152" s="10">
        <f t="shared" ref="H1152:J1152" si="840">H1153</f>
        <v>3922.4</v>
      </c>
      <c r="I1152" s="10">
        <f t="shared" si="840"/>
        <v>3921.72</v>
      </c>
      <c r="J1152" s="10">
        <f t="shared" si="840"/>
        <v>0.68000000000029104</v>
      </c>
      <c r="K1152" s="18">
        <f t="shared" si="801"/>
        <v>0.99982663675300831</v>
      </c>
    </row>
    <row r="1153" spans="1:11" ht="31" x14ac:dyDescent="0.35">
      <c r="A1153" s="8" t="s">
        <v>69</v>
      </c>
      <c r="B1153" s="6" t="s">
        <v>117</v>
      </c>
      <c r="C1153" s="6" t="s">
        <v>16</v>
      </c>
      <c r="D1153" s="6" t="s">
        <v>68</v>
      </c>
      <c r="E1153" s="6"/>
      <c r="F1153" s="10">
        <f>F1154</f>
        <v>0</v>
      </c>
      <c r="G1153" s="10">
        <v>3922.4</v>
      </c>
      <c r="H1153" s="10">
        <f t="shared" ref="H1153:J1153" si="841">H1154</f>
        <v>3922.4</v>
      </c>
      <c r="I1153" s="10">
        <f t="shared" si="841"/>
        <v>3921.72</v>
      </c>
      <c r="J1153" s="10">
        <f t="shared" si="841"/>
        <v>0.68000000000029104</v>
      </c>
      <c r="K1153" s="18">
        <f t="shared" si="801"/>
        <v>0.99982663675300831</v>
      </c>
    </row>
    <row r="1154" spans="1:11" ht="31" x14ac:dyDescent="0.35">
      <c r="A1154" s="8" t="s">
        <v>194</v>
      </c>
      <c r="B1154" s="6" t="s">
        <v>117</v>
      </c>
      <c r="C1154" s="6" t="s">
        <v>16</v>
      </c>
      <c r="D1154" s="6" t="s">
        <v>68</v>
      </c>
      <c r="E1154" s="6" t="s">
        <v>193</v>
      </c>
      <c r="F1154" s="10">
        <f>F1155</f>
        <v>0</v>
      </c>
      <c r="G1154" s="10">
        <v>3922.4</v>
      </c>
      <c r="H1154" s="10">
        <f t="shared" ref="H1154:J1154" si="842">H1155</f>
        <v>3922.4</v>
      </c>
      <c r="I1154" s="10">
        <f t="shared" si="842"/>
        <v>3921.72</v>
      </c>
      <c r="J1154" s="10">
        <f t="shared" si="842"/>
        <v>0.68000000000029104</v>
      </c>
      <c r="K1154" s="18">
        <f t="shared" si="801"/>
        <v>0.99982663675300831</v>
      </c>
    </row>
    <row r="1155" spans="1:11" ht="15.5" x14ac:dyDescent="0.35">
      <c r="A1155" s="8" t="s">
        <v>196</v>
      </c>
      <c r="B1155" s="6" t="s">
        <v>117</v>
      </c>
      <c r="C1155" s="6" t="s">
        <v>16</v>
      </c>
      <c r="D1155" s="6" t="s">
        <v>68</v>
      </c>
      <c r="E1155" s="6" t="s">
        <v>195</v>
      </c>
      <c r="F1155" s="10">
        <v>0</v>
      </c>
      <c r="G1155" s="10">
        <v>3922.4</v>
      </c>
      <c r="H1155" s="10">
        <v>3922.4</v>
      </c>
      <c r="I1155" s="10">
        <v>3921.72</v>
      </c>
      <c r="J1155" s="10">
        <f t="shared" si="810"/>
        <v>0.68000000000029104</v>
      </c>
      <c r="K1155" s="18">
        <f t="shared" si="801"/>
        <v>0.99982663675300831</v>
      </c>
    </row>
    <row r="1156" spans="1:11" ht="31" x14ac:dyDescent="0.35">
      <c r="A1156" s="8" t="s">
        <v>676</v>
      </c>
      <c r="B1156" s="6" t="s">
        <v>117</v>
      </c>
      <c r="C1156" s="6" t="s">
        <v>96</v>
      </c>
      <c r="D1156" s="6"/>
      <c r="E1156" s="6"/>
      <c r="F1156" s="10">
        <f>F1157+F1162+F1168+F1173+F1177+F1185+F1200+F1194+F1209+F1214+F1220+F1225+F1230+F1235+F1240+F1245+F1262</f>
        <v>1543.6</v>
      </c>
      <c r="G1156" s="10">
        <v>5310.4</v>
      </c>
      <c r="H1156" s="10">
        <f t="shared" ref="H1156:J1156" si="843">H1157+H1162+H1168+H1173+H1177+H1185+H1200+H1194+H1209+H1214+H1220+H1225+H1230+H1235+H1240+H1245+H1262</f>
        <v>4681.6000000000004</v>
      </c>
      <c r="I1156" s="10">
        <f t="shared" si="843"/>
        <v>3372.8300000000013</v>
      </c>
      <c r="J1156" s="10">
        <f t="shared" si="843"/>
        <v>1308.77</v>
      </c>
      <c r="K1156" s="18">
        <f t="shared" si="801"/>
        <v>0.72044386534518134</v>
      </c>
    </row>
    <row r="1157" spans="1:11" ht="31" x14ac:dyDescent="0.35">
      <c r="A1157" s="8" t="s">
        <v>132</v>
      </c>
      <c r="B1157" s="6" t="s">
        <v>117</v>
      </c>
      <c r="C1157" s="6" t="s">
        <v>96</v>
      </c>
      <c r="D1157" s="6" t="s">
        <v>131</v>
      </c>
      <c r="E1157" s="6"/>
      <c r="F1157" s="10">
        <f>F1158</f>
        <v>100</v>
      </c>
      <c r="G1157" s="10">
        <v>153.30000000000001</v>
      </c>
      <c r="H1157" s="10">
        <f t="shared" ref="H1157:J1157" si="844">H1158</f>
        <v>278.39999999999998</v>
      </c>
      <c r="I1157" s="10">
        <f t="shared" si="844"/>
        <v>278.35000000000002</v>
      </c>
      <c r="J1157" s="10">
        <f t="shared" si="844"/>
        <v>4.9999999999954525E-2</v>
      </c>
      <c r="K1157" s="18">
        <f t="shared" si="801"/>
        <v>0.99982040229885072</v>
      </c>
    </row>
    <row r="1158" spans="1:11" ht="46.5" x14ac:dyDescent="0.35">
      <c r="A1158" s="8" t="s">
        <v>381</v>
      </c>
      <c r="B1158" s="6" t="s">
        <v>117</v>
      </c>
      <c r="C1158" s="6" t="s">
        <v>96</v>
      </c>
      <c r="D1158" s="6" t="s">
        <v>380</v>
      </c>
      <c r="E1158" s="6"/>
      <c r="F1158" s="10">
        <f>F1159</f>
        <v>100</v>
      </c>
      <c r="G1158" s="10">
        <v>153.30000000000001</v>
      </c>
      <c r="H1158" s="10">
        <f t="shared" ref="H1158:J1158" si="845">H1159</f>
        <v>278.39999999999998</v>
      </c>
      <c r="I1158" s="10">
        <f t="shared" si="845"/>
        <v>278.35000000000002</v>
      </c>
      <c r="J1158" s="10">
        <f t="shared" si="845"/>
        <v>4.9999999999954525E-2</v>
      </c>
      <c r="K1158" s="18">
        <f t="shared" si="801"/>
        <v>0.99982040229885072</v>
      </c>
    </row>
    <row r="1159" spans="1:11" ht="46.5" x14ac:dyDescent="0.35">
      <c r="A1159" s="8" t="s">
        <v>545</v>
      </c>
      <c r="B1159" s="6" t="s">
        <v>117</v>
      </c>
      <c r="C1159" s="6" t="s">
        <v>96</v>
      </c>
      <c r="D1159" s="6" t="s">
        <v>544</v>
      </c>
      <c r="E1159" s="6"/>
      <c r="F1159" s="10">
        <f>F1160</f>
        <v>100</v>
      </c>
      <c r="G1159" s="10">
        <v>153.30000000000001</v>
      </c>
      <c r="H1159" s="10">
        <f t="shared" ref="H1159:J1159" si="846">H1160</f>
        <v>278.39999999999998</v>
      </c>
      <c r="I1159" s="10">
        <f t="shared" si="846"/>
        <v>278.35000000000002</v>
      </c>
      <c r="J1159" s="10">
        <f t="shared" si="846"/>
        <v>4.9999999999954525E-2</v>
      </c>
      <c r="K1159" s="18">
        <f t="shared" si="801"/>
        <v>0.99982040229885072</v>
      </c>
    </row>
    <row r="1160" spans="1:11" ht="31" x14ac:dyDescent="0.35">
      <c r="A1160" s="8" t="s">
        <v>31</v>
      </c>
      <c r="B1160" s="6" t="s">
        <v>117</v>
      </c>
      <c r="C1160" s="6" t="s">
        <v>96</v>
      </c>
      <c r="D1160" s="6" t="s">
        <v>544</v>
      </c>
      <c r="E1160" s="6" t="s">
        <v>30</v>
      </c>
      <c r="F1160" s="10">
        <f>F1161</f>
        <v>100</v>
      </c>
      <c r="G1160" s="10">
        <v>153.30000000000001</v>
      </c>
      <c r="H1160" s="10">
        <f t="shared" ref="H1160:J1160" si="847">H1161</f>
        <v>278.39999999999998</v>
      </c>
      <c r="I1160" s="10">
        <f t="shared" si="847"/>
        <v>278.35000000000002</v>
      </c>
      <c r="J1160" s="10">
        <f t="shared" si="847"/>
        <v>4.9999999999954525E-2</v>
      </c>
      <c r="K1160" s="18">
        <f t="shared" si="801"/>
        <v>0.99982040229885072</v>
      </c>
    </row>
    <row r="1161" spans="1:11" ht="31" x14ac:dyDescent="0.35">
      <c r="A1161" s="8" t="s">
        <v>33</v>
      </c>
      <c r="B1161" s="6" t="s">
        <v>117</v>
      </c>
      <c r="C1161" s="6" t="s">
        <v>96</v>
      </c>
      <c r="D1161" s="6" t="s">
        <v>544</v>
      </c>
      <c r="E1161" s="6" t="s">
        <v>32</v>
      </c>
      <c r="F1161" s="10">
        <v>100</v>
      </c>
      <c r="G1161" s="10">
        <v>153.30000000000001</v>
      </c>
      <c r="H1161" s="10">
        <v>278.39999999999998</v>
      </c>
      <c r="I1161" s="10">
        <v>278.35000000000002</v>
      </c>
      <c r="J1161" s="10">
        <f t="shared" ref="J1161:J1208" si="848">H1161-I1161</f>
        <v>4.9999999999954525E-2</v>
      </c>
      <c r="K1161" s="18">
        <f t="shared" si="801"/>
        <v>0.99982040229885072</v>
      </c>
    </row>
    <row r="1162" spans="1:11" ht="15.5" x14ac:dyDescent="0.35">
      <c r="A1162" s="8" t="s">
        <v>589</v>
      </c>
      <c r="B1162" s="6" t="s">
        <v>117</v>
      </c>
      <c r="C1162" s="6" t="s">
        <v>96</v>
      </c>
      <c r="D1162" s="6" t="s">
        <v>588</v>
      </c>
      <c r="E1162" s="6"/>
      <c r="F1162" s="10">
        <f>F1163</f>
        <v>90</v>
      </c>
      <c r="G1162" s="10">
        <v>229.1</v>
      </c>
      <c r="H1162" s="10">
        <f t="shared" ref="H1162:J1162" si="849">H1163</f>
        <v>228.1</v>
      </c>
      <c r="I1162" s="10">
        <f t="shared" si="849"/>
        <v>228.06</v>
      </c>
      <c r="J1162" s="10">
        <f t="shared" si="849"/>
        <v>3.9999999999992042E-2</v>
      </c>
      <c r="K1162" s="18">
        <f t="shared" si="801"/>
        <v>0.9998246383165279</v>
      </c>
    </row>
    <row r="1163" spans="1:11" ht="31" x14ac:dyDescent="0.35">
      <c r="A1163" s="8" t="s">
        <v>591</v>
      </c>
      <c r="B1163" s="6" t="s">
        <v>117</v>
      </c>
      <c r="C1163" s="6" t="s">
        <v>96</v>
      </c>
      <c r="D1163" s="6" t="s">
        <v>590</v>
      </c>
      <c r="E1163" s="6"/>
      <c r="F1163" s="10">
        <f>F1164</f>
        <v>90</v>
      </c>
      <c r="G1163" s="10">
        <v>229.1</v>
      </c>
      <c r="H1163" s="10">
        <f t="shared" ref="H1163:J1163" si="850">H1164</f>
        <v>228.1</v>
      </c>
      <c r="I1163" s="10">
        <f t="shared" si="850"/>
        <v>228.06</v>
      </c>
      <c r="J1163" s="10">
        <f t="shared" si="850"/>
        <v>3.9999999999992042E-2</v>
      </c>
      <c r="K1163" s="18">
        <f t="shared" si="801"/>
        <v>0.9998246383165279</v>
      </c>
    </row>
    <row r="1164" spans="1:11" ht="31" x14ac:dyDescent="0.35">
      <c r="A1164" s="8" t="s">
        <v>678</v>
      </c>
      <c r="B1164" s="6" t="s">
        <v>117</v>
      </c>
      <c r="C1164" s="6" t="s">
        <v>96</v>
      </c>
      <c r="D1164" s="6" t="s">
        <v>677</v>
      </c>
      <c r="E1164" s="6"/>
      <c r="F1164" s="10">
        <f>F1165</f>
        <v>90</v>
      </c>
      <c r="G1164" s="10">
        <v>229.1</v>
      </c>
      <c r="H1164" s="10">
        <f t="shared" ref="H1164:J1164" si="851">H1165</f>
        <v>228.1</v>
      </c>
      <c r="I1164" s="10">
        <f t="shared" si="851"/>
        <v>228.06</v>
      </c>
      <c r="J1164" s="10">
        <f t="shared" si="851"/>
        <v>3.9999999999992042E-2</v>
      </c>
      <c r="K1164" s="18">
        <f t="shared" ref="K1164:K1227" si="852">I1164/H1164</f>
        <v>0.9998246383165279</v>
      </c>
    </row>
    <row r="1165" spans="1:11" ht="46.5" x14ac:dyDescent="0.35">
      <c r="A1165" s="8" t="s">
        <v>680</v>
      </c>
      <c r="B1165" s="6" t="s">
        <v>117</v>
      </c>
      <c r="C1165" s="6" t="s">
        <v>96</v>
      </c>
      <c r="D1165" s="6" t="s">
        <v>679</v>
      </c>
      <c r="E1165" s="6"/>
      <c r="F1165" s="10">
        <f>F1166</f>
        <v>90</v>
      </c>
      <c r="G1165" s="10">
        <v>229.1</v>
      </c>
      <c r="H1165" s="10">
        <f t="shared" ref="H1165:J1165" si="853">H1166</f>
        <v>228.1</v>
      </c>
      <c r="I1165" s="10">
        <f t="shared" si="853"/>
        <v>228.06</v>
      </c>
      <c r="J1165" s="10">
        <f t="shared" si="853"/>
        <v>3.9999999999992042E-2</v>
      </c>
      <c r="K1165" s="18">
        <f t="shared" si="852"/>
        <v>0.9998246383165279</v>
      </c>
    </row>
    <row r="1166" spans="1:11" ht="31" x14ac:dyDescent="0.35">
      <c r="A1166" s="8" t="s">
        <v>31</v>
      </c>
      <c r="B1166" s="6" t="s">
        <v>117</v>
      </c>
      <c r="C1166" s="6" t="s">
        <v>96</v>
      </c>
      <c r="D1166" s="6" t="s">
        <v>679</v>
      </c>
      <c r="E1166" s="6" t="s">
        <v>30</v>
      </c>
      <c r="F1166" s="10">
        <f>F1167</f>
        <v>90</v>
      </c>
      <c r="G1166" s="10">
        <v>229.1</v>
      </c>
      <c r="H1166" s="10">
        <f t="shared" ref="H1166:J1166" si="854">H1167</f>
        <v>228.1</v>
      </c>
      <c r="I1166" s="10">
        <f t="shared" si="854"/>
        <v>228.06</v>
      </c>
      <c r="J1166" s="10">
        <f t="shared" si="854"/>
        <v>3.9999999999992042E-2</v>
      </c>
      <c r="K1166" s="18">
        <f t="shared" si="852"/>
        <v>0.9998246383165279</v>
      </c>
    </row>
    <row r="1167" spans="1:11" ht="31" x14ac:dyDescent="0.35">
      <c r="A1167" s="8" t="s">
        <v>33</v>
      </c>
      <c r="B1167" s="6" t="s">
        <v>117</v>
      </c>
      <c r="C1167" s="6" t="s">
        <v>96</v>
      </c>
      <c r="D1167" s="6" t="s">
        <v>679</v>
      </c>
      <c r="E1167" s="6" t="s">
        <v>32</v>
      </c>
      <c r="F1167" s="10">
        <v>90</v>
      </c>
      <c r="G1167" s="10">
        <v>229.1</v>
      </c>
      <c r="H1167" s="10">
        <v>228.1</v>
      </c>
      <c r="I1167" s="10">
        <v>228.06</v>
      </c>
      <c r="J1167" s="10">
        <f t="shared" si="848"/>
        <v>3.9999999999992042E-2</v>
      </c>
      <c r="K1167" s="18">
        <f t="shared" si="852"/>
        <v>0.9998246383165279</v>
      </c>
    </row>
    <row r="1168" spans="1:11" ht="31" x14ac:dyDescent="0.35">
      <c r="A1168" s="8" t="s">
        <v>491</v>
      </c>
      <c r="B1168" s="6" t="s">
        <v>117</v>
      </c>
      <c r="C1168" s="6" t="s">
        <v>96</v>
      </c>
      <c r="D1168" s="6" t="s">
        <v>490</v>
      </c>
      <c r="E1168" s="6"/>
      <c r="F1168" s="10">
        <f>F1169</f>
        <v>0</v>
      </c>
      <c r="G1168" s="10">
        <v>55.5</v>
      </c>
      <c r="H1168" s="10">
        <f t="shared" ref="H1168:J1168" si="855">H1169</f>
        <v>57.7</v>
      </c>
      <c r="I1168" s="10">
        <f t="shared" si="855"/>
        <v>57.68</v>
      </c>
      <c r="J1168" s="10">
        <f t="shared" si="855"/>
        <v>2.0000000000003126E-2</v>
      </c>
      <c r="K1168" s="18">
        <f t="shared" si="852"/>
        <v>0.99965337954939337</v>
      </c>
    </row>
    <row r="1169" spans="1:11" ht="46.5" x14ac:dyDescent="0.35">
      <c r="A1169" s="8" t="s">
        <v>493</v>
      </c>
      <c r="B1169" s="6" t="s">
        <v>117</v>
      </c>
      <c r="C1169" s="6" t="s">
        <v>96</v>
      </c>
      <c r="D1169" s="6" t="s">
        <v>492</v>
      </c>
      <c r="E1169" s="6"/>
      <c r="F1169" s="10">
        <f>F1170</f>
        <v>0</v>
      </c>
      <c r="G1169" s="10">
        <v>55.5</v>
      </c>
      <c r="H1169" s="10">
        <f t="shared" ref="H1169:J1169" si="856">H1170</f>
        <v>57.7</v>
      </c>
      <c r="I1169" s="10">
        <f t="shared" si="856"/>
        <v>57.68</v>
      </c>
      <c r="J1169" s="10">
        <f t="shared" si="856"/>
        <v>2.0000000000003126E-2</v>
      </c>
      <c r="K1169" s="18">
        <f t="shared" si="852"/>
        <v>0.99965337954939337</v>
      </c>
    </row>
    <row r="1170" spans="1:11" ht="31" x14ac:dyDescent="0.35">
      <c r="A1170" s="8" t="s">
        <v>682</v>
      </c>
      <c r="B1170" s="6" t="s">
        <v>117</v>
      </c>
      <c r="C1170" s="6" t="s">
        <v>96</v>
      </c>
      <c r="D1170" s="6" t="s">
        <v>681</v>
      </c>
      <c r="E1170" s="6"/>
      <c r="F1170" s="10">
        <f>F1171</f>
        <v>0</v>
      </c>
      <c r="G1170" s="10">
        <v>55.5</v>
      </c>
      <c r="H1170" s="10">
        <f t="shared" ref="H1170:J1170" si="857">H1171</f>
        <v>57.7</v>
      </c>
      <c r="I1170" s="10">
        <f t="shared" si="857"/>
        <v>57.68</v>
      </c>
      <c r="J1170" s="10">
        <f t="shared" si="857"/>
        <v>2.0000000000003126E-2</v>
      </c>
      <c r="K1170" s="18">
        <f t="shared" si="852"/>
        <v>0.99965337954939337</v>
      </c>
    </row>
    <row r="1171" spans="1:11" ht="31" x14ac:dyDescent="0.35">
      <c r="A1171" s="8" t="s">
        <v>31</v>
      </c>
      <c r="B1171" s="6" t="s">
        <v>117</v>
      </c>
      <c r="C1171" s="6" t="s">
        <v>96</v>
      </c>
      <c r="D1171" s="6" t="s">
        <v>681</v>
      </c>
      <c r="E1171" s="6" t="s">
        <v>30</v>
      </c>
      <c r="F1171" s="10">
        <f>F1172</f>
        <v>0</v>
      </c>
      <c r="G1171" s="10">
        <v>55.5</v>
      </c>
      <c r="H1171" s="10">
        <f t="shared" ref="H1171:J1171" si="858">H1172</f>
        <v>57.7</v>
      </c>
      <c r="I1171" s="10">
        <f t="shared" si="858"/>
        <v>57.68</v>
      </c>
      <c r="J1171" s="10">
        <f t="shared" si="858"/>
        <v>2.0000000000003126E-2</v>
      </c>
      <c r="K1171" s="18">
        <f t="shared" si="852"/>
        <v>0.99965337954939337</v>
      </c>
    </row>
    <row r="1172" spans="1:11" ht="31" x14ac:dyDescent="0.35">
      <c r="A1172" s="8" t="s">
        <v>33</v>
      </c>
      <c r="B1172" s="6" t="s">
        <v>117</v>
      </c>
      <c r="C1172" s="6" t="s">
        <v>96</v>
      </c>
      <c r="D1172" s="6" t="s">
        <v>681</v>
      </c>
      <c r="E1172" s="6" t="s">
        <v>32</v>
      </c>
      <c r="F1172" s="10">
        <v>0</v>
      </c>
      <c r="G1172" s="10">
        <v>55.5</v>
      </c>
      <c r="H1172" s="10">
        <v>57.7</v>
      </c>
      <c r="I1172" s="10">
        <v>57.68</v>
      </c>
      <c r="J1172" s="10">
        <f t="shared" si="848"/>
        <v>2.0000000000003126E-2</v>
      </c>
      <c r="K1172" s="18">
        <f t="shared" si="852"/>
        <v>0.99965337954939337</v>
      </c>
    </row>
    <row r="1173" spans="1:11" ht="46.5" x14ac:dyDescent="0.35">
      <c r="A1173" s="8" t="s">
        <v>138</v>
      </c>
      <c r="B1173" s="6" t="s">
        <v>117</v>
      </c>
      <c r="C1173" s="6" t="s">
        <v>96</v>
      </c>
      <c r="D1173" s="6" t="s">
        <v>137</v>
      </c>
      <c r="E1173" s="6"/>
      <c r="F1173" s="10">
        <f>F1174</f>
        <v>129.1</v>
      </c>
      <c r="G1173" s="10">
        <v>129.1</v>
      </c>
      <c r="H1173" s="10">
        <f t="shared" ref="H1173:J1173" si="859">H1174</f>
        <v>129.1</v>
      </c>
      <c r="I1173" s="10">
        <f t="shared" si="859"/>
        <v>87.55</v>
      </c>
      <c r="J1173" s="10">
        <f t="shared" si="859"/>
        <v>41.55</v>
      </c>
      <c r="K1173" s="18">
        <f t="shared" si="852"/>
        <v>0.67815646785437644</v>
      </c>
    </row>
    <row r="1174" spans="1:11" ht="46.5" x14ac:dyDescent="0.35">
      <c r="A1174" s="8" t="s">
        <v>559</v>
      </c>
      <c r="B1174" s="6" t="s">
        <v>117</v>
      </c>
      <c r="C1174" s="6" t="s">
        <v>96</v>
      </c>
      <c r="D1174" s="6" t="s">
        <v>558</v>
      </c>
      <c r="E1174" s="6"/>
      <c r="F1174" s="10">
        <f>F1175</f>
        <v>129.1</v>
      </c>
      <c r="G1174" s="10">
        <v>129.1</v>
      </c>
      <c r="H1174" s="10">
        <f t="shared" ref="H1174:J1174" si="860">H1175</f>
        <v>129.1</v>
      </c>
      <c r="I1174" s="10">
        <f t="shared" si="860"/>
        <v>87.55</v>
      </c>
      <c r="J1174" s="10">
        <f t="shared" si="860"/>
        <v>41.55</v>
      </c>
      <c r="K1174" s="18">
        <f t="shared" si="852"/>
        <v>0.67815646785437644</v>
      </c>
    </row>
    <row r="1175" spans="1:11" ht="31" x14ac:dyDescent="0.35">
      <c r="A1175" s="8" t="s">
        <v>31</v>
      </c>
      <c r="B1175" s="6" t="s">
        <v>117</v>
      </c>
      <c r="C1175" s="6" t="s">
        <v>96</v>
      </c>
      <c r="D1175" s="6" t="s">
        <v>558</v>
      </c>
      <c r="E1175" s="6" t="s">
        <v>30</v>
      </c>
      <c r="F1175" s="10">
        <f>F1176</f>
        <v>129.1</v>
      </c>
      <c r="G1175" s="10">
        <v>129.1</v>
      </c>
      <c r="H1175" s="10">
        <f t="shared" ref="H1175:J1175" si="861">H1176</f>
        <v>129.1</v>
      </c>
      <c r="I1175" s="10">
        <f t="shared" si="861"/>
        <v>87.55</v>
      </c>
      <c r="J1175" s="10">
        <f t="shared" si="861"/>
        <v>41.55</v>
      </c>
      <c r="K1175" s="18">
        <f t="shared" si="852"/>
        <v>0.67815646785437644</v>
      </c>
    </row>
    <row r="1176" spans="1:11" ht="31" x14ac:dyDescent="0.35">
      <c r="A1176" s="8" t="s">
        <v>33</v>
      </c>
      <c r="B1176" s="6" t="s">
        <v>117</v>
      </c>
      <c r="C1176" s="6" t="s">
        <v>96</v>
      </c>
      <c r="D1176" s="6" t="s">
        <v>558</v>
      </c>
      <c r="E1176" s="6" t="s">
        <v>32</v>
      </c>
      <c r="F1176" s="10">
        <v>129.1</v>
      </c>
      <c r="G1176" s="10">
        <v>129.1</v>
      </c>
      <c r="H1176" s="10">
        <v>129.1</v>
      </c>
      <c r="I1176" s="10">
        <v>87.55</v>
      </c>
      <c r="J1176" s="10">
        <f t="shared" si="848"/>
        <v>41.55</v>
      </c>
      <c r="K1176" s="18">
        <f t="shared" si="852"/>
        <v>0.67815646785437644</v>
      </c>
    </row>
    <row r="1177" spans="1:11" ht="31" x14ac:dyDescent="0.35">
      <c r="A1177" s="8" t="s">
        <v>302</v>
      </c>
      <c r="B1177" s="6" t="s">
        <v>117</v>
      </c>
      <c r="C1177" s="6" t="s">
        <v>96</v>
      </c>
      <c r="D1177" s="6" t="s">
        <v>301</v>
      </c>
      <c r="E1177" s="6"/>
      <c r="F1177" s="10">
        <f>F1178</f>
        <v>534.70000000000005</v>
      </c>
      <c r="G1177" s="10">
        <v>528.1</v>
      </c>
      <c r="H1177" s="10">
        <f t="shared" ref="H1177:J1177" si="862">H1178</f>
        <v>592.29999999999995</v>
      </c>
      <c r="I1177" s="10">
        <f t="shared" si="862"/>
        <v>437.53</v>
      </c>
      <c r="J1177" s="10">
        <f t="shared" si="862"/>
        <v>154.77000000000004</v>
      </c>
      <c r="K1177" s="18">
        <f t="shared" si="852"/>
        <v>0.73869660644943447</v>
      </c>
    </row>
    <row r="1178" spans="1:11" ht="77.5" x14ac:dyDescent="0.35">
      <c r="A1178" s="8" t="s">
        <v>304</v>
      </c>
      <c r="B1178" s="6" t="s">
        <v>117</v>
      </c>
      <c r="C1178" s="6" t="s">
        <v>96</v>
      </c>
      <c r="D1178" s="6" t="s">
        <v>303</v>
      </c>
      <c r="E1178" s="6"/>
      <c r="F1178" s="10">
        <f>F1179+F1183</f>
        <v>534.70000000000005</v>
      </c>
      <c r="G1178" s="10">
        <v>528.1</v>
      </c>
      <c r="H1178" s="10">
        <f t="shared" ref="H1178:J1178" si="863">H1179+H1183</f>
        <v>592.29999999999995</v>
      </c>
      <c r="I1178" s="10">
        <f t="shared" si="863"/>
        <v>437.53</v>
      </c>
      <c r="J1178" s="10">
        <f t="shared" si="863"/>
        <v>154.77000000000004</v>
      </c>
      <c r="K1178" s="18">
        <f t="shared" si="852"/>
        <v>0.73869660644943447</v>
      </c>
    </row>
    <row r="1179" spans="1:11" ht="46.5" x14ac:dyDescent="0.35">
      <c r="A1179" s="8" t="s">
        <v>306</v>
      </c>
      <c r="B1179" s="6" t="s">
        <v>117</v>
      </c>
      <c r="C1179" s="6" t="s">
        <v>96</v>
      </c>
      <c r="D1179" s="6" t="s">
        <v>305</v>
      </c>
      <c r="E1179" s="6"/>
      <c r="F1179" s="10">
        <f>F1180</f>
        <v>313.7</v>
      </c>
      <c r="G1179" s="10">
        <v>307.10000000000002</v>
      </c>
      <c r="H1179" s="10">
        <f t="shared" ref="H1179:J1179" si="864">H1180</f>
        <v>371.3</v>
      </c>
      <c r="I1179" s="10">
        <f t="shared" si="864"/>
        <v>342.03</v>
      </c>
      <c r="J1179" s="10">
        <f t="shared" si="864"/>
        <v>29.270000000000039</v>
      </c>
      <c r="K1179" s="18">
        <f t="shared" si="852"/>
        <v>0.92116886614597349</v>
      </c>
    </row>
    <row r="1180" spans="1:11" ht="31" x14ac:dyDescent="0.35">
      <c r="A1180" s="8" t="s">
        <v>31</v>
      </c>
      <c r="B1180" s="6" t="s">
        <v>117</v>
      </c>
      <c r="C1180" s="6" t="s">
        <v>96</v>
      </c>
      <c r="D1180" s="6" t="s">
        <v>305</v>
      </c>
      <c r="E1180" s="6" t="s">
        <v>30</v>
      </c>
      <c r="F1180" s="10">
        <f>F1181</f>
        <v>313.7</v>
      </c>
      <c r="G1180" s="10">
        <v>307.10000000000002</v>
      </c>
      <c r="H1180" s="10">
        <f t="shared" ref="H1180:J1180" si="865">H1181</f>
        <v>371.3</v>
      </c>
      <c r="I1180" s="10">
        <f t="shared" si="865"/>
        <v>342.03</v>
      </c>
      <c r="J1180" s="10">
        <f t="shared" si="865"/>
        <v>29.270000000000039</v>
      </c>
      <c r="K1180" s="18">
        <f t="shared" si="852"/>
        <v>0.92116886614597349</v>
      </c>
    </row>
    <row r="1181" spans="1:11" ht="31" x14ac:dyDescent="0.35">
      <c r="A1181" s="8" t="s">
        <v>33</v>
      </c>
      <c r="B1181" s="6" t="s">
        <v>117</v>
      </c>
      <c r="C1181" s="6" t="s">
        <v>96</v>
      </c>
      <c r="D1181" s="6" t="s">
        <v>305</v>
      </c>
      <c r="E1181" s="6" t="s">
        <v>32</v>
      </c>
      <c r="F1181" s="10">
        <v>313.7</v>
      </c>
      <c r="G1181" s="10">
        <v>307.10000000000002</v>
      </c>
      <c r="H1181" s="10">
        <v>371.3</v>
      </c>
      <c r="I1181" s="10">
        <v>342.03</v>
      </c>
      <c r="J1181" s="10">
        <f t="shared" si="848"/>
        <v>29.270000000000039</v>
      </c>
      <c r="K1181" s="18">
        <f t="shared" si="852"/>
        <v>0.92116886614597349</v>
      </c>
    </row>
    <row r="1182" spans="1:11" ht="46.5" x14ac:dyDescent="0.35">
      <c r="A1182" s="8" t="s">
        <v>308</v>
      </c>
      <c r="B1182" s="6" t="s">
        <v>117</v>
      </c>
      <c r="C1182" s="6" t="s">
        <v>96</v>
      </c>
      <c r="D1182" s="6" t="s">
        <v>307</v>
      </c>
      <c r="E1182" s="6"/>
      <c r="F1182" s="10">
        <f>F1183</f>
        <v>221</v>
      </c>
      <c r="G1182" s="10">
        <v>221</v>
      </c>
      <c r="H1182" s="10">
        <f t="shared" ref="H1182:J1182" si="866">H1183</f>
        <v>221</v>
      </c>
      <c r="I1182" s="10">
        <f t="shared" si="866"/>
        <v>95.5</v>
      </c>
      <c r="J1182" s="10">
        <f t="shared" si="866"/>
        <v>125.5</v>
      </c>
      <c r="K1182" s="18">
        <f t="shared" si="852"/>
        <v>0.4321266968325792</v>
      </c>
    </row>
    <row r="1183" spans="1:11" ht="31" x14ac:dyDescent="0.35">
      <c r="A1183" s="8" t="s">
        <v>31</v>
      </c>
      <c r="B1183" s="6" t="s">
        <v>117</v>
      </c>
      <c r="C1183" s="6" t="s">
        <v>96</v>
      </c>
      <c r="D1183" s="6" t="s">
        <v>307</v>
      </c>
      <c r="E1183" s="6" t="s">
        <v>30</v>
      </c>
      <c r="F1183" s="10">
        <f>F1184</f>
        <v>221</v>
      </c>
      <c r="G1183" s="10">
        <v>221</v>
      </c>
      <c r="H1183" s="10">
        <f t="shared" ref="H1183:J1183" si="867">H1184</f>
        <v>221</v>
      </c>
      <c r="I1183" s="10">
        <f t="shared" si="867"/>
        <v>95.5</v>
      </c>
      <c r="J1183" s="10">
        <f t="shared" si="867"/>
        <v>125.5</v>
      </c>
      <c r="K1183" s="18">
        <f t="shared" si="852"/>
        <v>0.4321266968325792</v>
      </c>
    </row>
    <row r="1184" spans="1:11" ht="31" x14ac:dyDescent="0.35">
      <c r="A1184" s="8" t="s">
        <v>33</v>
      </c>
      <c r="B1184" s="6" t="s">
        <v>117</v>
      </c>
      <c r="C1184" s="6" t="s">
        <v>96</v>
      </c>
      <c r="D1184" s="6" t="s">
        <v>307</v>
      </c>
      <c r="E1184" s="6" t="s">
        <v>32</v>
      </c>
      <c r="F1184" s="10">
        <v>221</v>
      </c>
      <c r="G1184" s="10">
        <v>221</v>
      </c>
      <c r="H1184" s="10">
        <v>221</v>
      </c>
      <c r="I1184" s="10">
        <v>95.5</v>
      </c>
      <c r="J1184" s="10">
        <f t="shared" si="848"/>
        <v>125.5</v>
      </c>
      <c r="K1184" s="18">
        <f t="shared" si="852"/>
        <v>0.4321266968325792</v>
      </c>
    </row>
    <row r="1185" spans="1:11" ht="15.5" x14ac:dyDescent="0.35">
      <c r="A1185" s="8" t="s">
        <v>146</v>
      </c>
      <c r="B1185" s="6" t="s">
        <v>117</v>
      </c>
      <c r="C1185" s="6" t="s">
        <v>96</v>
      </c>
      <c r="D1185" s="6" t="s">
        <v>145</v>
      </c>
      <c r="E1185" s="6"/>
      <c r="F1185" s="10">
        <f>F1186+F1190</f>
        <v>0</v>
      </c>
      <c r="G1185" s="10">
        <v>0</v>
      </c>
      <c r="H1185" s="10">
        <f t="shared" ref="H1185:J1185" si="868">H1186+H1190</f>
        <v>103.3</v>
      </c>
      <c r="I1185" s="10">
        <f t="shared" si="868"/>
        <v>88.3</v>
      </c>
      <c r="J1185" s="10">
        <f t="shared" si="868"/>
        <v>15</v>
      </c>
      <c r="K1185" s="18">
        <f t="shared" si="852"/>
        <v>0.85479186834462728</v>
      </c>
    </row>
    <row r="1186" spans="1:11" ht="15.5" x14ac:dyDescent="0.35">
      <c r="A1186" s="8" t="s">
        <v>148</v>
      </c>
      <c r="B1186" s="6" t="s">
        <v>117</v>
      </c>
      <c r="C1186" s="6" t="s">
        <v>96</v>
      </c>
      <c r="D1186" s="6" t="s">
        <v>147</v>
      </c>
      <c r="E1186" s="6"/>
      <c r="F1186" s="10">
        <f>F1187</f>
        <v>0</v>
      </c>
      <c r="G1186" s="10">
        <v>0</v>
      </c>
      <c r="H1186" s="10">
        <f t="shared" ref="H1186:J1186" si="869">H1187</f>
        <v>13</v>
      </c>
      <c r="I1186" s="10">
        <f t="shared" si="869"/>
        <v>13</v>
      </c>
      <c r="J1186" s="10">
        <f t="shared" si="869"/>
        <v>0</v>
      </c>
      <c r="K1186" s="18">
        <f t="shared" si="852"/>
        <v>1</v>
      </c>
    </row>
    <row r="1187" spans="1:11" ht="15.5" x14ac:dyDescent="0.35">
      <c r="A1187" s="8" t="s">
        <v>150</v>
      </c>
      <c r="B1187" s="6" t="s">
        <v>117</v>
      </c>
      <c r="C1187" s="6" t="s">
        <v>96</v>
      </c>
      <c r="D1187" s="6" t="s">
        <v>149</v>
      </c>
      <c r="E1187" s="6"/>
      <c r="F1187" s="10">
        <f>F1188</f>
        <v>0</v>
      </c>
      <c r="G1187" s="10">
        <v>0</v>
      </c>
      <c r="H1187" s="10">
        <f t="shared" ref="H1187:J1187" si="870">H1188</f>
        <v>13</v>
      </c>
      <c r="I1187" s="10">
        <f t="shared" si="870"/>
        <v>13</v>
      </c>
      <c r="J1187" s="10">
        <f t="shared" si="870"/>
        <v>0</v>
      </c>
      <c r="K1187" s="18">
        <f t="shared" si="852"/>
        <v>1</v>
      </c>
    </row>
    <row r="1188" spans="1:11" ht="31" x14ac:dyDescent="0.35">
      <c r="A1188" s="8" t="s">
        <v>31</v>
      </c>
      <c r="B1188" s="6" t="s">
        <v>117</v>
      </c>
      <c r="C1188" s="6" t="s">
        <v>96</v>
      </c>
      <c r="D1188" s="6" t="s">
        <v>149</v>
      </c>
      <c r="E1188" s="6" t="s">
        <v>30</v>
      </c>
      <c r="F1188" s="10">
        <f>F1189</f>
        <v>0</v>
      </c>
      <c r="G1188" s="10">
        <v>0</v>
      </c>
      <c r="H1188" s="10">
        <f t="shared" ref="H1188:J1188" si="871">H1189</f>
        <v>13</v>
      </c>
      <c r="I1188" s="10">
        <f t="shared" si="871"/>
        <v>13</v>
      </c>
      <c r="J1188" s="10">
        <f t="shared" si="871"/>
        <v>0</v>
      </c>
      <c r="K1188" s="18">
        <f t="shared" si="852"/>
        <v>1</v>
      </c>
    </row>
    <row r="1189" spans="1:11" ht="31" x14ac:dyDescent="0.35">
      <c r="A1189" s="8" t="s">
        <v>33</v>
      </c>
      <c r="B1189" s="6" t="s">
        <v>117</v>
      </c>
      <c r="C1189" s="6" t="s">
        <v>96</v>
      </c>
      <c r="D1189" s="6" t="s">
        <v>149</v>
      </c>
      <c r="E1189" s="6" t="s">
        <v>32</v>
      </c>
      <c r="F1189" s="10">
        <v>0</v>
      </c>
      <c r="G1189" s="10">
        <v>0</v>
      </c>
      <c r="H1189" s="10">
        <v>13</v>
      </c>
      <c r="I1189" s="10">
        <v>13</v>
      </c>
      <c r="J1189" s="10">
        <f t="shared" si="848"/>
        <v>0</v>
      </c>
      <c r="K1189" s="18">
        <f t="shared" si="852"/>
        <v>1</v>
      </c>
    </row>
    <row r="1190" spans="1:11" ht="31" x14ac:dyDescent="0.35">
      <c r="A1190" s="8" t="s">
        <v>156</v>
      </c>
      <c r="B1190" s="6" t="s">
        <v>117</v>
      </c>
      <c r="C1190" s="6" t="s">
        <v>96</v>
      </c>
      <c r="D1190" s="6" t="s">
        <v>155</v>
      </c>
      <c r="E1190" s="6"/>
      <c r="F1190" s="10">
        <f>F1191</f>
        <v>0</v>
      </c>
      <c r="G1190" s="10">
        <v>0</v>
      </c>
      <c r="H1190" s="10">
        <f t="shared" ref="H1190:J1190" si="872">H1191</f>
        <v>90.3</v>
      </c>
      <c r="I1190" s="10">
        <f t="shared" si="872"/>
        <v>75.3</v>
      </c>
      <c r="J1190" s="10">
        <f t="shared" si="872"/>
        <v>15</v>
      </c>
      <c r="K1190" s="18">
        <f t="shared" si="852"/>
        <v>0.83388704318936879</v>
      </c>
    </row>
    <row r="1191" spans="1:11" ht="31" x14ac:dyDescent="0.35">
      <c r="A1191" s="8" t="s">
        <v>684</v>
      </c>
      <c r="B1191" s="6" t="s">
        <v>117</v>
      </c>
      <c r="C1191" s="6" t="s">
        <v>96</v>
      </c>
      <c r="D1191" s="6" t="s">
        <v>683</v>
      </c>
      <c r="E1191" s="6"/>
      <c r="F1191" s="10">
        <f>F1192</f>
        <v>0</v>
      </c>
      <c r="G1191" s="10">
        <v>0</v>
      </c>
      <c r="H1191" s="10">
        <f t="shared" ref="H1191:J1191" si="873">H1192</f>
        <v>90.3</v>
      </c>
      <c r="I1191" s="10">
        <f t="shared" si="873"/>
        <v>75.3</v>
      </c>
      <c r="J1191" s="10">
        <f t="shared" si="873"/>
        <v>15</v>
      </c>
      <c r="K1191" s="18">
        <f t="shared" si="852"/>
        <v>0.83388704318936879</v>
      </c>
    </row>
    <row r="1192" spans="1:11" ht="31" x14ac:dyDescent="0.35">
      <c r="A1192" s="8" t="s">
        <v>31</v>
      </c>
      <c r="B1192" s="6" t="s">
        <v>117</v>
      </c>
      <c r="C1192" s="6" t="s">
        <v>96</v>
      </c>
      <c r="D1192" s="6" t="s">
        <v>683</v>
      </c>
      <c r="E1192" s="6" t="s">
        <v>30</v>
      </c>
      <c r="F1192" s="10">
        <f>F1193</f>
        <v>0</v>
      </c>
      <c r="G1192" s="10">
        <v>0</v>
      </c>
      <c r="H1192" s="10">
        <f t="shared" ref="H1192:J1192" si="874">H1193</f>
        <v>90.3</v>
      </c>
      <c r="I1192" s="10">
        <f t="shared" si="874"/>
        <v>75.3</v>
      </c>
      <c r="J1192" s="10">
        <f t="shared" si="874"/>
        <v>15</v>
      </c>
      <c r="K1192" s="18">
        <f t="shared" si="852"/>
        <v>0.83388704318936879</v>
      </c>
    </row>
    <row r="1193" spans="1:11" ht="31" x14ac:dyDescent="0.35">
      <c r="A1193" s="8" t="s">
        <v>33</v>
      </c>
      <c r="B1193" s="6" t="s">
        <v>117</v>
      </c>
      <c r="C1193" s="6" t="s">
        <v>96</v>
      </c>
      <c r="D1193" s="6" t="s">
        <v>683</v>
      </c>
      <c r="E1193" s="6" t="s">
        <v>32</v>
      </c>
      <c r="F1193" s="10">
        <v>0</v>
      </c>
      <c r="G1193" s="10">
        <v>0</v>
      </c>
      <c r="H1193" s="10">
        <v>90.3</v>
      </c>
      <c r="I1193" s="10">
        <v>75.3</v>
      </c>
      <c r="J1193" s="10">
        <f t="shared" si="848"/>
        <v>15</v>
      </c>
      <c r="K1193" s="18">
        <f t="shared" si="852"/>
        <v>0.83388704318936879</v>
      </c>
    </row>
    <row r="1194" spans="1:11" ht="15.5" x14ac:dyDescent="0.35">
      <c r="A1194" s="8" t="s">
        <v>653</v>
      </c>
      <c r="B1194" s="6" t="s">
        <v>117</v>
      </c>
      <c r="C1194" s="6" t="s">
        <v>96</v>
      </c>
      <c r="D1194" s="6" t="s">
        <v>652</v>
      </c>
      <c r="E1194" s="6"/>
      <c r="F1194" s="10">
        <f>F1195</f>
        <v>113.2</v>
      </c>
      <c r="G1194" s="10">
        <v>269.39999999999998</v>
      </c>
      <c r="H1194" s="10">
        <f t="shared" ref="H1194:J1194" si="875">H1195</f>
        <v>269.39999999999998</v>
      </c>
      <c r="I1194" s="10">
        <f t="shared" si="875"/>
        <v>264.68</v>
      </c>
      <c r="J1194" s="10">
        <f t="shared" si="875"/>
        <v>4.7199999999999704</v>
      </c>
      <c r="K1194" s="18">
        <f t="shared" si="852"/>
        <v>0.98247958426132154</v>
      </c>
    </row>
    <row r="1195" spans="1:11" ht="31" x14ac:dyDescent="0.35">
      <c r="A1195" s="8" t="s">
        <v>655</v>
      </c>
      <c r="B1195" s="6" t="s">
        <v>117</v>
      </c>
      <c r="C1195" s="6" t="s">
        <v>96</v>
      </c>
      <c r="D1195" s="6" t="s">
        <v>654</v>
      </c>
      <c r="E1195" s="6"/>
      <c r="F1195" s="10">
        <f>F1196</f>
        <v>113.2</v>
      </c>
      <c r="G1195" s="10">
        <v>269.39999999999998</v>
      </c>
      <c r="H1195" s="10">
        <f t="shared" ref="H1195:J1195" si="876">H1196</f>
        <v>269.39999999999998</v>
      </c>
      <c r="I1195" s="10">
        <f t="shared" si="876"/>
        <v>264.68</v>
      </c>
      <c r="J1195" s="10">
        <f t="shared" si="876"/>
        <v>4.7199999999999704</v>
      </c>
      <c r="K1195" s="18">
        <f t="shared" si="852"/>
        <v>0.98247958426132154</v>
      </c>
    </row>
    <row r="1196" spans="1:11" ht="31" x14ac:dyDescent="0.35">
      <c r="A1196" s="8" t="s">
        <v>686</v>
      </c>
      <c r="B1196" s="6" t="s">
        <v>117</v>
      </c>
      <c r="C1196" s="6" t="s">
        <v>96</v>
      </c>
      <c r="D1196" s="6" t="s">
        <v>685</v>
      </c>
      <c r="E1196" s="6"/>
      <c r="F1196" s="10">
        <f>F1197</f>
        <v>113.2</v>
      </c>
      <c r="G1196" s="10">
        <v>269.39999999999998</v>
      </c>
      <c r="H1196" s="10">
        <f t="shared" ref="H1196:J1196" si="877">H1197</f>
        <v>269.39999999999998</v>
      </c>
      <c r="I1196" s="10">
        <f t="shared" si="877"/>
        <v>264.68</v>
      </c>
      <c r="J1196" s="10">
        <f t="shared" si="877"/>
        <v>4.7199999999999704</v>
      </c>
      <c r="K1196" s="18">
        <f t="shared" si="852"/>
        <v>0.98247958426132154</v>
      </c>
    </row>
    <row r="1197" spans="1:11" ht="15.5" x14ac:dyDescent="0.35">
      <c r="A1197" s="8" t="s">
        <v>688</v>
      </c>
      <c r="B1197" s="6" t="s">
        <v>117</v>
      </c>
      <c r="C1197" s="6" t="s">
        <v>96</v>
      </c>
      <c r="D1197" s="6" t="s">
        <v>687</v>
      </c>
      <c r="E1197" s="6"/>
      <c r="F1197" s="10">
        <f>F1198</f>
        <v>113.2</v>
      </c>
      <c r="G1197" s="10">
        <v>269.39999999999998</v>
      </c>
      <c r="H1197" s="10">
        <f t="shared" ref="H1197:J1197" si="878">H1198</f>
        <v>269.39999999999998</v>
      </c>
      <c r="I1197" s="10">
        <f t="shared" si="878"/>
        <v>264.68</v>
      </c>
      <c r="J1197" s="10">
        <f t="shared" si="878"/>
        <v>4.7199999999999704</v>
      </c>
      <c r="K1197" s="18">
        <f t="shared" si="852"/>
        <v>0.98247958426132154</v>
      </c>
    </row>
    <row r="1198" spans="1:11" ht="31" x14ac:dyDescent="0.35">
      <c r="A1198" s="8" t="s">
        <v>31</v>
      </c>
      <c r="B1198" s="6" t="s">
        <v>117</v>
      </c>
      <c r="C1198" s="6" t="s">
        <v>96</v>
      </c>
      <c r="D1198" s="6" t="s">
        <v>687</v>
      </c>
      <c r="E1198" s="6" t="s">
        <v>30</v>
      </c>
      <c r="F1198" s="10">
        <f>F1199</f>
        <v>113.2</v>
      </c>
      <c r="G1198" s="10">
        <v>269.39999999999998</v>
      </c>
      <c r="H1198" s="10">
        <f t="shared" ref="H1198:J1198" si="879">H1199</f>
        <v>269.39999999999998</v>
      </c>
      <c r="I1198" s="10">
        <f t="shared" si="879"/>
        <v>264.68</v>
      </c>
      <c r="J1198" s="10">
        <f t="shared" si="879"/>
        <v>4.7199999999999704</v>
      </c>
      <c r="K1198" s="18">
        <f t="shared" si="852"/>
        <v>0.98247958426132154</v>
      </c>
    </row>
    <row r="1199" spans="1:11" ht="31" x14ac:dyDescent="0.35">
      <c r="A1199" s="8" t="s">
        <v>33</v>
      </c>
      <c r="B1199" s="6" t="s">
        <v>117</v>
      </c>
      <c r="C1199" s="6" t="s">
        <v>96</v>
      </c>
      <c r="D1199" s="6" t="s">
        <v>687</v>
      </c>
      <c r="E1199" s="6" t="s">
        <v>32</v>
      </c>
      <c r="F1199" s="10">
        <v>113.2</v>
      </c>
      <c r="G1199" s="10">
        <v>269.39999999999998</v>
      </c>
      <c r="H1199" s="10">
        <v>269.39999999999998</v>
      </c>
      <c r="I1199" s="10">
        <v>264.68</v>
      </c>
      <c r="J1199" s="10">
        <f t="shared" si="848"/>
        <v>4.7199999999999704</v>
      </c>
      <c r="K1199" s="18">
        <f t="shared" si="852"/>
        <v>0.98247958426132154</v>
      </c>
    </row>
    <row r="1200" spans="1:11" ht="31" x14ac:dyDescent="0.35">
      <c r="A1200" s="8" t="s">
        <v>162</v>
      </c>
      <c r="B1200" s="6" t="s">
        <v>117</v>
      </c>
      <c r="C1200" s="6" t="s">
        <v>96</v>
      </c>
      <c r="D1200" s="6" t="s">
        <v>161</v>
      </c>
      <c r="E1200" s="6"/>
      <c r="F1200" s="10">
        <f>F1201+F1205</f>
        <v>35</v>
      </c>
      <c r="G1200" s="10">
        <v>380</v>
      </c>
      <c r="H1200" s="10">
        <f t="shared" ref="H1200:J1200" si="880">H1201+H1205</f>
        <v>370</v>
      </c>
      <c r="I1200" s="10">
        <f t="shared" si="880"/>
        <v>357</v>
      </c>
      <c r="J1200" s="10">
        <f t="shared" si="880"/>
        <v>13</v>
      </c>
      <c r="K1200" s="18">
        <f t="shared" si="852"/>
        <v>0.96486486486486489</v>
      </c>
    </row>
    <row r="1201" spans="1:11" ht="46.5" x14ac:dyDescent="0.35">
      <c r="A1201" s="8" t="s">
        <v>405</v>
      </c>
      <c r="B1201" s="6" t="s">
        <v>117</v>
      </c>
      <c r="C1201" s="6" t="s">
        <v>96</v>
      </c>
      <c r="D1201" s="6" t="s">
        <v>404</v>
      </c>
      <c r="E1201" s="6"/>
      <c r="F1201" s="10">
        <f>F1202</f>
        <v>0</v>
      </c>
      <c r="G1201" s="10">
        <v>345</v>
      </c>
      <c r="H1201" s="10">
        <f t="shared" ref="H1201:J1201" si="881">H1202</f>
        <v>345</v>
      </c>
      <c r="I1201" s="10">
        <f t="shared" si="881"/>
        <v>345</v>
      </c>
      <c r="J1201" s="10">
        <f t="shared" si="881"/>
        <v>0</v>
      </c>
      <c r="K1201" s="18">
        <f t="shared" si="852"/>
        <v>1</v>
      </c>
    </row>
    <row r="1202" spans="1:11" ht="46.5" x14ac:dyDescent="0.35">
      <c r="A1202" s="8" t="s">
        <v>407</v>
      </c>
      <c r="B1202" s="6" t="s">
        <v>117</v>
      </c>
      <c r="C1202" s="6" t="s">
        <v>96</v>
      </c>
      <c r="D1202" s="6" t="s">
        <v>406</v>
      </c>
      <c r="E1202" s="6"/>
      <c r="F1202" s="10">
        <f>F1203</f>
        <v>0</v>
      </c>
      <c r="G1202" s="10">
        <v>345</v>
      </c>
      <c r="H1202" s="10">
        <f t="shared" ref="H1202:J1202" si="882">H1203</f>
        <v>345</v>
      </c>
      <c r="I1202" s="10">
        <f t="shared" si="882"/>
        <v>345</v>
      </c>
      <c r="J1202" s="10">
        <f t="shared" si="882"/>
        <v>0</v>
      </c>
      <c r="K1202" s="18">
        <f t="shared" si="852"/>
        <v>1</v>
      </c>
    </row>
    <row r="1203" spans="1:11" ht="31" x14ac:dyDescent="0.35">
      <c r="A1203" s="8" t="s">
        <v>31</v>
      </c>
      <c r="B1203" s="6" t="s">
        <v>117</v>
      </c>
      <c r="C1203" s="6" t="s">
        <v>96</v>
      </c>
      <c r="D1203" s="6" t="s">
        <v>406</v>
      </c>
      <c r="E1203" s="6" t="s">
        <v>30</v>
      </c>
      <c r="F1203" s="10">
        <f>F1204</f>
        <v>0</v>
      </c>
      <c r="G1203" s="10">
        <v>345</v>
      </c>
      <c r="H1203" s="10">
        <f t="shared" ref="H1203:J1203" si="883">H1204</f>
        <v>345</v>
      </c>
      <c r="I1203" s="10">
        <f t="shared" si="883"/>
        <v>345</v>
      </c>
      <c r="J1203" s="10">
        <f t="shared" si="883"/>
        <v>0</v>
      </c>
      <c r="K1203" s="18">
        <f t="shared" si="852"/>
        <v>1</v>
      </c>
    </row>
    <row r="1204" spans="1:11" ht="31" x14ac:dyDescent="0.35">
      <c r="A1204" s="8" t="s">
        <v>33</v>
      </c>
      <c r="B1204" s="6" t="s">
        <v>117</v>
      </c>
      <c r="C1204" s="6" t="s">
        <v>96</v>
      </c>
      <c r="D1204" s="6" t="s">
        <v>406</v>
      </c>
      <c r="E1204" s="6" t="s">
        <v>32</v>
      </c>
      <c r="F1204" s="10">
        <v>0</v>
      </c>
      <c r="G1204" s="10">
        <v>345</v>
      </c>
      <c r="H1204" s="10">
        <v>345</v>
      </c>
      <c r="I1204" s="10">
        <v>345</v>
      </c>
      <c r="J1204" s="10">
        <f t="shared" si="848"/>
        <v>0</v>
      </c>
      <c r="K1204" s="18">
        <f t="shared" si="852"/>
        <v>1</v>
      </c>
    </row>
    <row r="1205" spans="1:11" ht="31" x14ac:dyDescent="0.35">
      <c r="A1205" s="8" t="s">
        <v>164</v>
      </c>
      <c r="B1205" s="6" t="s">
        <v>117</v>
      </c>
      <c r="C1205" s="6" t="s">
        <v>96</v>
      </c>
      <c r="D1205" s="6" t="s">
        <v>163</v>
      </c>
      <c r="E1205" s="6"/>
      <c r="F1205" s="10">
        <f>F1206</f>
        <v>35</v>
      </c>
      <c r="G1205" s="10">
        <v>35</v>
      </c>
      <c r="H1205" s="10">
        <f t="shared" ref="H1205:J1205" si="884">H1206</f>
        <v>25</v>
      </c>
      <c r="I1205" s="10">
        <f t="shared" si="884"/>
        <v>12</v>
      </c>
      <c r="J1205" s="10">
        <f t="shared" si="884"/>
        <v>13</v>
      </c>
      <c r="K1205" s="18">
        <f t="shared" si="852"/>
        <v>0.48</v>
      </c>
    </row>
    <row r="1206" spans="1:11" ht="46.5" x14ac:dyDescent="0.35">
      <c r="A1206" s="8" t="s">
        <v>166</v>
      </c>
      <c r="B1206" s="6" t="s">
        <v>117</v>
      </c>
      <c r="C1206" s="6" t="s">
        <v>96</v>
      </c>
      <c r="D1206" s="6" t="s">
        <v>165</v>
      </c>
      <c r="E1206" s="6"/>
      <c r="F1206" s="10">
        <f>F1207</f>
        <v>35</v>
      </c>
      <c r="G1206" s="10">
        <v>35</v>
      </c>
      <c r="H1206" s="10">
        <f t="shared" ref="H1206:J1206" si="885">H1207</f>
        <v>25</v>
      </c>
      <c r="I1206" s="10">
        <f t="shared" si="885"/>
        <v>12</v>
      </c>
      <c r="J1206" s="10">
        <f t="shared" si="885"/>
        <v>13</v>
      </c>
      <c r="K1206" s="18">
        <f t="shared" si="852"/>
        <v>0.48</v>
      </c>
    </row>
    <row r="1207" spans="1:11" ht="31" x14ac:dyDescent="0.35">
      <c r="A1207" s="8" t="s">
        <v>31</v>
      </c>
      <c r="B1207" s="6" t="s">
        <v>117</v>
      </c>
      <c r="C1207" s="6" t="s">
        <v>96</v>
      </c>
      <c r="D1207" s="6" t="s">
        <v>165</v>
      </c>
      <c r="E1207" s="6" t="s">
        <v>30</v>
      </c>
      <c r="F1207" s="10">
        <f>F1208</f>
        <v>35</v>
      </c>
      <c r="G1207" s="10">
        <v>35</v>
      </c>
      <c r="H1207" s="10">
        <f t="shared" ref="H1207:J1207" si="886">H1208</f>
        <v>25</v>
      </c>
      <c r="I1207" s="10">
        <f t="shared" si="886"/>
        <v>12</v>
      </c>
      <c r="J1207" s="10">
        <f t="shared" si="886"/>
        <v>13</v>
      </c>
      <c r="K1207" s="18">
        <f t="shared" si="852"/>
        <v>0.48</v>
      </c>
    </row>
    <row r="1208" spans="1:11" ht="31" x14ac:dyDescent="0.35">
      <c r="A1208" s="8" t="s">
        <v>33</v>
      </c>
      <c r="B1208" s="6" t="s">
        <v>117</v>
      </c>
      <c r="C1208" s="6" t="s">
        <v>96</v>
      </c>
      <c r="D1208" s="6" t="s">
        <v>165</v>
      </c>
      <c r="E1208" s="6" t="s">
        <v>32</v>
      </c>
      <c r="F1208" s="10">
        <v>35</v>
      </c>
      <c r="G1208" s="10">
        <v>35</v>
      </c>
      <c r="H1208" s="10">
        <v>25</v>
      </c>
      <c r="I1208" s="10">
        <v>12</v>
      </c>
      <c r="J1208" s="10">
        <f t="shared" si="848"/>
        <v>13</v>
      </c>
      <c r="K1208" s="18">
        <f t="shared" si="852"/>
        <v>0.48</v>
      </c>
    </row>
    <row r="1209" spans="1:11" ht="31" x14ac:dyDescent="0.35">
      <c r="A1209" s="8" t="s">
        <v>41</v>
      </c>
      <c r="B1209" s="6" t="s">
        <v>117</v>
      </c>
      <c r="C1209" s="6" t="s">
        <v>96</v>
      </c>
      <c r="D1209" s="6" t="s">
        <v>40</v>
      </c>
      <c r="E1209" s="6"/>
      <c r="F1209" s="10">
        <f>F1210</f>
        <v>0</v>
      </c>
      <c r="G1209" s="10">
        <v>330.7</v>
      </c>
      <c r="H1209" s="10">
        <f t="shared" ref="H1209:J1209" si="887">H1210</f>
        <v>419.4</v>
      </c>
      <c r="I1209" s="10">
        <f t="shared" si="887"/>
        <v>413.74</v>
      </c>
      <c r="J1209" s="10">
        <f t="shared" si="887"/>
        <v>5.6599999999999682</v>
      </c>
      <c r="K1209" s="18">
        <f t="shared" si="852"/>
        <v>0.98650453028135443</v>
      </c>
    </row>
    <row r="1210" spans="1:11" ht="62" x14ac:dyDescent="0.35">
      <c r="A1210" s="8" t="s">
        <v>235</v>
      </c>
      <c r="B1210" s="6" t="s">
        <v>117</v>
      </c>
      <c r="C1210" s="6" t="s">
        <v>96</v>
      </c>
      <c r="D1210" s="6" t="s">
        <v>234</v>
      </c>
      <c r="E1210" s="6"/>
      <c r="F1210" s="10">
        <f>F1211</f>
        <v>0</v>
      </c>
      <c r="G1210" s="10">
        <v>330.7</v>
      </c>
      <c r="H1210" s="10">
        <f t="shared" ref="H1210:J1210" si="888">H1211</f>
        <v>419.4</v>
      </c>
      <c r="I1210" s="10">
        <f t="shared" si="888"/>
        <v>413.74</v>
      </c>
      <c r="J1210" s="10">
        <f t="shared" si="888"/>
        <v>5.6599999999999682</v>
      </c>
      <c r="K1210" s="18">
        <f t="shared" si="852"/>
        <v>0.98650453028135443</v>
      </c>
    </row>
    <row r="1211" spans="1:11" ht="31" x14ac:dyDescent="0.35">
      <c r="A1211" s="8" t="s">
        <v>237</v>
      </c>
      <c r="B1211" s="6" t="s">
        <v>117</v>
      </c>
      <c r="C1211" s="6" t="s">
        <v>96</v>
      </c>
      <c r="D1211" s="6" t="s">
        <v>236</v>
      </c>
      <c r="E1211" s="6"/>
      <c r="F1211" s="10">
        <f>F1212</f>
        <v>0</v>
      </c>
      <c r="G1211" s="10">
        <v>330.7</v>
      </c>
      <c r="H1211" s="10">
        <f t="shared" ref="H1211:J1211" si="889">H1212</f>
        <v>419.4</v>
      </c>
      <c r="I1211" s="10">
        <f t="shared" si="889"/>
        <v>413.74</v>
      </c>
      <c r="J1211" s="10">
        <f t="shared" si="889"/>
        <v>5.6599999999999682</v>
      </c>
      <c r="K1211" s="18">
        <f t="shared" si="852"/>
        <v>0.98650453028135443</v>
      </c>
    </row>
    <row r="1212" spans="1:11" ht="31" x14ac:dyDescent="0.35">
      <c r="A1212" s="8" t="s">
        <v>31</v>
      </c>
      <c r="B1212" s="6" t="s">
        <v>117</v>
      </c>
      <c r="C1212" s="6" t="s">
        <v>96</v>
      </c>
      <c r="D1212" s="6" t="s">
        <v>236</v>
      </c>
      <c r="E1212" s="6" t="s">
        <v>30</v>
      </c>
      <c r="F1212" s="10">
        <f>F1213</f>
        <v>0</v>
      </c>
      <c r="G1212" s="10">
        <v>330.7</v>
      </c>
      <c r="H1212" s="10">
        <f t="shared" ref="H1212:J1212" si="890">H1213</f>
        <v>419.4</v>
      </c>
      <c r="I1212" s="10">
        <f t="shared" si="890"/>
        <v>413.74</v>
      </c>
      <c r="J1212" s="10">
        <f t="shared" si="890"/>
        <v>5.6599999999999682</v>
      </c>
      <c r="K1212" s="18">
        <f t="shared" si="852"/>
        <v>0.98650453028135443</v>
      </c>
    </row>
    <row r="1213" spans="1:11" ht="31" x14ac:dyDescent="0.35">
      <c r="A1213" s="8" t="s">
        <v>33</v>
      </c>
      <c r="B1213" s="6" t="s">
        <v>117</v>
      </c>
      <c r="C1213" s="6" t="s">
        <v>96</v>
      </c>
      <c r="D1213" s="6" t="s">
        <v>236</v>
      </c>
      <c r="E1213" s="6" t="s">
        <v>32</v>
      </c>
      <c r="F1213" s="10">
        <v>0</v>
      </c>
      <c r="G1213" s="10">
        <v>330.7</v>
      </c>
      <c r="H1213" s="10">
        <v>419.4</v>
      </c>
      <c r="I1213" s="10">
        <v>413.74</v>
      </c>
      <c r="J1213" s="10">
        <f t="shared" ref="J1213:J1261" si="891">H1213-I1213</f>
        <v>5.6599999999999682</v>
      </c>
      <c r="K1213" s="18">
        <f t="shared" si="852"/>
        <v>0.98650453028135443</v>
      </c>
    </row>
    <row r="1214" spans="1:11" ht="31" x14ac:dyDescent="0.35">
      <c r="A1214" s="8" t="s">
        <v>473</v>
      </c>
      <c r="B1214" s="6" t="s">
        <v>117</v>
      </c>
      <c r="C1214" s="6" t="s">
        <v>96</v>
      </c>
      <c r="D1214" s="6" t="s">
        <v>472</v>
      </c>
      <c r="E1214" s="6"/>
      <c r="F1214" s="10">
        <f>F1215</f>
        <v>20</v>
      </c>
      <c r="G1214" s="10">
        <v>20</v>
      </c>
      <c r="H1214" s="10">
        <f t="shared" ref="H1214:J1214" si="892">H1215</f>
        <v>36.1</v>
      </c>
      <c r="I1214" s="10">
        <f t="shared" si="892"/>
        <v>36.04</v>
      </c>
      <c r="J1214" s="10">
        <f t="shared" si="892"/>
        <v>6.0000000000002274E-2</v>
      </c>
      <c r="K1214" s="18">
        <f t="shared" si="852"/>
        <v>0.99833795013850413</v>
      </c>
    </row>
    <row r="1215" spans="1:11" ht="15.5" x14ac:dyDescent="0.35">
      <c r="A1215" s="8" t="s">
        <v>475</v>
      </c>
      <c r="B1215" s="6" t="s">
        <v>117</v>
      </c>
      <c r="C1215" s="6" t="s">
        <v>96</v>
      </c>
      <c r="D1215" s="6" t="s">
        <v>474</v>
      </c>
      <c r="E1215" s="6"/>
      <c r="F1215" s="10">
        <f>F1216</f>
        <v>20</v>
      </c>
      <c r="G1215" s="10">
        <v>20</v>
      </c>
      <c r="H1215" s="10">
        <f t="shared" ref="H1215:J1215" si="893">H1216</f>
        <v>36.1</v>
      </c>
      <c r="I1215" s="10">
        <f t="shared" si="893"/>
        <v>36.04</v>
      </c>
      <c r="J1215" s="10">
        <f t="shared" si="893"/>
        <v>6.0000000000002274E-2</v>
      </c>
      <c r="K1215" s="18">
        <f t="shared" si="852"/>
        <v>0.99833795013850413</v>
      </c>
    </row>
    <row r="1216" spans="1:11" ht="31" x14ac:dyDescent="0.35">
      <c r="A1216" s="8" t="s">
        <v>561</v>
      </c>
      <c r="B1216" s="6" t="s">
        <v>117</v>
      </c>
      <c r="C1216" s="6" t="s">
        <v>96</v>
      </c>
      <c r="D1216" s="6" t="s">
        <v>560</v>
      </c>
      <c r="E1216" s="6"/>
      <c r="F1216" s="10">
        <f>F1217</f>
        <v>20</v>
      </c>
      <c r="G1216" s="10">
        <v>20</v>
      </c>
      <c r="H1216" s="10">
        <f t="shared" ref="H1216:J1216" si="894">H1217</f>
        <v>36.1</v>
      </c>
      <c r="I1216" s="10">
        <f t="shared" si="894"/>
        <v>36.04</v>
      </c>
      <c r="J1216" s="10">
        <f t="shared" si="894"/>
        <v>6.0000000000002274E-2</v>
      </c>
      <c r="K1216" s="18">
        <f t="shared" si="852"/>
        <v>0.99833795013850413</v>
      </c>
    </row>
    <row r="1217" spans="1:11" ht="31" x14ac:dyDescent="0.35">
      <c r="A1217" s="8" t="s">
        <v>563</v>
      </c>
      <c r="B1217" s="6" t="s">
        <v>117</v>
      </c>
      <c r="C1217" s="6" t="s">
        <v>96</v>
      </c>
      <c r="D1217" s="6" t="s">
        <v>562</v>
      </c>
      <c r="E1217" s="6"/>
      <c r="F1217" s="10">
        <f>F1218</f>
        <v>20</v>
      </c>
      <c r="G1217" s="10">
        <v>20</v>
      </c>
      <c r="H1217" s="10">
        <f t="shared" ref="H1217:J1217" si="895">H1218</f>
        <v>36.1</v>
      </c>
      <c r="I1217" s="10">
        <f t="shared" si="895"/>
        <v>36.04</v>
      </c>
      <c r="J1217" s="10">
        <f t="shared" si="895"/>
        <v>6.0000000000002274E-2</v>
      </c>
      <c r="K1217" s="18">
        <f t="shared" si="852"/>
        <v>0.99833795013850413</v>
      </c>
    </row>
    <row r="1218" spans="1:11" ht="31" x14ac:dyDescent="0.35">
      <c r="A1218" s="8" t="s">
        <v>31</v>
      </c>
      <c r="B1218" s="6" t="s">
        <v>117</v>
      </c>
      <c r="C1218" s="6" t="s">
        <v>96</v>
      </c>
      <c r="D1218" s="6" t="s">
        <v>562</v>
      </c>
      <c r="E1218" s="6" t="s">
        <v>30</v>
      </c>
      <c r="F1218" s="10">
        <f>F1219</f>
        <v>20</v>
      </c>
      <c r="G1218" s="10">
        <v>20</v>
      </c>
      <c r="H1218" s="10">
        <f t="shared" ref="H1218:J1218" si="896">H1219</f>
        <v>36.1</v>
      </c>
      <c r="I1218" s="10">
        <f t="shared" si="896"/>
        <v>36.04</v>
      </c>
      <c r="J1218" s="10">
        <f t="shared" si="896"/>
        <v>6.0000000000002274E-2</v>
      </c>
      <c r="K1218" s="18">
        <f t="shared" si="852"/>
        <v>0.99833795013850413</v>
      </c>
    </row>
    <row r="1219" spans="1:11" ht="31" x14ac:dyDescent="0.35">
      <c r="A1219" s="8" t="s">
        <v>33</v>
      </c>
      <c r="B1219" s="6" t="s">
        <v>117</v>
      </c>
      <c r="C1219" s="6" t="s">
        <v>96</v>
      </c>
      <c r="D1219" s="6" t="s">
        <v>562</v>
      </c>
      <c r="E1219" s="6" t="s">
        <v>32</v>
      </c>
      <c r="F1219" s="10">
        <v>20</v>
      </c>
      <c r="G1219" s="10">
        <v>20</v>
      </c>
      <c r="H1219" s="10">
        <v>36.1</v>
      </c>
      <c r="I1219" s="10">
        <v>36.04</v>
      </c>
      <c r="J1219" s="10">
        <f t="shared" si="891"/>
        <v>6.0000000000002274E-2</v>
      </c>
      <c r="K1219" s="18">
        <f t="shared" si="852"/>
        <v>0.99833795013850413</v>
      </c>
    </row>
    <row r="1220" spans="1:11" ht="31" x14ac:dyDescent="0.35">
      <c r="A1220" s="8" t="s">
        <v>55</v>
      </c>
      <c r="B1220" s="6" t="s">
        <v>117</v>
      </c>
      <c r="C1220" s="6" t="s">
        <v>96</v>
      </c>
      <c r="D1220" s="6" t="s">
        <v>54</v>
      </c>
      <c r="E1220" s="6"/>
      <c r="F1220" s="10">
        <f>F1221</f>
        <v>0</v>
      </c>
      <c r="G1220" s="10">
        <v>132.6</v>
      </c>
      <c r="H1220" s="10">
        <f t="shared" ref="H1220:J1220" si="897">H1221</f>
        <v>111.3</v>
      </c>
      <c r="I1220" s="10">
        <f t="shared" si="897"/>
        <v>111.28</v>
      </c>
      <c r="J1220" s="10">
        <f t="shared" si="897"/>
        <v>1.9999999999996021E-2</v>
      </c>
      <c r="K1220" s="18">
        <f t="shared" si="852"/>
        <v>0.9998203054806829</v>
      </c>
    </row>
    <row r="1221" spans="1:11" ht="15.5" x14ac:dyDescent="0.35">
      <c r="A1221" s="8" t="s">
        <v>105</v>
      </c>
      <c r="B1221" s="6" t="s">
        <v>117</v>
      </c>
      <c r="C1221" s="6" t="s">
        <v>96</v>
      </c>
      <c r="D1221" s="6" t="s">
        <v>104</v>
      </c>
      <c r="E1221" s="6"/>
      <c r="F1221" s="10">
        <f>F1222</f>
        <v>0</v>
      </c>
      <c r="G1221" s="10">
        <v>132.6</v>
      </c>
      <c r="H1221" s="10">
        <f t="shared" ref="H1221:J1221" si="898">H1222</f>
        <v>111.3</v>
      </c>
      <c r="I1221" s="10">
        <f t="shared" si="898"/>
        <v>111.28</v>
      </c>
      <c r="J1221" s="10">
        <f t="shared" si="898"/>
        <v>1.9999999999996021E-2</v>
      </c>
      <c r="K1221" s="18">
        <f t="shared" si="852"/>
        <v>0.9998203054806829</v>
      </c>
    </row>
    <row r="1222" spans="1:11" ht="15.5" x14ac:dyDescent="0.35">
      <c r="A1222" s="8" t="s">
        <v>107</v>
      </c>
      <c r="B1222" s="6" t="s">
        <v>117</v>
      </c>
      <c r="C1222" s="6" t="s">
        <v>96</v>
      </c>
      <c r="D1222" s="6" t="s">
        <v>106</v>
      </c>
      <c r="E1222" s="6"/>
      <c r="F1222" s="10">
        <f>F1223</f>
        <v>0</v>
      </c>
      <c r="G1222" s="10">
        <v>132.6</v>
      </c>
      <c r="H1222" s="10">
        <f t="shared" ref="H1222:J1222" si="899">H1223</f>
        <v>111.3</v>
      </c>
      <c r="I1222" s="10">
        <f t="shared" si="899"/>
        <v>111.28</v>
      </c>
      <c r="J1222" s="10">
        <f t="shared" si="899"/>
        <v>1.9999999999996021E-2</v>
      </c>
      <c r="K1222" s="18">
        <f t="shared" si="852"/>
        <v>0.9998203054806829</v>
      </c>
    </row>
    <row r="1223" spans="1:11" ht="31" x14ac:dyDescent="0.35">
      <c r="A1223" s="8" t="s">
        <v>31</v>
      </c>
      <c r="B1223" s="6" t="s">
        <v>117</v>
      </c>
      <c r="C1223" s="6" t="s">
        <v>96</v>
      </c>
      <c r="D1223" s="6" t="s">
        <v>106</v>
      </c>
      <c r="E1223" s="6" t="s">
        <v>30</v>
      </c>
      <c r="F1223" s="10">
        <f>F1224</f>
        <v>0</v>
      </c>
      <c r="G1223" s="10">
        <v>132.6</v>
      </c>
      <c r="H1223" s="10">
        <f t="shared" ref="H1223:J1223" si="900">H1224</f>
        <v>111.3</v>
      </c>
      <c r="I1223" s="10">
        <f t="shared" si="900"/>
        <v>111.28</v>
      </c>
      <c r="J1223" s="10">
        <f t="shared" si="900"/>
        <v>1.9999999999996021E-2</v>
      </c>
      <c r="K1223" s="18">
        <f t="shared" si="852"/>
        <v>0.9998203054806829</v>
      </c>
    </row>
    <row r="1224" spans="1:11" ht="31" x14ac:dyDescent="0.35">
      <c r="A1224" s="8" t="s">
        <v>33</v>
      </c>
      <c r="B1224" s="6" t="s">
        <v>117</v>
      </c>
      <c r="C1224" s="6" t="s">
        <v>96</v>
      </c>
      <c r="D1224" s="6" t="s">
        <v>106</v>
      </c>
      <c r="E1224" s="6" t="s">
        <v>32</v>
      </c>
      <c r="F1224" s="10">
        <v>0</v>
      </c>
      <c r="G1224" s="10">
        <v>132.6</v>
      </c>
      <c r="H1224" s="10">
        <v>111.3</v>
      </c>
      <c r="I1224" s="10">
        <v>111.28</v>
      </c>
      <c r="J1224" s="10">
        <f t="shared" si="891"/>
        <v>1.9999999999996021E-2</v>
      </c>
      <c r="K1224" s="18">
        <f t="shared" si="852"/>
        <v>0.9998203054806829</v>
      </c>
    </row>
    <row r="1225" spans="1:11" ht="15.5" x14ac:dyDescent="0.35">
      <c r="A1225" s="8" t="s">
        <v>539</v>
      </c>
      <c r="B1225" s="6" t="s">
        <v>117</v>
      </c>
      <c r="C1225" s="6" t="s">
        <v>96</v>
      </c>
      <c r="D1225" s="6" t="s">
        <v>538</v>
      </c>
      <c r="E1225" s="6"/>
      <c r="F1225" s="10">
        <f>F1226</f>
        <v>0</v>
      </c>
      <c r="G1225" s="10">
        <v>27.8</v>
      </c>
      <c r="H1225" s="10">
        <f t="shared" ref="H1225:J1225" si="901">H1226</f>
        <v>27.8</v>
      </c>
      <c r="I1225" s="10">
        <f t="shared" si="901"/>
        <v>27.8</v>
      </c>
      <c r="J1225" s="10">
        <f t="shared" si="901"/>
        <v>0</v>
      </c>
      <c r="K1225" s="18">
        <f t="shared" si="852"/>
        <v>1</v>
      </c>
    </row>
    <row r="1226" spans="1:11" ht="46.5" x14ac:dyDescent="0.35">
      <c r="A1226" s="8" t="s">
        <v>583</v>
      </c>
      <c r="B1226" s="6" t="s">
        <v>117</v>
      </c>
      <c r="C1226" s="6" t="s">
        <v>96</v>
      </c>
      <c r="D1226" s="6" t="s">
        <v>582</v>
      </c>
      <c r="E1226" s="6"/>
      <c r="F1226" s="10">
        <f>F1227</f>
        <v>0</v>
      </c>
      <c r="G1226" s="10">
        <v>27.8</v>
      </c>
      <c r="H1226" s="10">
        <f t="shared" ref="H1226:J1226" si="902">H1227</f>
        <v>27.8</v>
      </c>
      <c r="I1226" s="10">
        <f t="shared" si="902"/>
        <v>27.8</v>
      </c>
      <c r="J1226" s="10">
        <f t="shared" si="902"/>
        <v>0</v>
      </c>
      <c r="K1226" s="18">
        <f t="shared" si="852"/>
        <v>1</v>
      </c>
    </row>
    <row r="1227" spans="1:11" ht="31" x14ac:dyDescent="0.35">
      <c r="A1227" s="8" t="s">
        <v>585</v>
      </c>
      <c r="B1227" s="6" t="s">
        <v>117</v>
      </c>
      <c r="C1227" s="6" t="s">
        <v>96</v>
      </c>
      <c r="D1227" s="6" t="s">
        <v>584</v>
      </c>
      <c r="E1227" s="6"/>
      <c r="F1227" s="10">
        <f>F1228</f>
        <v>0</v>
      </c>
      <c r="G1227" s="10">
        <v>27.8</v>
      </c>
      <c r="H1227" s="10">
        <f t="shared" ref="H1227:J1227" si="903">H1228</f>
        <v>27.8</v>
      </c>
      <c r="I1227" s="10">
        <f t="shared" si="903"/>
        <v>27.8</v>
      </c>
      <c r="J1227" s="10">
        <f t="shared" si="903"/>
        <v>0</v>
      </c>
      <c r="K1227" s="18">
        <f t="shared" si="852"/>
        <v>1</v>
      </c>
    </row>
    <row r="1228" spans="1:11" ht="31" x14ac:dyDescent="0.35">
      <c r="A1228" s="8" t="s">
        <v>31</v>
      </c>
      <c r="B1228" s="6" t="s">
        <v>117</v>
      </c>
      <c r="C1228" s="6" t="s">
        <v>96</v>
      </c>
      <c r="D1228" s="6" t="s">
        <v>584</v>
      </c>
      <c r="E1228" s="6" t="s">
        <v>30</v>
      </c>
      <c r="F1228" s="10">
        <f>F1229</f>
        <v>0</v>
      </c>
      <c r="G1228" s="10">
        <v>27.8</v>
      </c>
      <c r="H1228" s="10">
        <f t="shared" ref="H1228:J1228" si="904">H1229</f>
        <v>27.8</v>
      </c>
      <c r="I1228" s="10">
        <f t="shared" si="904"/>
        <v>27.8</v>
      </c>
      <c r="J1228" s="10">
        <f t="shared" si="904"/>
        <v>0</v>
      </c>
      <c r="K1228" s="18">
        <f t="shared" ref="K1228:K1291" si="905">I1228/H1228</f>
        <v>1</v>
      </c>
    </row>
    <row r="1229" spans="1:11" ht="31" x14ac:dyDescent="0.35">
      <c r="A1229" s="8" t="s">
        <v>33</v>
      </c>
      <c r="B1229" s="6" t="s">
        <v>117</v>
      </c>
      <c r="C1229" s="6" t="s">
        <v>96</v>
      </c>
      <c r="D1229" s="6" t="s">
        <v>584</v>
      </c>
      <c r="E1229" s="6" t="s">
        <v>32</v>
      </c>
      <c r="F1229" s="10">
        <v>0</v>
      </c>
      <c r="G1229" s="10">
        <v>27.8</v>
      </c>
      <c r="H1229" s="10">
        <v>27.8</v>
      </c>
      <c r="I1229" s="10">
        <v>27.8</v>
      </c>
      <c r="J1229" s="10">
        <f t="shared" si="891"/>
        <v>0</v>
      </c>
      <c r="K1229" s="18">
        <f t="shared" si="905"/>
        <v>1</v>
      </c>
    </row>
    <row r="1230" spans="1:11" ht="31" x14ac:dyDescent="0.35">
      <c r="A1230" s="8" t="s">
        <v>260</v>
      </c>
      <c r="B1230" s="6" t="s">
        <v>117</v>
      </c>
      <c r="C1230" s="6" t="s">
        <v>96</v>
      </c>
      <c r="D1230" s="6" t="s">
        <v>259</v>
      </c>
      <c r="E1230" s="6"/>
      <c r="F1230" s="10">
        <f>F1231</f>
        <v>0</v>
      </c>
      <c r="G1230" s="10">
        <v>40</v>
      </c>
      <c r="H1230" s="10">
        <f t="shared" ref="H1230:J1230" si="906">H1231</f>
        <v>51.5</v>
      </c>
      <c r="I1230" s="10">
        <f t="shared" si="906"/>
        <v>51.5</v>
      </c>
      <c r="J1230" s="10">
        <f t="shared" si="906"/>
        <v>0</v>
      </c>
      <c r="K1230" s="18">
        <f t="shared" si="905"/>
        <v>1</v>
      </c>
    </row>
    <row r="1231" spans="1:11" ht="46.5" x14ac:dyDescent="0.35">
      <c r="A1231" s="8" t="s">
        <v>272</v>
      </c>
      <c r="B1231" s="6" t="s">
        <v>117</v>
      </c>
      <c r="C1231" s="6" t="s">
        <v>96</v>
      </c>
      <c r="D1231" s="6" t="s">
        <v>271</v>
      </c>
      <c r="E1231" s="6"/>
      <c r="F1231" s="10">
        <f>F1232</f>
        <v>0</v>
      </c>
      <c r="G1231" s="10">
        <v>40</v>
      </c>
      <c r="H1231" s="10">
        <f t="shared" ref="H1231:J1231" si="907">H1232</f>
        <v>51.5</v>
      </c>
      <c r="I1231" s="10">
        <f t="shared" si="907"/>
        <v>51.5</v>
      </c>
      <c r="J1231" s="10">
        <f t="shared" si="907"/>
        <v>0</v>
      </c>
      <c r="K1231" s="18">
        <f t="shared" si="905"/>
        <v>1</v>
      </c>
    </row>
    <row r="1232" spans="1:11" ht="46.5" x14ac:dyDescent="0.35">
      <c r="A1232" s="8" t="s">
        <v>272</v>
      </c>
      <c r="B1232" s="6" t="s">
        <v>117</v>
      </c>
      <c r="C1232" s="6" t="s">
        <v>96</v>
      </c>
      <c r="D1232" s="6" t="s">
        <v>273</v>
      </c>
      <c r="E1232" s="6"/>
      <c r="F1232" s="10">
        <f>F1233</f>
        <v>0</v>
      </c>
      <c r="G1232" s="10">
        <v>40</v>
      </c>
      <c r="H1232" s="10">
        <f t="shared" ref="H1232:J1232" si="908">H1233</f>
        <v>51.5</v>
      </c>
      <c r="I1232" s="10">
        <f t="shared" si="908"/>
        <v>51.5</v>
      </c>
      <c r="J1232" s="10">
        <f t="shared" si="908"/>
        <v>0</v>
      </c>
      <c r="K1232" s="18">
        <f t="shared" si="905"/>
        <v>1</v>
      </c>
    </row>
    <row r="1233" spans="1:11" ht="31" x14ac:dyDescent="0.35">
      <c r="A1233" s="8" t="s">
        <v>31</v>
      </c>
      <c r="B1233" s="6" t="s">
        <v>117</v>
      </c>
      <c r="C1233" s="6" t="s">
        <v>96</v>
      </c>
      <c r="D1233" s="6" t="s">
        <v>273</v>
      </c>
      <c r="E1233" s="6" t="s">
        <v>30</v>
      </c>
      <c r="F1233" s="10">
        <f>F1234</f>
        <v>0</v>
      </c>
      <c r="G1233" s="10">
        <v>40</v>
      </c>
      <c r="H1233" s="10">
        <f t="shared" ref="H1233:J1233" si="909">H1234</f>
        <v>51.5</v>
      </c>
      <c r="I1233" s="10">
        <f t="shared" si="909"/>
        <v>51.5</v>
      </c>
      <c r="J1233" s="10">
        <f t="shared" si="909"/>
        <v>0</v>
      </c>
      <c r="K1233" s="18">
        <f t="shared" si="905"/>
        <v>1</v>
      </c>
    </row>
    <row r="1234" spans="1:11" ht="31" x14ac:dyDescent="0.35">
      <c r="A1234" s="8" t="s">
        <v>33</v>
      </c>
      <c r="B1234" s="6" t="s">
        <v>117</v>
      </c>
      <c r="C1234" s="6" t="s">
        <v>96</v>
      </c>
      <c r="D1234" s="6" t="s">
        <v>273</v>
      </c>
      <c r="E1234" s="6" t="s">
        <v>32</v>
      </c>
      <c r="F1234" s="10">
        <v>0</v>
      </c>
      <c r="G1234" s="10">
        <v>40</v>
      </c>
      <c r="H1234" s="10">
        <v>51.5</v>
      </c>
      <c r="I1234" s="10">
        <v>51.5</v>
      </c>
      <c r="J1234" s="10">
        <f t="shared" si="891"/>
        <v>0</v>
      </c>
      <c r="K1234" s="18">
        <f t="shared" si="905"/>
        <v>1</v>
      </c>
    </row>
    <row r="1235" spans="1:11" ht="31" x14ac:dyDescent="0.35">
      <c r="A1235" s="8" t="s">
        <v>19</v>
      </c>
      <c r="B1235" s="6" t="s">
        <v>117</v>
      </c>
      <c r="C1235" s="6" t="s">
        <v>96</v>
      </c>
      <c r="D1235" s="6" t="s">
        <v>18</v>
      </c>
      <c r="E1235" s="6"/>
      <c r="F1235" s="10">
        <f>F1236</f>
        <v>300</v>
      </c>
      <c r="G1235" s="10">
        <v>300</v>
      </c>
      <c r="H1235" s="10">
        <f t="shared" ref="H1235:J1235" si="910">H1236</f>
        <v>300</v>
      </c>
      <c r="I1235" s="10">
        <f t="shared" si="910"/>
        <v>135.30000000000001</v>
      </c>
      <c r="J1235" s="10">
        <f t="shared" si="910"/>
        <v>164.7</v>
      </c>
      <c r="K1235" s="18">
        <f t="shared" si="905"/>
        <v>0.45100000000000001</v>
      </c>
    </row>
    <row r="1236" spans="1:11" ht="15.5" x14ac:dyDescent="0.35">
      <c r="A1236" s="8" t="s">
        <v>28</v>
      </c>
      <c r="B1236" s="6" t="s">
        <v>117</v>
      </c>
      <c r="C1236" s="6" t="s">
        <v>96</v>
      </c>
      <c r="D1236" s="6" t="s">
        <v>27</v>
      </c>
      <c r="E1236" s="6"/>
      <c r="F1236" s="10">
        <f>F1237</f>
        <v>300</v>
      </c>
      <c r="G1236" s="10">
        <v>300</v>
      </c>
      <c r="H1236" s="10">
        <f t="shared" ref="H1236:J1236" si="911">H1237</f>
        <v>300</v>
      </c>
      <c r="I1236" s="10">
        <f t="shared" si="911"/>
        <v>135.30000000000001</v>
      </c>
      <c r="J1236" s="10">
        <f t="shared" si="911"/>
        <v>164.7</v>
      </c>
      <c r="K1236" s="18">
        <f t="shared" si="905"/>
        <v>0.45100000000000001</v>
      </c>
    </row>
    <row r="1237" spans="1:11" ht="31" x14ac:dyDescent="0.35">
      <c r="A1237" s="8" t="s">
        <v>23</v>
      </c>
      <c r="B1237" s="6" t="s">
        <v>117</v>
      </c>
      <c r="C1237" s="6" t="s">
        <v>96</v>
      </c>
      <c r="D1237" s="6" t="s">
        <v>29</v>
      </c>
      <c r="E1237" s="6"/>
      <c r="F1237" s="10">
        <f>F1238</f>
        <v>300</v>
      </c>
      <c r="G1237" s="10">
        <v>300</v>
      </c>
      <c r="H1237" s="10">
        <f t="shared" ref="H1237:J1237" si="912">H1238</f>
        <v>300</v>
      </c>
      <c r="I1237" s="10">
        <f t="shared" si="912"/>
        <v>135.30000000000001</v>
      </c>
      <c r="J1237" s="10">
        <f t="shared" si="912"/>
        <v>164.7</v>
      </c>
      <c r="K1237" s="18">
        <f t="shared" si="905"/>
        <v>0.45100000000000001</v>
      </c>
    </row>
    <row r="1238" spans="1:11" ht="31" x14ac:dyDescent="0.35">
      <c r="A1238" s="8" t="s">
        <v>31</v>
      </c>
      <c r="B1238" s="6" t="s">
        <v>117</v>
      </c>
      <c r="C1238" s="6" t="s">
        <v>96</v>
      </c>
      <c r="D1238" s="6" t="s">
        <v>29</v>
      </c>
      <c r="E1238" s="6" t="s">
        <v>30</v>
      </c>
      <c r="F1238" s="10">
        <f>F1239</f>
        <v>300</v>
      </c>
      <c r="G1238" s="10">
        <v>300</v>
      </c>
      <c r="H1238" s="10">
        <f t="shared" ref="H1238:J1238" si="913">H1239</f>
        <v>300</v>
      </c>
      <c r="I1238" s="10">
        <f t="shared" si="913"/>
        <v>135.30000000000001</v>
      </c>
      <c r="J1238" s="10">
        <f t="shared" si="913"/>
        <v>164.7</v>
      </c>
      <c r="K1238" s="18">
        <f t="shared" si="905"/>
        <v>0.45100000000000001</v>
      </c>
    </row>
    <row r="1239" spans="1:11" ht="31" x14ac:dyDescent="0.35">
      <c r="A1239" s="8" t="s">
        <v>33</v>
      </c>
      <c r="B1239" s="6" t="s">
        <v>117</v>
      </c>
      <c r="C1239" s="6" t="s">
        <v>96</v>
      </c>
      <c r="D1239" s="6" t="s">
        <v>29</v>
      </c>
      <c r="E1239" s="6" t="s">
        <v>32</v>
      </c>
      <c r="F1239" s="10">
        <v>300</v>
      </c>
      <c r="G1239" s="10">
        <v>300</v>
      </c>
      <c r="H1239" s="10">
        <v>300</v>
      </c>
      <c r="I1239" s="10">
        <v>135.30000000000001</v>
      </c>
      <c r="J1239" s="10">
        <f t="shared" si="891"/>
        <v>164.7</v>
      </c>
      <c r="K1239" s="18">
        <f t="shared" si="905"/>
        <v>0.45100000000000001</v>
      </c>
    </row>
    <row r="1240" spans="1:11" ht="31" x14ac:dyDescent="0.35">
      <c r="A1240" s="8" t="s">
        <v>109</v>
      </c>
      <c r="B1240" s="6" t="s">
        <v>117</v>
      </c>
      <c r="C1240" s="6" t="s">
        <v>96</v>
      </c>
      <c r="D1240" s="6" t="s">
        <v>108</v>
      </c>
      <c r="E1240" s="6"/>
      <c r="F1240" s="10">
        <f>F1241</f>
        <v>191.6</v>
      </c>
      <c r="G1240" s="10">
        <v>217</v>
      </c>
      <c r="H1240" s="10">
        <f t="shared" ref="H1240:J1240" si="914">H1241</f>
        <v>179.4</v>
      </c>
      <c r="I1240" s="10">
        <f t="shared" si="914"/>
        <v>179.38</v>
      </c>
      <c r="J1240" s="10">
        <f t="shared" si="914"/>
        <v>2.0000000000010232E-2</v>
      </c>
      <c r="K1240" s="18">
        <f t="shared" si="905"/>
        <v>0.99988851727982153</v>
      </c>
    </row>
    <row r="1241" spans="1:11" ht="31" x14ac:dyDescent="0.35">
      <c r="A1241" s="8" t="s">
        <v>115</v>
      </c>
      <c r="B1241" s="6" t="s">
        <v>117</v>
      </c>
      <c r="C1241" s="6" t="s">
        <v>96</v>
      </c>
      <c r="D1241" s="6" t="s">
        <v>114</v>
      </c>
      <c r="E1241" s="6"/>
      <c r="F1241" s="10">
        <f>F1242</f>
        <v>191.6</v>
      </c>
      <c r="G1241" s="10">
        <v>217</v>
      </c>
      <c r="H1241" s="10">
        <f t="shared" ref="H1241:J1241" si="915">H1242</f>
        <v>179.4</v>
      </c>
      <c r="I1241" s="10">
        <f t="shared" si="915"/>
        <v>179.38</v>
      </c>
      <c r="J1241" s="10">
        <f t="shared" si="915"/>
        <v>2.0000000000010232E-2</v>
      </c>
      <c r="K1241" s="18">
        <f t="shared" si="905"/>
        <v>0.99988851727982153</v>
      </c>
    </row>
    <row r="1242" spans="1:11" ht="31" x14ac:dyDescent="0.35">
      <c r="A1242" s="8" t="s">
        <v>113</v>
      </c>
      <c r="B1242" s="6" t="s">
        <v>117</v>
      </c>
      <c r="C1242" s="6" t="s">
        <v>96</v>
      </c>
      <c r="D1242" s="6" t="s">
        <v>116</v>
      </c>
      <c r="E1242" s="6"/>
      <c r="F1242" s="10">
        <f>F1243</f>
        <v>191.6</v>
      </c>
      <c r="G1242" s="10">
        <v>217</v>
      </c>
      <c r="H1242" s="10">
        <f t="shared" ref="H1242:J1242" si="916">H1243</f>
        <v>179.4</v>
      </c>
      <c r="I1242" s="10">
        <f t="shared" si="916"/>
        <v>179.38</v>
      </c>
      <c r="J1242" s="10">
        <f t="shared" si="916"/>
        <v>2.0000000000010232E-2</v>
      </c>
      <c r="K1242" s="18">
        <f t="shared" si="905"/>
        <v>0.99988851727982153</v>
      </c>
    </row>
    <row r="1243" spans="1:11" ht="31" x14ac:dyDescent="0.35">
      <c r="A1243" s="8" t="s">
        <v>31</v>
      </c>
      <c r="B1243" s="6" t="s">
        <v>117</v>
      </c>
      <c r="C1243" s="6" t="s">
        <v>96</v>
      </c>
      <c r="D1243" s="6" t="s">
        <v>116</v>
      </c>
      <c r="E1243" s="6" t="s">
        <v>30</v>
      </c>
      <c r="F1243" s="10">
        <f>F1244</f>
        <v>191.6</v>
      </c>
      <c r="G1243" s="10">
        <v>217</v>
      </c>
      <c r="H1243" s="10">
        <f t="shared" ref="H1243:J1243" si="917">H1244</f>
        <v>179.4</v>
      </c>
      <c r="I1243" s="10">
        <f t="shared" si="917"/>
        <v>179.38</v>
      </c>
      <c r="J1243" s="10">
        <f t="shared" si="917"/>
        <v>2.0000000000010232E-2</v>
      </c>
      <c r="K1243" s="18">
        <f t="shared" si="905"/>
        <v>0.99988851727982153</v>
      </c>
    </row>
    <row r="1244" spans="1:11" ht="31" x14ac:dyDescent="0.35">
      <c r="A1244" s="8" t="s">
        <v>33</v>
      </c>
      <c r="B1244" s="6" t="s">
        <v>117</v>
      </c>
      <c r="C1244" s="6" t="s">
        <v>96</v>
      </c>
      <c r="D1244" s="6" t="s">
        <v>116</v>
      </c>
      <c r="E1244" s="6" t="s">
        <v>32</v>
      </c>
      <c r="F1244" s="10">
        <v>191.6</v>
      </c>
      <c r="G1244" s="10">
        <v>217</v>
      </c>
      <c r="H1244" s="10">
        <v>179.4</v>
      </c>
      <c r="I1244" s="10">
        <v>179.38</v>
      </c>
      <c r="J1244" s="10">
        <f t="shared" si="891"/>
        <v>2.0000000000010232E-2</v>
      </c>
      <c r="K1244" s="18">
        <f t="shared" si="905"/>
        <v>0.99988851727982153</v>
      </c>
    </row>
    <row r="1245" spans="1:11" ht="31" x14ac:dyDescent="0.35">
      <c r="A1245" s="8" t="s">
        <v>7</v>
      </c>
      <c r="B1245" s="6" t="s">
        <v>117</v>
      </c>
      <c r="C1245" s="6" t="s">
        <v>96</v>
      </c>
      <c r="D1245" s="6" t="s">
        <v>6</v>
      </c>
      <c r="E1245" s="6"/>
      <c r="F1245" s="10">
        <f>F1246+F1250+F1254+F1258</f>
        <v>30</v>
      </c>
      <c r="G1245" s="10">
        <v>2486.9</v>
      </c>
      <c r="H1245" s="10">
        <f t="shared" ref="H1245:J1245" si="918">H1246+H1250+H1254+H1258</f>
        <v>1516.9</v>
      </c>
      <c r="I1245" s="10">
        <f t="shared" si="918"/>
        <v>607.78000000000009</v>
      </c>
      <c r="J1245" s="10">
        <f t="shared" si="918"/>
        <v>909.12000000000012</v>
      </c>
      <c r="K1245" s="18">
        <f t="shared" si="905"/>
        <v>0.40067242402267789</v>
      </c>
    </row>
    <row r="1246" spans="1:11" ht="31" x14ac:dyDescent="0.35">
      <c r="A1246" s="8" t="s">
        <v>9</v>
      </c>
      <c r="B1246" s="6" t="s">
        <v>117</v>
      </c>
      <c r="C1246" s="6" t="s">
        <v>96</v>
      </c>
      <c r="D1246" s="6" t="s">
        <v>8</v>
      </c>
      <c r="E1246" s="6"/>
      <c r="F1246" s="10">
        <f>F1247</f>
        <v>0</v>
      </c>
      <c r="G1246" s="10">
        <v>2429.5</v>
      </c>
      <c r="H1246" s="10">
        <f t="shared" ref="H1246:J1246" si="919">H1247</f>
        <v>1392.9</v>
      </c>
      <c r="I1246" s="10">
        <f t="shared" si="919"/>
        <v>489.6</v>
      </c>
      <c r="J1246" s="10">
        <f t="shared" si="919"/>
        <v>903.30000000000007</v>
      </c>
      <c r="K1246" s="18">
        <f t="shared" si="905"/>
        <v>0.35149687701916865</v>
      </c>
    </row>
    <row r="1247" spans="1:11" ht="31" x14ac:dyDescent="0.35">
      <c r="A1247" s="8" t="s">
        <v>71</v>
      </c>
      <c r="B1247" s="6" t="s">
        <v>117</v>
      </c>
      <c r="C1247" s="6" t="s">
        <v>96</v>
      </c>
      <c r="D1247" s="6" t="s">
        <v>70</v>
      </c>
      <c r="E1247" s="6"/>
      <c r="F1247" s="10">
        <f>F1248</f>
        <v>0</v>
      </c>
      <c r="G1247" s="10">
        <v>2429.5</v>
      </c>
      <c r="H1247" s="10">
        <f t="shared" ref="H1247:J1247" si="920">H1248</f>
        <v>1392.9</v>
      </c>
      <c r="I1247" s="10">
        <f t="shared" si="920"/>
        <v>489.6</v>
      </c>
      <c r="J1247" s="10">
        <f t="shared" si="920"/>
        <v>903.30000000000007</v>
      </c>
      <c r="K1247" s="18">
        <f t="shared" si="905"/>
        <v>0.35149687701916865</v>
      </c>
    </row>
    <row r="1248" spans="1:11" ht="31" x14ac:dyDescent="0.35">
      <c r="A1248" s="8" t="s">
        <v>31</v>
      </c>
      <c r="B1248" s="6" t="s">
        <v>117</v>
      </c>
      <c r="C1248" s="6" t="s">
        <v>96</v>
      </c>
      <c r="D1248" s="6" t="s">
        <v>70</v>
      </c>
      <c r="E1248" s="6" t="s">
        <v>30</v>
      </c>
      <c r="F1248" s="10">
        <f>F1249</f>
        <v>0</v>
      </c>
      <c r="G1248" s="10">
        <v>2429.5</v>
      </c>
      <c r="H1248" s="10">
        <f t="shared" ref="H1248:J1248" si="921">H1249</f>
        <v>1392.9</v>
      </c>
      <c r="I1248" s="10">
        <f t="shared" si="921"/>
        <v>489.6</v>
      </c>
      <c r="J1248" s="10">
        <f t="shared" si="921"/>
        <v>903.30000000000007</v>
      </c>
      <c r="K1248" s="18">
        <f t="shared" si="905"/>
        <v>0.35149687701916865</v>
      </c>
    </row>
    <row r="1249" spans="1:11" ht="31" x14ac:dyDescent="0.35">
      <c r="A1249" s="8" t="s">
        <v>33</v>
      </c>
      <c r="B1249" s="6" t="s">
        <v>117</v>
      </c>
      <c r="C1249" s="6" t="s">
        <v>96</v>
      </c>
      <c r="D1249" s="6" t="s">
        <v>70</v>
      </c>
      <c r="E1249" s="6" t="s">
        <v>32</v>
      </c>
      <c r="F1249" s="10">
        <v>0</v>
      </c>
      <c r="G1249" s="10">
        <v>2429.5</v>
      </c>
      <c r="H1249" s="10">
        <v>1392.9</v>
      </c>
      <c r="I1249" s="10">
        <v>489.6</v>
      </c>
      <c r="J1249" s="10">
        <f t="shared" si="891"/>
        <v>903.30000000000007</v>
      </c>
      <c r="K1249" s="18">
        <f t="shared" si="905"/>
        <v>0.35149687701916865</v>
      </c>
    </row>
    <row r="1250" spans="1:11" ht="46.5" x14ac:dyDescent="0.35">
      <c r="A1250" s="8" t="s">
        <v>79</v>
      </c>
      <c r="B1250" s="6" t="s">
        <v>117</v>
      </c>
      <c r="C1250" s="6" t="s">
        <v>96</v>
      </c>
      <c r="D1250" s="6" t="s">
        <v>78</v>
      </c>
      <c r="E1250" s="6"/>
      <c r="F1250" s="10">
        <f>F1251</f>
        <v>0</v>
      </c>
      <c r="G1250" s="10">
        <v>2.5</v>
      </c>
      <c r="H1250" s="10">
        <f t="shared" ref="H1250:J1250" si="922">H1251</f>
        <v>28.1</v>
      </c>
      <c r="I1250" s="10">
        <f t="shared" si="922"/>
        <v>28.1</v>
      </c>
      <c r="J1250" s="10">
        <f t="shared" si="922"/>
        <v>0</v>
      </c>
      <c r="K1250" s="18">
        <f t="shared" si="905"/>
        <v>1</v>
      </c>
    </row>
    <row r="1251" spans="1:11" ht="31" x14ac:dyDescent="0.35">
      <c r="A1251" s="8" t="s">
        <v>81</v>
      </c>
      <c r="B1251" s="6" t="s">
        <v>117</v>
      </c>
      <c r="C1251" s="6" t="s">
        <v>96</v>
      </c>
      <c r="D1251" s="6" t="s">
        <v>80</v>
      </c>
      <c r="E1251" s="6"/>
      <c r="F1251" s="10">
        <f>F1252</f>
        <v>0</v>
      </c>
      <c r="G1251" s="10">
        <v>2.5</v>
      </c>
      <c r="H1251" s="10">
        <f t="shared" ref="H1251:J1251" si="923">H1252</f>
        <v>28.1</v>
      </c>
      <c r="I1251" s="10">
        <f t="shared" si="923"/>
        <v>28.1</v>
      </c>
      <c r="J1251" s="10">
        <f t="shared" si="923"/>
        <v>0</v>
      </c>
      <c r="K1251" s="18">
        <f t="shared" si="905"/>
        <v>1</v>
      </c>
    </row>
    <row r="1252" spans="1:11" ht="31" x14ac:dyDescent="0.35">
      <c r="A1252" s="8" t="s">
        <v>31</v>
      </c>
      <c r="B1252" s="6" t="s">
        <v>117</v>
      </c>
      <c r="C1252" s="6" t="s">
        <v>96</v>
      </c>
      <c r="D1252" s="6" t="s">
        <v>80</v>
      </c>
      <c r="E1252" s="6" t="s">
        <v>30</v>
      </c>
      <c r="F1252" s="10">
        <f>F1253</f>
        <v>0</v>
      </c>
      <c r="G1252" s="10">
        <v>2.5</v>
      </c>
      <c r="H1252" s="10">
        <f t="shared" ref="H1252:J1252" si="924">H1253</f>
        <v>28.1</v>
      </c>
      <c r="I1252" s="10">
        <f t="shared" si="924"/>
        <v>28.1</v>
      </c>
      <c r="J1252" s="10">
        <f t="shared" si="924"/>
        <v>0</v>
      </c>
      <c r="K1252" s="18">
        <f t="shared" si="905"/>
        <v>1</v>
      </c>
    </row>
    <row r="1253" spans="1:11" ht="31" x14ac:dyDescent="0.35">
      <c r="A1253" s="8" t="s">
        <v>33</v>
      </c>
      <c r="B1253" s="6" t="s">
        <v>117</v>
      </c>
      <c r="C1253" s="6" t="s">
        <v>96</v>
      </c>
      <c r="D1253" s="6" t="s">
        <v>80</v>
      </c>
      <c r="E1253" s="6" t="s">
        <v>32</v>
      </c>
      <c r="F1253" s="10">
        <v>0</v>
      </c>
      <c r="G1253" s="10">
        <v>2.5</v>
      </c>
      <c r="H1253" s="10">
        <v>28.1</v>
      </c>
      <c r="I1253" s="10">
        <v>28.1</v>
      </c>
      <c r="J1253" s="10">
        <f t="shared" si="891"/>
        <v>0</v>
      </c>
      <c r="K1253" s="18">
        <f t="shared" si="905"/>
        <v>1</v>
      </c>
    </row>
    <row r="1254" spans="1:11" ht="46.5" x14ac:dyDescent="0.35">
      <c r="A1254" s="8" t="s">
        <v>83</v>
      </c>
      <c r="B1254" s="6" t="s">
        <v>117</v>
      </c>
      <c r="C1254" s="6" t="s">
        <v>96</v>
      </c>
      <c r="D1254" s="6" t="s">
        <v>82</v>
      </c>
      <c r="E1254" s="6"/>
      <c r="F1254" s="10">
        <f>F1255</f>
        <v>30</v>
      </c>
      <c r="G1254" s="10">
        <v>40.9</v>
      </c>
      <c r="H1254" s="10">
        <f t="shared" ref="H1254:J1254" si="925">H1255</f>
        <v>81.900000000000006</v>
      </c>
      <c r="I1254" s="10">
        <f t="shared" si="925"/>
        <v>76.08</v>
      </c>
      <c r="J1254" s="10">
        <f t="shared" si="925"/>
        <v>5.8200000000000074</v>
      </c>
      <c r="K1254" s="18">
        <f t="shared" si="905"/>
        <v>0.92893772893772886</v>
      </c>
    </row>
    <row r="1255" spans="1:11" ht="31" x14ac:dyDescent="0.35">
      <c r="A1255" s="8" t="s">
        <v>81</v>
      </c>
      <c r="B1255" s="6" t="s">
        <v>117</v>
      </c>
      <c r="C1255" s="6" t="s">
        <v>96</v>
      </c>
      <c r="D1255" s="6" t="s">
        <v>84</v>
      </c>
      <c r="E1255" s="6"/>
      <c r="F1255" s="10">
        <f>F1256</f>
        <v>30</v>
      </c>
      <c r="G1255" s="10">
        <v>40.9</v>
      </c>
      <c r="H1255" s="10">
        <f t="shared" ref="H1255:J1255" si="926">H1256</f>
        <v>81.900000000000006</v>
      </c>
      <c r="I1255" s="10">
        <f t="shared" si="926"/>
        <v>76.08</v>
      </c>
      <c r="J1255" s="10">
        <f t="shared" si="926"/>
        <v>5.8200000000000074</v>
      </c>
      <c r="K1255" s="18">
        <f t="shared" si="905"/>
        <v>0.92893772893772886</v>
      </c>
    </row>
    <row r="1256" spans="1:11" ht="31" x14ac:dyDescent="0.35">
      <c r="A1256" s="8" t="s">
        <v>31</v>
      </c>
      <c r="B1256" s="6" t="s">
        <v>117</v>
      </c>
      <c r="C1256" s="6" t="s">
        <v>96</v>
      </c>
      <c r="D1256" s="6" t="s">
        <v>84</v>
      </c>
      <c r="E1256" s="6" t="s">
        <v>30</v>
      </c>
      <c r="F1256" s="10">
        <f>F1257</f>
        <v>30</v>
      </c>
      <c r="G1256" s="10">
        <v>40.9</v>
      </c>
      <c r="H1256" s="10">
        <f t="shared" ref="H1256:J1256" si="927">H1257</f>
        <v>81.900000000000006</v>
      </c>
      <c r="I1256" s="10">
        <f t="shared" si="927"/>
        <v>76.08</v>
      </c>
      <c r="J1256" s="10">
        <f t="shared" si="927"/>
        <v>5.8200000000000074</v>
      </c>
      <c r="K1256" s="18">
        <f t="shared" si="905"/>
        <v>0.92893772893772886</v>
      </c>
    </row>
    <row r="1257" spans="1:11" ht="31" x14ac:dyDescent="0.35">
      <c r="A1257" s="8" t="s">
        <v>33</v>
      </c>
      <c r="B1257" s="6" t="s">
        <v>117</v>
      </c>
      <c r="C1257" s="6" t="s">
        <v>96</v>
      </c>
      <c r="D1257" s="6" t="s">
        <v>84</v>
      </c>
      <c r="E1257" s="6" t="s">
        <v>32</v>
      </c>
      <c r="F1257" s="10">
        <v>30</v>
      </c>
      <c r="G1257" s="10">
        <v>40.9</v>
      </c>
      <c r="H1257" s="10">
        <v>81.900000000000006</v>
      </c>
      <c r="I1257" s="10">
        <v>76.08</v>
      </c>
      <c r="J1257" s="10">
        <f t="shared" si="891"/>
        <v>5.8200000000000074</v>
      </c>
      <c r="K1257" s="18">
        <f t="shared" si="905"/>
        <v>0.92893772893772886</v>
      </c>
    </row>
    <row r="1258" spans="1:11" ht="46.5" x14ac:dyDescent="0.35">
      <c r="A1258" s="8" t="s">
        <v>86</v>
      </c>
      <c r="B1258" s="6" t="s">
        <v>117</v>
      </c>
      <c r="C1258" s="6" t="s">
        <v>96</v>
      </c>
      <c r="D1258" s="6" t="s">
        <v>85</v>
      </c>
      <c r="E1258" s="6"/>
      <c r="F1258" s="10">
        <f>F1259</f>
        <v>0</v>
      </c>
      <c r="G1258" s="10">
        <v>14</v>
      </c>
      <c r="H1258" s="10">
        <f t="shared" ref="H1258:J1258" si="928">H1259</f>
        <v>14</v>
      </c>
      <c r="I1258" s="10">
        <f t="shared" si="928"/>
        <v>14</v>
      </c>
      <c r="J1258" s="10">
        <f t="shared" si="928"/>
        <v>0</v>
      </c>
      <c r="K1258" s="18">
        <f t="shared" si="905"/>
        <v>1</v>
      </c>
    </row>
    <row r="1259" spans="1:11" ht="31" x14ac:dyDescent="0.35">
      <c r="A1259" s="8" t="s">
        <v>81</v>
      </c>
      <c r="B1259" s="6" t="s">
        <v>117</v>
      </c>
      <c r="C1259" s="6" t="s">
        <v>96</v>
      </c>
      <c r="D1259" s="6" t="s">
        <v>87</v>
      </c>
      <c r="E1259" s="6"/>
      <c r="F1259" s="10">
        <f>F1260</f>
        <v>0</v>
      </c>
      <c r="G1259" s="10">
        <v>14</v>
      </c>
      <c r="H1259" s="10">
        <f t="shared" ref="H1259:J1259" si="929">H1260</f>
        <v>14</v>
      </c>
      <c r="I1259" s="10">
        <f t="shared" si="929"/>
        <v>14</v>
      </c>
      <c r="J1259" s="10">
        <f t="shared" si="929"/>
        <v>0</v>
      </c>
      <c r="K1259" s="18">
        <f t="shared" si="905"/>
        <v>1</v>
      </c>
    </row>
    <row r="1260" spans="1:11" ht="31" x14ac:dyDescent="0.35">
      <c r="A1260" s="8" t="s">
        <v>31</v>
      </c>
      <c r="B1260" s="6" t="s">
        <v>117</v>
      </c>
      <c r="C1260" s="6" t="s">
        <v>96</v>
      </c>
      <c r="D1260" s="6" t="s">
        <v>87</v>
      </c>
      <c r="E1260" s="6" t="s">
        <v>30</v>
      </c>
      <c r="F1260" s="10">
        <f>F1261</f>
        <v>0</v>
      </c>
      <c r="G1260" s="10">
        <v>14</v>
      </c>
      <c r="H1260" s="10">
        <f t="shared" ref="H1260:J1260" si="930">H1261</f>
        <v>14</v>
      </c>
      <c r="I1260" s="10">
        <f t="shared" si="930"/>
        <v>14</v>
      </c>
      <c r="J1260" s="10">
        <f t="shared" si="930"/>
        <v>0</v>
      </c>
      <c r="K1260" s="18">
        <f t="shared" si="905"/>
        <v>1</v>
      </c>
    </row>
    <row r="1261" spans="1:11" ht="31" x14ac:dyDescent="0.35">
      <c r="A1261" s="8" t="s">
        <v>33</v>
      </c>
      <c r="B1261" s="6" t="s">
        <v>117</v>
      </c>
      <c r="C1261" s="6" t="s">
        <v>96</v>
      </c>
      <c r="D1261" s="6" t="s">
        <v>87</v>
      </c>
      <c r="E1261" s="6" t="s">
        <v>32</v>
      </c>
      <c r="F1261" s="10">
        <v>0</v>
      </c>
      <c r="G1261" s="10">
        <v>14</v>
      </c>
      <c r="H1261" s="10">
        <v>14</v>
      </c>
      <c r="I1261" s="10">
        <v>14</v>
      </c>
      <c r="J1261" s="10">
        <f t="shared" si="891"/>
        <v>0</v>
      </c>
      <c r="K1261" s="18">
        <f t="shared" si="905"/>
        <v>1</v>
      </c>
    </row>
    <row r="1262" spans="1:11" ht="31" x14ac:dyDescent="0.35">
      <c r="A1262" s="8" t="s">
        <v>283</v>
      </c>
      <c r="B1262" s="6" t="s">
        <v>117</v>
      </c>
      <c r="C1262" s="6" t="s">
        <v>96</v>
      </c>
      <c r="D1262" s="6" t="s">
        <v>282</v>
      </c>
      <c r="E1262" s="6"/>
      <c r="F1262" s="10">
        <f>F1263</f>
        <v>0</v>
      </c>
      <c r="G1262" s="10">
        <v>10.9</v>
      </c>
      <c r="H1262" s="10">
        <f t="shared" ref="H1262:J1262" si="931">H1263</f>
        <v>10.9</v>
      </c>
      <c r="I1262" s="10">
        <f t="shared" si="931"/>
        <v>10.86</v>
      </c>
      <c r="J1262" s="10">
        <f t="shared" si="931"/>
        <v>4.0000000000000924E-2</v>
      </c>
      <c r="K1262" s="18">
        <f t="shared" si="905"/>
        <v>0.99633027522935769</v>
      </c>
    </row>
    <row r="1263" spans="1:11" ht="46.5" x14ac:dyDescent="0.35">
      <c r="A1263" s="8" t="s">
        <v>285</v>
      </c>
      <c r="B1263" s="6" t="s">
        <v>117</v>
      </c>
      <c r="C1263" s="6" t="s">
        <v>96</v>
      </c>
      <c r="D1263" s="6" t="s">
        <v>284</v>
      </c>
      <c r="E1263" s="6"/>
      <c r="F1263" s="10">
        <f>F1264</f>
        <v>0</v>
      </c>
      <c r="G1263" s="10">
        <v>10.9</v>
      </c>
      <c r="H1263" s="10">
        <f t="shared" ref="H1263:J1263" si="932">H1264</f>
        <v>10.9</v>
      </c>
      <c r="I1263" s="10">
        <f t="shared" si="932"/>
        <v>10.86</v>
      </c>
      <c r="J1263" s="10">
        <f t="shared" si="932"/>
        <v>4.0000000000000924E-2</v>
      </c>
      <c r="K1263" s="18">
        <f t="shared" si="905"/>
        <v>0.99633027522935769</v>
      </c>
    </row>
    <row r="1264" spans="1:11" ht="31" x14ac:dyDescent="0.35">
      <c r="A1264" s="8" t="s">
        <v>287</v>
      </c>
      <c r="B1264" s="6" t="s">
        <v>117</v>
      </c>
      <c r="C1264" s="6" t="s">
        <v>96</v>
      </c>
      <c r="D1264" s="6" t="s">
        <v>286</v>
      </c>
      <c r="E1264" s="6"/>
      <c r="F1264" s="10">
        <f>F1265</f>
        <v>0</v>
      </c>
      <c r="G1264" s="10">
        <v>10.9</v>
      </c>
      <c r="H1264" s="10">
        <f t="shared" ref="H1264:J1264" si="933">H1265</f>
        <v>10.9</v>
      </c>
      <c r="I1264" s="10">
        <f t="shared" si="933"/>
        <v>10.86</v>
      </c>
      <c r="J1264" s="10">
        <f t="shared" si="933"/>
        <v>4.0000000000000924E-2</v>
      </c>
      <c r="K1264" s="18">
        <f t="shared" si="905"/>
        <v>0.99633027522935769</v>
      </c>
    </row>
    <row r="1265" spans="1:11" ht="31" x14ac:dyDescent="0.35">
      <c r="A1265" s="8" t="s">
        <v>31</v>
      </c>
      <c r="B1265" s="6" t="s">
        <v>117</v>
      </c>
      <c r="C1265" s="6" t="s">
        <v>96</v>
      </c>
      <c r="D1265" s="6" t="s">
        <v>286</v>
      </c>
      <c r="E1265" s="6" t="s">
        <v>30</v>
      </c>
      <c r="F1265" s="10">
        <f>F1266</f>
        <v>0</v>
      </c>
      <c r="G1265" s="10">
        <v>10.9</v>
      </c>
      <c r="H1265" s="10">
        <f t="shared" ref="H1265:J1265" si="934">H1266</f>
        <v>10.9</v>
      </c>
      <c r="I1265" s="10">
        <f t="shared" si="934"/>
        <v>10.86</v>
      </c>
      <c r="J1265" s="10">
        <f t="shared" si="934"/>
        <v>4.0000000000000924E-2</v>
      </c>
      <c r="K1265" s="18">
        <f t="shared" si="905"/>
        <v>0.99633027522935769</v>
      </c>
    </row>
    <row r="1266" spans="1:11" ht="31" x14ac:dyDescent="0.35">
      <c r="A1266" s="8" t="s">
        <v>33</v>
      </c>
      <c r="B1266" s="6" t="s">
        <v>117</v>
      </c>
      <c r="C1266" s="6" t="s">
        <v>96</v>
      </c>
      <c r="D1266" s="6" t="s">
        <v>286</v>
      </c>
      <c r="E1266" s="6" t="s">
        <v>32</v>
      </c>
      <c r="F1266" s="10">
        <v>0</v>
      </c>
      <c r="G1266" s="10">
        <v>10.9</v>
      </c>
      <c r="H1266" s="10">
        <v>10.9</v>
      </c>
      <c r="I1266" s="10">
        <v>10.86</v>
      </c>
      <c r="J1266" s="10">
        <f t="shared" ref="J1266:J1310" si="935">H1266-I1266</f>
        <v>4.0000000000000924E-2</v>
      </c>
      <c r="K1266" s="18">
        <f t="shared" si="905"/>
        <v>0.99633027522935769</v>
      </c>
    </row>
    <row r="1267" spans="1:11" ht="15.5" x14ac:dyDescent="0.35">
      <c r="A1267" s="8" t="s">
        <v>689</v>
      </c>
      <c r="B1267" s="6" t="s">
        <v>117</v>
      </c>
      <c r="C1267" s="6" t="s">
        <v>117</v>
      </c>
      <c r="D1267" s="6"/>
      <c r="E1267" s="6"/>
      <c r="F1267" s="10">
        <f>F1268+F1318+F1324+F1367+F1376</f>
        <v>249119</v>
      </c>
      <c r="G1267" s="10">
        <v>299779</v>
      </c>
      <c r="H1267" s="10">
        <f>H1268+H1318+H1324+H1367+H1376</f>
        <v>300775.91000000003</v>
      </c>
      <c r="I1267" s="10">
        <f>I1268+I1318+I1324+I1367+I1376</f>
        <v>279438.65000000002</v>
      </c>
      <c r="J1267" s="10">
        <f>J1268+J1318+J1324+J1367+J1376</f>
        <v>21337.26</v>
      </c>
      <c r="K1267" s="18">
        <f t="shared" si="905"/>
        <v>0.92905927871683602</v>
      </c>
    </row>
    <row r="1268" spans="1:11" ht="15.5" x14ac:dyDescent="0.35">
      <c r="A1268" s="8" t="s">
        <v>589</v>
      </c>
      <c r="B1268" s="6" t="s">
        <v>117</v>
      </c>
      <c r="C1268" s="6" t="s">
        <v>117</v>
      </c>
      <c r="D1268" s="6" t="s">
        <v>588</v>
      </c>
      <c r="E1268" s="6"/>
      <c r="F1268" s="10">
        <f>F1269+F1286</f>
        <v>149386.80000000002</v>
      </c>
      <c r="G1268" s="10">
        <v>185091.5</v>
      </c>
      <c r="H1268" s="10">
        <f>H1269+H1286</f>
        <v>186088.41000000003</v>
      </c>
      <c r="I1268" s="10">
        <f>I1269+I1286</f>
        <v>177085.97</v>
      </c>
      <c r="J1268" s="10">
        <f>J1269+J1286</f>
        <v>9002.4400000000041</v>
      </c>
      <c r="K1268" s="18">
        <f t="shared" si="905"/>
        <v>0.95162277973141896</v>
      </c>
    </row>
    <row r="1269" spans="1:11" ht="31" x14ac:dyDescent="0.35">
      <c r="A1269" s="8" t="s">
        <v>591</v>
      </c>
      <c r="B1269" s="6" t="s">
        <v>117</v>
      </c>
      <c r="C1269" s="6" t="s">
        <v>117</v>
      </c>
      <c r="D1269" s="6" t="s">
        <v>590</v>
      </c>
      <c r="E1269" s="6"/>
      <c r="F1269" s="10">
        <f>F1270+F1275+F1280</f>
        <v>1360</v>
      </c>
      <c r="G1269" s="10">
        <v>4777.5</v>
      </c>
      <c r="H1269" s="10">
        <f t="shared" ref="H1269:J1269" si="936">H1270+H1275+H1280</f>
        <v>6798.1999999999989</v>
      </c>
      <c r="I1269" s="10">
        <f t="shared" si="936"/>
        <v>6774.55</v>
      </c>
      <c r="J1269" s="10">
        <f t="shared" si="936"/>
        <v>23.649999999999523</v>
      </c>
      <c r="K1269" s="18">
        <f t="shared" si="905"/>
        <v>0.99652113794828057</v>
      </c>
    </row>
    <row r="1270" spans="1:11" ht="15.5" x14ac:dyDescent="0.35">
      <c r="A1270" s="8" t="s">
        <v>622</v>
      </c>
      <c r="B1270" s="6" t="s">
        <v>117</v>
      </c>
      <c r="C1270" s="6" t="s">
        <v>117</v>
      </c>
      <c r="D1270" s="6" t="s">
        <v>621</v>
      </c>
      <c r="E1270" s="6"/>
      <c r="F1270" s="10">
        <f>F1271</f>
        <v>325</v>
      </c>
      <c r="G1270" s="10">
        <v>3046.2</v>
      </c>
      <c r="H1270" s="10">
        <f t="shared" ref="H1270:J1270" si="937">H1271</f>
        <v>3933.2999999999997</v>
      </c>
      <c r="I1270" s="10">
        <f t="shared" si="937"/>
        <v>3914.9900000000002</v>
      </c>
      <c r="J1270" s="10">
        <f t="shared" si="937"/>
        <v>18.309999999999604</v>
      </c>
      <c r="K1270" s="18">
        <f t="shared" si="905"/>
        <v>0.99534487580403241</v>
      </c>
    </row>
    <row r="1271" spans="1:11" ht="31" x14ac:dyDescent="0.35">
      <c r="A1271" s="8" t="s">
        <v>691</v>
      </c>
      <c r="B1271" s="6" t="s">
        <v>117</v>
      </c>
      <c r="C1271" s="6" t="s">
        <v>117</v>
      </c>
      <c r="D1271" s="6" t="s">
        <v>690</v>
      </c>
      <c r="E1271" s="6"/>
      <c r="F1271" s="10">
        <f>F1272</f>
        <v>325</v>
      </c>
      <c r="G1271" s="10">
        <v>3046.2</v>
      </c>
      <c r="H1271" s="10">
        <f t="shared" ref="H1271:J1271" si="938">H1272</f>
        <v>3933.2999999999997</v>
      </c>
      <c r="I1271" s="10">
        <f t="shared" si="938"/>
        <v>3914.9900000000002</v>
      </c>
      <c r="J1271" s="10">
        <f t="shared" si="938"/>
        <v>18.309999999999604</v>
      </c>
      <c r="K1271" s="18">
        <f t="shared" si="905"/>
        <v>0.99534487580403241</v>
      </c>
    </row>
    <row r="1272" spans="1:11" ht="31" x14ac:dyDescent="0.35">
      <c r="A1272" s="8" t="s">
        <v>194</v>
      </c>
      <c r="B1272" s="6" t="s">
        <v>117</v>
      </c>
      <c r="C1272" s="6" t="s">
        <v>117</v>
      </c>
      <c r="D1272" s="6" t="s">
        <v>690</v>
      </c>
      <c r="E1272" s="6" t="s">
        <v>193</v>
      </c>
      <c r="F1272" s="10">
        <f>F1273+F1274</f>
        <v>325</v>
      </c>
      <c r="G1272" s="10">
        <v>3046.2</v>
      </c>
      <c r="H1272" s="10">
        <f t="shared" ref="H1272:J1272" si="939">H1273+H1274</f>
        <v>3933.2999999999997</v>
      </c>
      <c r="I1272" s="10">
        <f t="shared" si="939"/>
        <v>3914.9900000000002</v>
      </c>
      <c r="J1272" s="10">
        <f t="shared" si="939"/>
        <v>18.309999999999604</v>
      </c>
      <c r="K1272" s="18">
        <f t="shared" si="905"/>
        <v>0.99534487580403241</v>
      </c>
    </row>
    <row r="1273" spans="1:11" ht="15.5" x14ac:dyDescent="0.35">
      <c r="A1273" s="8" t="s">
        <v>196</v>
      </c>
      <c r="B1273" s="6" t="s">
        <v>117</v>
      </c>
      <c r="C1273" s="6" t="s">
        <v>117</v>
      </c>
      <c r="D1273" s="6" t="s">
        <v>690</v>
      </c>
      <c r="E1273" s="6" t="s">
        <v>195</v>
      </c>
      <c r="F1273" s="10">
        <v>325</v>
      </c>
      <c r="G1273" s="10">
        <v>2553.5</v>
      </c>
      <c r="H1273" s="10">
        <v>3376.2</v>
      </c>
      <c r="I1273" s="10">
        <f>3358.05</f>
        <v>3358.05</v>
      </c>
      <c r="J1273" s="10">
        <f t="shared" si="935"/>
        <v>18.149999999999636</v>
      </c>
      <c r="K1273" s="18">
        <f t="shared" si="905"/>
        <v>0.99462413364137203</v>
      </c>
    </row>
    <row r="1274" spans="1:11" ht="15.5" x14ac:dyDescent="0.35">
      <c r="A1274" s="8" t="s">
        <v>208</v>
      </c>
      <c r="B1274" s="6" t="s">
        <v>117</v>
      </c>
      <c r="C1274" s="6" t="s">
        <v>117</v>
      </c>
      <c r="D1274" s="6" t="s">
        <v>690</v>
      </c>
      <c r="E1274" s="6" t="s">
        <v>207</v>
      </c>
      <c r="F1274" s="10">
        <v>0</v>
      </c>
      <c r="G1274" s="10">
        <v>492.7</v>
      </c>
      <c r="H1274" s="10">
        <v>557.1</v>
      </c>
      <c r="I1274" s="10">
        <v>556.94000000000005</v>
      </c>
      <c r="J1274" s="10">
        <f t="shared" si="935"/>
        <v>0.15999999999996817</v>
      </c>
      <c r="K1274" s="18">
        <f t="shared" si="905"/>
        <v>0.9997127984203914</v>
      </c>
    </row>
    <row r="1275" spans="1:11" ht="15.5" x14ac:dyDescent="0.35">
      <c r="A1275" s="8" t="s">
        <v>637</v>
      </c>
      <c r="B1275" s="6" t="s">
        <v>117</v>
      </c>
      <c r="C1275" s="6" t="s">
        <v>117</v>
      </c>
      <c r="D1275" s="6" t="s">
        <v>636</v>
      </c>
      <c r="E1275" s="6"/>
      <c r="F1275" s="10">
        <f>F1276</f>
        <v>0</v>
      </c>
      <c r="G1275" s="10">
        <v>696.3</v>
      </c>
      <c r="H1275" s="10">
        <f t="shared" ref="H1275:J1275" si="940">H1276</f>
        <v>1665</v>
      </c>
      <c r="I1275" s="10">
        <f t="shared" si="940"/>
        <v>1664.18</v>
      </c>
      <c r="J1275" s="10">
        <f t="shared" si="940"/>
        <v>0.81999999999993634</v>
      </c>
      <c r="K1275" s="18">
        <f t="shared" si="905"/>
        <v>0.9995075075075075</v>
      </c>
    </row>
    <row r="1276" spans="1:11" ht="31" x14ac:dyDescent="0.35">
      <c r="A1276" s="8" t="s">
        <v>693</v>
      </c>
      <c r="B1276" s="6" t="s">
        <v>117</v>
      </c>
      <c r="C1276" s="6" t="s">
        <v>117</v>
      </c>
      <c r="D1276" s="6" t="s">
        <v>692</v>
      </c>
      <c r="E1276" s="6"/>
      <c r="F1276" s="10">
        <f>F1277</f>
        <v>0</v>
      </c>
      <c r="G1276" s="10">
        <v>696.3</v>
      </c>
      <c r="H1276" s="10">
        <f t="shared" ref="H1276:J1276" si="941">H1277</f>
        <v>1665</v>
      </c>
      <c r="I1276" s="10">
        <f t="shared" si="941"/>
        <v>1664.18</v>
      </c>
      <c r="J1276" s="10">
        <f t="shared" si="941"/>
        <v>0.81999999999993634</v>
      </c>
      <c r="K1276" s="18">
        <f t="shared" si="905"/>
        <v>0.9995075075075075</v>
      </c>
    </row>
    <row r="1277" spans="1:11" ht="31" x14ac:dyDescent="0.35">
      <c r="A1277" s="8" t="s">
        <v>194</v>
      </c>
      <c r="B1277" s="6" t="s">
        <v>117</v>
      </c>
      <c r="C1277" s="6" t="s">
        <v>117</v>
      </c>
      <c r="D1277" s="6" t="s">
        <v>692</v>
      </c>
      <c r="E1277" s="6" t="s">
        <v>193</v>
      </c>
      <c r="F1277" s="10">
        <f>F1278+F1279</f>
        <v>0</v>
      </c>
      <c r="G1277" s="10">
        <v>696.3</v>
      </c>
      <c r="H1277" s="10">
        <f t="shared" ref="H1277:J1277" si="942">H1278+H1279</f>
        <v>1665</v>
      </c>
      <c r="I1277" s="10">
        <f t="shared" si="942"/>
        <v>1664.18</v>
      </c>
      <c r="J1277" s="10">
        <f t="shared" si="942"/>
        <v>0.81999999999993634</v>
      </c>
      <c r="K1277" s="18">
        <f t="shared" si="905"/>
        <v>0.9995075075075075</v>
      </c>
    </row>
    <row r="1278" spans="1:11" ht="15.5" x14ac:dyDescent="0.35">
      <c r="A1278" s="8" t="s">
        <v>196</v>
      </c>
      <c r="B1278" s="6" t="s">
        <v>117</v>
      </c>
      <c r="C1278" s="6" t="s">
        <v>117</v>
      </c>
      <c r="D1278" s="6" t="s">
        <v>692</v>
      </c>
      <c r="E1278" s="6" t="s">
        <v>195</v>
      </c>
      <c r="F1278" s="10">
        <v>0</v>
      </c>
      <c r="G1278" s="10">
        <v>220.2</v>
      </c>
      <c r="H1278" s="10">
        <v>729.8</v>
      </c>
      <c r="I1278" s="10">
        <v>729.44</v>
      </c>
      <c r="J1278" s="10">
        <f t="shared" si="935"/>
        <v>0.35999999999989996</v>
      </c>
      <c r="K1278" s="18">
        <f t="shared" si="905"/>
        <v>0.99950671416826542</v>
      </c>
    </row>
    <row r="1279" spans="1:11" ht="15.5" x14ac:dyDescent="0.35">
      <c r="A1279" s="8" t="s">
        <v>208</v>
      </c>
      <c r="B1279" s="6" t="s">
        <v>117</v>
      </c>
      <c r="C1279" s="6" t="s">
        <v>117</v>
      </c>
      <c r="D1279" s="6" t="s">
        <v>692</v>
      </c>
      <c r="E1279" s="6" t="s">
        <v>207</v>
      </c>
      <c r="F1279" s="10">
        <v>0</v>
      </c>
      <c r="G1279" s="10">
        <v>476.1</v>
      </c>
      <c r="H1279" s="10">
        <v>935.2</v>
      </c>
      <c r="I1279" s="10">
        <v>934.74</v>
      </c>
      <c r="J1279" s="10">
        <f t="shared" si="935"/>
        <v>0.46000000000003638</v>
      </c>
      <c r="K1279" s="18">
        <f t="shared" si="905"/>
        <v>0.99950812660393495</v>
      </c>
    </row>
    <row r="1280" spans="1:11" ht="31" x14ac:dyDescent="0.35">
      <c r="A1280" s="8" t="s">
        <v>678</v>
      </c>
      <c r="B1280" s="6" t="s">
        <v>117</v>
      </c>
      <c r="C1280" s="6" t="s">
        <v>117</v>
      </c>
      <c r="D1280" s="6" t="s">
        <v>677</v>
      </c>
      <c r="E1280" s="6"/>
      <c r="F1280" s="10">
        <f>F1281</f>
        <v>1035</v>
      </c>
      <c r="G1280" s="10">
        <v>1035</v>
      </c>
      <c r="H1280" s="10">
        <f t="shared" ref="H1280:J1280" si="943">H1281</f>
        <v>1199.9000000000001</v>
      </c>
      <c r="I1280" s="10">
        <f t="shared" si="943"/>
        <v>1195.3800000000001</v>
      </c>
      <c r="J1280" s="10">
        <f t="shared" si="943"/>
        <v>4.5199999999999818</v>
      </c>
      <c r="K1280" s="18">
        <f t="shared" si="905"/>
        <v>0.9962330194182849</v>
      </c>
    </row>
    <row r="1281" spans="1:11" ht="31" x14ac:dyDescent="0.35">
      <c r="A1281" s="8" t="s">
        <v>695</v>
      </c>
      <c r="B1281" s="6" t="s">
        <v>117</v>
      </c>
      <c r="C1281" s="6" t="s">
        <v>117</v>
      </c>
      <c r="D1281" s="6" t="s">
        <v>694</v>
      </c>
      <c r="E1281" s="6"/>
      <c r="F1281" s="10">
        <f>F1282+F1284</f>
        <v>1035</v>
      </c>
      <c r="G1281" s="10">
        <v>1035</v>
      </c>
      <c r="H1281" s="10">
        <f t="shared" ref="H1281:J1281" si="944">H1282+H1284</f>
        <v>1199.9000000000001</v>
      </c>
      <c r="I1281" s="10">
        <f t="shared" si="944"/>
        <v>1195.3800000000001</v>
      </c>
      <c r="J1281" s="10">
        <f t="shared" si="944"/>
        <v>4.5199999999999818</v>
      </c>
      <c r="K1281" s="18">
        <f t="shared" si="905"/>
        <v>0.9962330194182849</v>
      </c>
    </row>
    <row r="1282" spans="1:11" ht="31" x14ac:dyDescent="0.35">
      <c r="A1282" s="8" t="s">
        <v>31</v>
      </c>
      <c r="B1282" s="6" t="s">
        <v>117</v>
      </c>
      <c r="C1282" s="6" t="s">
        <v>117</v>
      </c>
      <c r="D1282" s="6" t="s">
        <v>694</v>
      </c>
      <c r="E1282" s="6" t="s">
        <v>30</v>
      </c>
      <c r="F1282" s="10">
        <f>F1283</f>
        <v>0</v>
      </c>
      <c r="G1282" s="10">
        <v>0</v>
      </c>
      <c r="H1282" s="10">
        <f t="shared" ref="H1282:J1282" si="945">H1283</f>
        <v>613.4</v>
      </c>
      <c r="I1282" s="10">
        <f t="shared" si="945"/>
        <v>608.88</v>
      </c>
      <c r="J1282" s="10">
        <f t="shared" si="945"/>
        <v>4.5199999999999818</v>
      </c>
      <c r="K1282" s="18">
        <f t="shared" si="905"/>
        <v>0.99263123573524625</v>
      </c>
    </row>
    <row r="1283" spans="1:11" ht="31" x14ac:dyDescent="0.35">
      <c r="A1283" s="8" t="s">
        <v>33</v>
      </c>
      <c r="B1283" s="6" t="s">
        <v>117</v>
      </c>
      <c r="C1283" s="6" t="s">
        <v>117</v>
      </c>
      <c r="D1283" s="6" t="s">
        <v>694</v>
      </c>
      <c r="E1283" s="6" t="s">
        <v>32</v>
      </c>
      <c r="F1283" s="10">
        <v>0</v>
      </c>
      <c r="G1283" s="10">
        <v>0</v>
      </c>
      <c r="H1283" s="10">
        <v>613.4</v>
      </c>
      <c r="I1283" s="10">
        <v>608.88</v>
      </c>
      <c r="J1283" s="10">
        <f t="shared" si="935"/>
        <v>4.5199999999999818</v>
      </c>
      <c r="K1283" s="18">
        <f t="shared" si="905"/>
        <v>0.99263123573524625</v>
      </c>
    </row>
    <row r="1284" spans="1:11" ht="15.5" x14ac:dyDescent="0.35">
      <c r="A1284" s="8" t="s">
        <v>35</v>
      </c>
      <c r="B1284" s="6" t="s">
        <v>117</v>
      </c>
      <c r="C1284" s="6" t="s">
        <v>117</v>
      </c>
      <c r="D1284" s="6" t="s">
        <v>694</v>
      </c>
      <c r="E1284" s="6" t="s">
        <v>34</v>
      </c>
      <c r="F1284" s="10">
        <f>F1285</f>
        <v>1035</v>
      </c>
      <c r="G1284" s="10">
        <v>1035</v>
      </c>
      <c r="H1284" s="10">
        <f t="shared" ref="H1284:J1284" si="946">H1285</f>
        <v>586.5</v>
      </c>
      <c r="I1284" s="10">
        <f t="shared" si="946"/>
        <v>586.5</v>
      </c>
      <c r="J1284" s="10">
        <f t="shared" si="946"/>
        <v>0</v>
      </c>
      <c r="K1284" s="18">
        <f t="shared" si="905"/>
        <v>1</v>
      </c>
    </row>
    <row r="1285" spans="1:11" ht="15.5" x14ac:dyDescent="0.35">
      <c r="A1285" s="8" t="s">
        <v>73</v>
      </c>
      <c r="B1285" s="6" t="s">
        <v>117</v>
      </c>
      <c r="C1285" s="6" t="s">
        <v>117</v>
      </c>
      <c r="D1285" s="6" t="s">
        <v>694</v>
      </c>
      <c r="E1285" s="6" t="s">
        <v>72</v>
      </c>
      <c r="F1285" s="10">
        <v>1035</v>
      </c>
      <c r="G1285" s="10">
        <v>1035</v>
      </c>
      <c r="H1285" s="10">
        <v>586.5</v>
      </c>
      <c r="I1285" s="10">
        <v>586.5</v>
      </c>
      <c r="J1285" s="10">
        <v>0</v>
      </c>
      <c r="K1285" s="18">
        <f t="shared" si="905"/>
        <v>1</v>
      </c>
    </row>
    <row r="1286" spans="1:11" ht="15.5" x14ac:dyDescent="0.35">
      <c r="A1286" s="8" t="s">
        <v>697</v>
      </c>
      <c r="B1286" s="6" t="s">
        <v>117</v>
      </c>
      <c r="C1286" s="6" t="s">
        <v>117</v>
      </c>
      <c r="D1286" s="6" t="s">
        <v>696</v>
      </c>
      <c r="E1286" s="6"/>
      <c r="F1286" s="10">
        <f>F1287</f>
        <v>148026.80000000002</v>
      </c>
      <c r="G1286" s="10">
        <v>180314</v>
      </c>
      <c r="H1286" s="10">
        <f t="shared" ref="H1286:J1286" si="947">H1287</f>
        <v>179290.21000000002</v>
      </c>
      <c r="I1286" s="10">
        <f t="shared" si="947"/>
        <v>170311.42</v>
      </c>
      <c r="J1286" s="10">
        <f t="shared" si="947"/>
        <v>8978.7900000000045</v>
      </c>
      <c r="K1286" s="18">
        <f t="shared" si="905"/>
        <v>0.94992035538359842</v>
      </c>
    </row>
    <row r="1287" spans="1:11" ht="46.5" x14ac:dyDescent="0.35">
      <c r="A1287" s="8" t="s">
        <v>699</v>
      </c>
      <c r="B1287" s="6" t="s">
        <v>117</v>
      </c>
      <c r="C1287" s="6" t="s">
        <v>117</v>
      </c>
      <c r="D1287" s="6" t="s">
        <v>698</v>
      </c>
      <c r="E1287" s="6"/>
      <c r="F1287" s="10">
        <f>F1288+F1294+F1299+F1304+F1315+F1312</f>
        <v>148026.80000000002</v>
      </c>
      <c r="G1287" s="10">
        <v>180314</v>
      </c>
      <c r="H1287" s="10">
        <f t="shared" ref="H1287:J1287" si="948">H1288+H1294+H1299+H1304+H1315+H1312</f>
        <v>179290.21000000002</v>
      </c>
      <c r="I1287" s="10">
        <f t="shared" si="948"/>
        <v>170311.42</v>
      </c>
      <c r="J1287" s="10">
        <f t="shared" si="948"/>
        <v>8978.7900000000045</v>
      </c>
      <c r="K1287" s="18">
        <f t="shared" si="905"/>
        <v>0.94992035538359842</v>
      </c>
    </row>
    <row r="1288" spans="1:11" ht="46.5" x14ac:dyDescent="0.35">
      <c r="A1288" s="8" t="s">
        <v>701</v>
      </c>
      <c r="B1288" s="6" t="s">
        <v>117</v>
      </c>
      <c r="C1288" s="6" t="s">
        <v>117</v>
      </c>
      <c r="D1288" s="6" t="s">
        <v>700</v>
      </c>
      <c r="E1288" s="6"/>
      <c r="F1288" s="10">
        <f>F1289+F1291</f>
        <v>65755.899999999994</v>
      </c>
      <c r="G1288" s="10">
        <v>82763.799999999988</v>
      </c>
      <c r="H1288" s="10">
        <f t="shared" ref="H1288:J1288" si="949">H1289+H1291</f>
        <v>82966.899999999994</v>
      </c>
      <c r="I1288" s="10">
        <f t="shared" si="949"/>
        <v>82949.820000000007</v>
      </c>
      <c r="J1288" s="10">
        <f t="shared" si="949"/>
        <v>17.080000000002656</v>
      </c>
      <c r="K1288" s="18">
        <f t="shared" si="905"/>
        <v>0.99979413476940815</v>
      </c>
    </row>
    <row r="1289" spans="1:11" ht="31" x14ac:dyDescent="0.35">
      <c r="A1289" s="8" t="s">
        <v>31</v>
      </c>
      <c r="B1289" s="6" t="s">
        <v>117</v>
      </c>
      <c r="C1289" s="6" t="s">
        <v>117</v>
      </c>
      <c r="D1289" s="6" t="s">
        <v>700</v>
      </c>
      <c r="E1289" s="6" t="s">
        <v>30</v>
      </c>
      <c r="F1289" s="10">
        <f>F1290</f>
        <v>44477.2</v>
      </c>
      <c r="G1289" s="10">
        <v>70285.399999999994</v>
      </c>
      <c r="H1289" s="10">
        <f t="shared" ref="H1289:J1289" si="950">H1290</f>
        <v>65074.8</v>
      </c>
      <c r="I1289" s="10">
        <f t="shared" si="950"/>
        <v>65059.43</v>
      </c>
      <c r="J1289" s="10">
        <f t="shared" si="950"/>
        <v>15.370000000002619</v>
      </c>
      <c r="K1289" s="18">
        <f t="shared" si="905"/>
        <v>0.99976381026142225</v>
      </c>
    </row>
    <row r="1290" spans="1:11" ht="31" x14ac:dyDescent="0.35">
      <c r="A1290" s="8" t="s">
        <v>33</v>
      </c>
      <c r="B1290" s="6" t="s">
        <v>117</v>
      </c>
      <c r="C1290" s="6" t="s">
        <v>117</v>
      </c>
      <c r="D1290" s="6" t="s">
        <v>700</v>
      </c>
      <c r="E1290" s="6" t="s">
        <v>32</v>
      </c>
      <c r="F1290" s="10">
        <v>44477.2</v>
      </c>
      <c r="G1290" s="10">
        <v>70285.399999999994</v>
      </c>
      <c r="H1290" s="10">
        <v>65074.8</v>
      </c>
      <c r="I1290" s="10">
        <v>65059.43</v>
      </c>
      <c r="J1290" s="10">
        <f t="shared" si="935"/>
        <v>15.370000000002619</v>
      </c>
      <c r="K1290" s="18">
        <f t="shared" si="905"/>
        <v>0.99976381026142225</v>
      </c>
    </row>
    <row r="1291" spans="1:11" ht="31" x14ac:dyDescent="0.35">
      <c r="A1291" s="8" t="s">
        <v>194</v>
      </c>
      <c r="B1291" s="6" t="s">
        <v>117</v>
      </c>
      <c r="C1291" s="6" t="s">
        <v>117</v>
      </c>
      <c r="D1291" s="6" t="s">
        <v>700</v>
      </c>
      <c r="E1291" s="6" t="s">
        <v>193</v>
      </c>
      <c r="F1291" s="10">
        <f>F1292+F1293</f>
        <v>21278.7</v>
      </c>
      <c r="G1291" s="10">
        <v>12478.4</v>
      </c>
      <c r="H1291" s="10">
        <f t="shared" ref="H1291:J1291" si="951">H1292+H1293</f>
        <v>17892.099999999999</v>
      </c>
      <c r="I1291" s="10">
        <f t="shared" si="951"/>
        <v>17890.39</v>
      </c>
      <c r="J1291" s="10">
        <f t="shared" si="951"/>
        <v>1.7100000000000364</v>
      </c>
      <c r="K1291" s="18">
        <f t="shared" si="905"/>
        <v>0.99990442709352179</v>
      </c>
    </row>
    <row r="1292" spans="1:11" ht="15.5" x14ac:dyDescent="0.35">
      <c r="A1292" s="8" t="s">
        <v>196</v>
      </c>
      <c r="B1292" s="6" t="s">
        <v>117</v>
      </c>
      <c r="C1292" s="6" t="s">
        <v>117</v>
      </c>
      <c r="D1292" s="6" t="s">
        <v>700</v>
      </c>
      <c r="E1292" s="6" t="s">
        <v>195</v>
      </c>
      <c r="F1292" s="10">
        <v>14575.1</v>
      </c>
      <c r="G1292" s="10">
        <v>9246.9</v>
      </c>
      <c r="H1292" s="10">
        <v>14926.3</v>
      </c>
      <c r="I1292" s="10">
        <v>14925.05</v>
      </c>
      <c r="J1292" s="10">
        <f t="shared" si="935"/>
        <v>1.25</v>
      </c>
      <c r="K1292" s="18">
        <f t="shared" ref="K1292:K1355" si="952">I1292/H1292</f>
        <v>0.99991625520055205</v>
      </c>
    </row>
    <row r="1293" spans="1:11" ht="15.5" x14ac:dyDescent="0.35">
      <c r="A1293" s="8" t="s">
        <v>208</v>
      </c>
      <c r="B1293" s="6" t="s">
        <v>117</v>
      </c>
      <c r="C1293" s="6" t="s">
        <v>117</v>
      </c>
      <c r="D1293" s="6" t="s">
        <v>700</v>
      </c>
      <c r="E1293" s="6" t="s">
        <v>207</v>
      </c>
      <c r="F1293" s="10">
        <v>6703.6</v>
      </c>
      <c r="G1293" s="10">
        <v>3231.5</v>
      </c>
      <c r="H1293" s="10">
        <v>2965.8</v>
      </c>
      <c r="I1293" s="10">
        <v>2965.34</v>
      </c>
      <c r="J1293" s="10">
        <f t="shared" si="935"/>
        <v>0.46000000000003638</v>
      </c>
      <c r="K1293" s="18">
        <f t="shared" si="952"/>
        <v>0.99984489850967695</v>
      </c>
    </row>
    <row r="1294" spans="1:11" ht="31" x14ac:dyDescent="0.35">
      <c r="A1294" s="8" t="s">
        <v>703</v>
      </c>
      <c r="B1294" s="6" t="s">
        <v>117</v>
      </c>
      <c r="C1294" s="6" t="s">
        <v>117</v>
      </c>
      <c r="D1294" s="6" t="s">
        <v>702</v>
      </c>
      <c r="E1294" s="6"/>
      <c r="F1294" s="10">
        <f>F1295+F1297</f>
        <v>13481.6</v>
      </c>
      <c r="G1294" s="10">
        <v>13481.6</v>
      </c>
      <c r="H1294" s="10">
        <f t="shared" ref="H1294:J1294" si="953">H1295+H1297</f>
        <v>13481.6</v>
      </c>
      <c r="I1294" s="10">
        <f t="shared" si="953"/>
        <v>10817.460000000001</v>
      </c>
      <c r="J1294" s="10">
        <f t="shared" si="953"/>
        <v>2664.1400000000003</v>
      </c>
      <c r="K1294" s="18">
        <f t="shared" si="952"/>
        <v>0.80238695703774032</v>
      </c>
    </row>
    <row r="1295" spans="1:11" ht="31" x14ac:dyDescent="0.35">
      <c r="A1295" s="8" t="s">
        <v>31</v>
      </c>
      <c r="B1295" s="6" t="s">
        <v>117</v>
      </c>
      <c r="C1295" s="6" t="s">
        <v>117</v>
      </c>
      <c r="D1295" s="6" t="s">
        <v>702</v>
      </c>
      <c r="E1295" s="6" t="s">
        <v>30</v>
      </c>
      <c r="F1295" s="10">
        <f>F1296</f>
        <v>782.1</v>
      </c>
      <c r="G1295" s="10">
        <v>1010.9</v>
      </c>
      <c r="H1295" s="10">
        <f t="shared" ref="H1295:J1295" si="954">H1296</f>
        <v>1010.9</v>
      </c>
      <c r="I1295" s="10">
        <f t="shared" si="954"/>
        <v>602.85</v>
      </c>
      <c r="J1295" s="10">
        <f t="shared" si="954"/>
        <v>408.04999999999995</v>
      </c>
      <c r="K1295" s="18">
        <f t="shared" si="952"/>
        <v>0.59634978731823129</v>
      </c>
    </row>
    <row r="1296" spans="1:11" ht="31" x14ac:dyDescent="0.35">
      <c r="A1296" s="8" t="s">
        <v>33</v>
      </c>
      <c r="B1296" s="6" t="s">
        <v>117</v>
      </c>
      <c r="C1296" s="6" t="s">
        <v>117</v>
      </c>
      <c r="D1296" s="6" t="s">
        <v>702</v>
      </c>
      <c r="E1296" s="6" t="s">
        <v>32</v>
      </c>
      <c r="F1296" s="10">
        <v>782.1</v>
      </c>
      <c r="G1296" s="10">
        <v>1010.9</v>
      </c>
      <c r="H1296" s="10">
        <v>1010.9</v>
      </c>
      <c r="I1296" s="10">
        <v>602.85</v>
      </c>
      <c r="J1296" s="10">
        <f t="shared" si="935"/>
        <v>408.04999999999995</v>
      </c>
      <c r="K1296" s="18">
        <f t="shared" si="952"/>
        <v>0.59634978731823129</v>
      </c>
    </row>
    <row r="1297" spans="1:11" ht="15.5" x14ac:dyDescent="0.35">
      <c r="A1297" s="8" t="s">
        <v>35</v>
      </c>
      <c r="B1297" s="6" t="s">
        <v>117</v>
      </c>
      <c r="C1297" s="6" t="s">
        <v>117</v>
      </c>
      <c r="D1297" s="6" t="s">
        <v>702</v>
      </c>
      <c r="E1297" s="6" t="s">
        <v>34</v>
      </c>
      <c r="F1297" s="10">
        <f>F1298</f>
        <v>12699.5</v>
      </c>
      <c r="G1297" s="10">
        <v>12470.7</v>
      </c>
      <c r="H1297" s="10">
        <f t="shared" ref="H1297:J1297" si="955">H1298</f>
        <v>12470.7</v>
      </c>
      <c r="I1297" s="10">
        <f t="shared" si="955"/>
        <v>10214.61</v>
      </c>
      <c r="J1297" s="10">
        <f t="shared" si="955"/>
        <v>2256.09</v>
      </c>
      <c r="K1297" s="18">
        <f t="shared" si="952"/>
        <v>0.81908874401597342</v>
      </c>
    </row>
    <row r="1298" spans="1:11" ht="31" x14ac:dyDescent="0.35">
      <c r="A1298" s="8" t="s">
        <v>37</v>
      </c>
      <c r="B1298" s="6" t="s">
        <v>117</v>
      </c>
      <c r="C1298" s="6" t="s">
        <v>117</v>
      </c>
      <c r="D1298" s="6" t="s">
        <v>702</v>
      </c>
      <c r="E1298" s="6" t="s">
        <v>36</v>
      </c>
      <c r="F1298" s="10">
        <v>12699.5</v>
      </c>
      <c r="G1298" s="10">
        <v>12470.7</v>
      </c>
      <c r="H1298" s="10">
        <v>12470.7</v>
      </c>
      <c r="I1298" s="10">
        <v>10214.61</v>
      </c>
      <c r="J1298" s="10">
        <f t="shared" si="935"/>
        <v>2256.09</v>
      </c>
      <c r="K1298" s="18">
        <f t="shared" si="952"/>
        <v>0.81908874401597342</v>
      </c>
    </row>
    <row r="1299" spans="1:11" ht="46.5" x14ac:dyDescent="0.35">
      <c r="A1299" s="8" t="s">
        <v>705</v>
      </c>
      <c r="B1299" s="6" t="s">
        <v>117</v>
      </c>
      <c r="C1299" s="6" t="s">
        <v>117</v>
      </c>
      <c r="D1299" s="6" t="s">
        <v>704</v>
      </c>
      <c r="E1299" s="6"/>
      <c r="F1299" s="10">
        <f>F1300+F1302</f>
        <v>46181.1</v>
      </c>
      <c r="G1299" s="10">
        <v>20058.3</v>
      </c>
      <c r="H1299" s="10">
        <f t="shared" ref="H1299:J1299" si="956">H1300+H1302</f>
        <v>20058.3</v>
      </c>
      <c r="I1299" s="10">
        <f t="shared" si="956"/>
        <v>19485.490000000002</v>
      </c>
      <c r="J1299" s="10">
        <f t="shared" si="956"/>
        <v>572.80999999999699</v>
      </c>
      <c r="K1299" s="18">
        <f t="shared" si="952"/>
        <v>0.97144274440007394</v>
      </c>
    </row>
    <row r="1300" spans="1:11" ht="31" x14ac:dyDescent="0.35">
      <c r="A1300" s="8" t="s">
        <v>31</v>
      </c>
      <c r="B1300" s="6" t="s">
        <v>117</v>
      </c>
      <c r="C1300" s="6" t="s">
        <v>117</v>
      </c>
      <c r="D1300" s="6" t="s">
        <v>704</v>
      </c>
      <c r="E1300" s="6" t="s">
        <v>30</v>
      </c>
      <c r="F1300" s="10">
        <f>F1301</f>
        <v>40111.9</v>
      </c>
      <c r="G1300" s="10">
        <v>18778.599999999999</v>
      </c>
      <c r="H1300" s="10">
        <f t="shared" ref="H1300:J1300" si="957">H1301</f>
        <v>18778.599999999999</v>
      </c>
      <c r="I1300" s="10">
        <f t="shared" si="957"/>
        <v>18319.990000000002</v>
      </c>
      <c r="J1300" s="10">
        <f t="shared" si="957"/>
        <v>458.60999999999694</v>
      </c>
      <c r="K1300" s="18">
        <f t="shared" si="952"/>
        <v>0.97557805161194144</v>
      </c>
    </row>
    <row r="1301" spans="1:11" ht="31" x14ac:dyDescent="0.35">
      <c r="A1301" s="8" t="s">
        <v>33</v>
      </c>
      <c r="B1301" s="6" t="s">
        <v>117</v>
      </c>
      <c r="C1301" s="6" t="s">
        <v>117</v>
      </c>
      <c r="D1301" s="6" t="s">
        <v>704</v>
      </c>
      <c r="E1301" s="6" t="s">
        <v>32</v>
      </c>
      <c r="F1301" s="10">
        <v>40111.9</v>
      </c>
      <c r="G1301" s="10">
        <v>18778.599999999999</v>
      </c>
      <c r="H1301" s="10">
        <v>18778.599999999999</v>
      </c>
      <c r="I1301" s="10">
        <v>18319.990000000002</v>
      </c>
      <c r="J1301" s="10">
        <f t="shared" si="935"/>
        <v>458.60999999999694</v>
      </c>
      <c r="K1301" s="18">
        <f t="shared" si="952"/>
        <v>0.97557805161194144</v>
      </c>
    </row>
    <row r="1302" spans="1:11" ht="31" x14ac:dyDescent="0.35">
      <c r="A1302" s="8" t="s">
        <v>194</v>
      </c>
      <c r="B1302" s="6" t="s">
        <v>117</v>
      </c>
      <c r="C1302" s="6" t="s">
        <v>117</v>
      </c>
      <c r="D1302" s="6" t="s">
        <v>704</v>
      </c>
      <c r="E1302" s="6" t="s">
        <v>193</v>
      </c>
      <c r="F1302" s="10">
        <f>F1303</f>
        <v>6069.2</v>
      </c>
      <c r="G1302" s="10">
        <v>1279.7</v>
      </c>
      <c r="H1302" s="10">
        <f t="shared" ref="H1302:J1302" si="958">H1303</f>
        <v>1279.7</v>
      </c>
      <c r="I1302" s="10">
        <f t="shared" si="958"/>
        <v>1165.5</v>
      </c>
      <c r="J1302" s="10">
        <f t="shared" si="958"/>
        <v>114.20000000000005</v>
      </c>
      <c r="K1302" s="18">
        <f t="shared" si="952"/>
        <v>0.91076033445338744</v>
      </c>
    </row>
    <row r="1303" spans="1:11" ht="15.5" x14ac:dyDescent="0.35">
      <c r="A1303" s="8" t="s">
        <v>196</v>
      </c>
      <c r="B1303" s="6" t="s">
        <v>117</v>
      </c>
      <c r="C1303" s="6" t="s">
        <v>117</v>
      </c>
      <c r="D1303" s="6" t="s">
        <v>704</v>
      </c>
      <c r="E1303" s="6" t="s">
        <v>195</v>
      </c>
      <c r="F1303" s="10">
        <v>6069.2</v>
      </c>
      <c r="G1303" s="10">
        <v>1279.7</v>
      </c>
      <c r="H1303" s="10">
        <v>1279.7</v>
      </c>
      <c r="I1303" s="10">
        <v>1165.5</v>
      </c>
      <c r="J1303" s="10">
        <f t="shared" si="935"/>
        <v>114.20000000000005</v>
      </c>
      <c r="K1303" s="18">
        <f t="shared" si="952"/>
        <v>0.91076033445338744</v>
      </c>
    </row>
    <row r="1304" spans="1:11" ht="62" x14ac:dyDescent="0.35">
      <c r="A1304" s="8" t="s">
        <v>707</v>
      </c>
      <c r="B1304" s="6" t="s">
        <v>117</v>
      </c>
      <c r="C1304" s="6" t="s">
        <v>117</v>
      </c>
      <c r="D1304" s="6" t="s">
        <v>706</v>
      </c>
      <c r="E1304" s="6"/>
      <c r="F1304" s="10">
        <f>F1305+F1307+F1309</f>
        <v>18843.7</v>
      </c>
      <c r="G1304" s="10">
        <v>9395.2000000000007</v>
      </c>
      <c r="H1304" s="10">
        <f t="shared" ref="H1304:J1304" si="959">H1305+H1307+H1309</f>
        <v>8176.6999999999989</v>
      </c>
      <c r="I1304" s="10">
        <f t="shared" si="959"/>
        <v>7948.05</v>
      </c>
      <c r="J1304" s="10">
        <f t="shared" si="959"/>
        <v>228.64999999999964</v>
      </c>
      <c r="K1304" s="18">
        <f t="shared" si="952"/>
        <v>0.9720363961011167</v>
      </c>
    </row>
    <row r="1305" spans="1:11" ht="31" x14ac:dyDescent="0.35">
      <c r="A1305" s="8" t="s">
        <v>31</v>
      </c>
      <c r="B1305" s="6" t="s">
        <v>117</v>
      </c>
      <c r="C1305" s="6" t="s">
        <v>117</v>
      </c>
      <c r="D1305" s="6" t="s">
        <v>706</v>
      </c>
      <c r="E1305" s="6" t="s">
        <v>30</v>
      </c>
      <c r="F1305" s="10">
        <f>F1306</f>
        <v>11742.8</v>
      </c>
      <c r="G1305" s="10">
        <v>964.9</v>
      </c>
      <c r="H1305" s="10">
        <f t="shared" ref="H1305:J1305" si="960">H1306</f>
        <v>964.9</v>
      </c>
      <c r="I1305" s="10">
        <f t="shared" si="960"/>
        <v>964.88</v>
      </c>
      <c r="J1305" s="10">
        <f t="shared" si="960"/>
        <v>1.999999999998181E-2</v>
      </c>
      <c r="K1305" s="18">
        <f t="shared" si="952"/>
        <v>0.99997927246346774</v>
      </c>
    </row>
    <row r="1306" spans="1:11" ht="31" x14ac:dyDescent="0.35">
      <c r="A1306" s="8" t="s">
        <v>33</v>
      </c>
      <c r="B1306" s="6" t="s">
        <v>117</v>
      </c>
      <c r="C1306" s="6" t="s">
        <v>117</v>
      </c>
      <c r="D1306" s="6" t="s">
        <v>706</v>
      </c>
      <c r="E1306" s="6" t="s">
        <v>32</v>
      </c>
      <c r="F1306" s="10">
        <v>11742.8</v>
      </c>
      <c r="G1306" s="10">
        <v>964.9</v>
      </c>
      <c r="H1306" s="10">
        <v>964.9</v>
      </c>
      <c r="I1306" s="10">
        <v>964.88</v>
      </c>
      <c r="J1306" s="10">
        <f t="shared" si="935"/>
        <v>1.999999999998181E-2</v>
      </c>
      <c r="K1306" s="18">
        <f t="shared" si="952"/>
        <v>0.99997927246346774</v>
      </c>
    </row>
    <row r="1307" spans="1:11" ht="15.5" x14ac:dyDescent="0.35">
      <c r="A1307" s="17" t="s">
        <v>35</v>
      </c>
      <c r="B1307" s="6" t="s">
        <v>117</v>
      </c>
      <c r="C1307" s="6" t="s">
        <v>117</v>
      </c>
      <c r="D1307" s="6" t="s">
        <v>706</v>
      </c>
      <c r="E1307" s="6" t="s">
        <v>34</v>
      </c>
      <c r="F1307" s="10">
        <f>F1308</f>
        <v>894.7</v>
      </c>
      <c r="G1307" s="10">
        <v>25.3</v>
      </c>
      <c r="H1307" s="10">
        <f t="shared" ref="H1307:J1307" si="961">H1308</f>
        <v>0</v>
      </c>
      <c r="I1307" s="10">
        <f t="shared" si="961"/>
        <v>0</v>
      </c>
      <c r="J1307" s="10">
        <f t="shared" si="961"/>
        <v>0</v>
      </c>
      <c r="K1307" s="18" t="s">
        <v>937</v>
      </c>
    </row>
    <row r="1308" spans="1:11" ht="31" x14ac:dyDescent="0.35">
      <c r="A1308" s="17" t="s">
        <v>37</v>
      </c>
      <c r="B1308" s="6" t="s">
        <v>117</v>
      </c>
      <c r="C1308" s="6" t="s">
        <v>117</v>
      </c>
      <c r="D1308" s="6" t="s">
        <v>706</v>
      </c>
      <c r="E1308" s="6" t="s">
        <v>36</v>
      </c>
      <c r="F1308" s="10">
        <v>894.7</v>
      </c>
      <c r="G1308" s="10">
        <v>25.3</v>
      </c>
      <c r="H1308" s="10">
        <v>0</v>
      </c>
      <c r="I1308" s="10">
        <v>0</v>
      </c>
      <c r="J1308" s="10">
        <f t="shared" si="935"/>
        <v>0</v>
      </c>
      <c r="K1308" s="18" t="s">
        <v>937</v>
      </c>
    </row>
    <row r="1309" spans="1:11" ht="31" x14ac:dyDescent="0.35">
      <c r="A1309" s="8" t="s">
        <v>194</v>
      </c>
      <c r="B1309" s="6" t="s">
        <v>117</v>
      </c>
      <c r="C1309" s="6" t="s">
        <v>117</v>
      </c>
      <c r="D1309" s="6" t="s">
        <v>706</v>
      </c>
      <c r="E1309" s="6" t="s">
        <v>193</v>
      </c>
      <c r="F1309" s="10">
        <f>F1310+F1311</f>
        <v>6206.2000000000007</v>
      </c>
      <c r="G1309" s="10">
        <v>8405</v>
      </c>
      <c r="H1309" s="10">
        <f t="shared" ref="H1309:J1309" si="962">H1310+H1311</f>
        <v>7211.7999999999993</v>
      </c>
      <c r="I1309" s="10">
        <f t="shared" si="962"/>
        <v>6983.17</v>
      </c>
      <c r="J1309" s="10">
        <f t="shared" si="962"/>
        <v>228.62999999999965</v>
      </c>
      <c r="K1309" s="18">
        <f t="shared" si="952"/>
        <v>0.96829778973349245</v>
      </c>
    </row>
    <row r="1310" spans="1:11" ht="15.5" x14ac:dyDescent="0.35">
      <c r="A1310" s="8" t="s">
        <v>196</v>
      </c>
      <c r="B1310" s="6" t="s">
        <v>117</v>
      </c>
      <c r="C1310" s="6" t="s">
        <v>117</v>
      </c>
      <c r="D1310" s="6" t="s">
        <v>706</v>
      </c>
      <c r="E1310" s="6" t="s">
        <v>195</v>
      </c>
      <c r="F1310" s="10">
        <v>4131.6000000000004</v>
      </c>
      <c r="G1310" s="10">
        <v>5595.4</v>
      </c>
      <c r="H1310" s="10">
        <v>4690.7</v>
      </c>
      <c r="I1310" s="10">
        <v>4538.62</v>
      </c>
      <c r="J1310" s="10">
        <f t="shared" si="935"/>
        <v>152.07999999999993</v>
      </c>
      <c r="K1310" s="18">
        <f t="shared" si="952"/>
        <v>0.9675783998123948</v>
      </c>
    </row>
    <row r="1311" spans="1:11" ht="15.5" x14ac:dyDescent="0.35">
      <c r="A1311" s="8" t="s">
        <v>208</v>
      </c>
      <c r="B1311" s="6" t="s">
        <v>117</v>
      </c>
      <c r="C1311" s="6" t="s">
        <v>117</v>
      </c>
      <c r="D1311" s="6" t="s">
        <v>706</v>
      </c>
      <c r="E1311" s="6" t="s">
        <v>207</v>
      </c>
      <c r="F1311" s="10">
        <v>2074.6</v>
      </c>
      <c r="G1311" s="10">
        <v>2809.6</v>
      </c>
      <c r="H1311" s="10">
        <v>2521.1</v>
      </c>
      <c r="I1311" s="10">
        <v>2444.5500000000002</v>
      </c>
      <c r="J1311" s="10">
        <f t="shared" ref="J1311:J1356" si="963">H1311-I1311</f>
        <v>76.549999999999727</v>
      </c>
      <c r="K1311" s="18">
        <f t="shared" si="952"/>
        <v>0.96963626988219442</v>
      </c>
    </row>
    <row r="1312" spans="1:11" ht="108.5" x14ac:dyDescent="0.35">
      <c r="A1312" s="8" t="s">
        <v>709</v>
      </c>
      <c r="B1312" s="6" t="s">
        <v>117</v>
      </c>
      <c r="C1312" s="6" t="s">
        <v>117</v>
      </c>
      <c r="D1312" s="6" t="s">
        <v>708</v>
      </c>
      <c r="E1312" s="6"/>
      <c r="F1312" s="10">
        <f>F1313</f>
        <v>0</v>
      </c>
      <c r="G1312" s="10">
        <v>50446.8</v>
      </c>
      <c r="H1312" s="10">
        <f t="shared" ref="H1312:J1312" si="964">H1313</f>
        <v>50438.41</v>
      </c>
      <c r="I1312" s="10">
        <f t="shared" si="964"/>
        <v>44942.32</v>
      </c>
      <c r="J1312" s="10">
        <f t="shared" si="964"/>
        <v>5496.0900000000038</v>
      </c>
      <c r="K1312" s="18">
        <f t="shared" si="952"/>
        <v>0.89103363884785414</v>
      </c>
    </row>
    <row r="1313" spans="1:11" ht="31" x14ac:dyDescent="0.35">
      <c r="A1313" s="8" t="s">
        <v>31</v>
      </c>
      <c r="B1313" s="6" t="s">
        <v>117</v>
      </c>
      <c r="C1313" s="6" t="s">
        <v>117</v>
      </c>
      <c r="D1313" s="6" t="s">
        <v>708</v>
      </c>
      <c r="E1313" s="6" t="s">
        <v>30</v>
      </c>
      <c r="F1313" s="10">
        <f>F1314</f>
        <v>0</v>
      </c>
      <c r="G1313" s="10">
        <v>50446.8</v>
      </c>
      <c r="H1313" s="10">
        <f t="shared" ref="H1313:J1313" si="965">H1314</f>
        <v>50438.41</v>
      </c>
      <c r="I1313" s="10">
        <f t="shared" si="965"/>
        <v>44942.32</v>
      </c>
      <c r="J1313" s="10">
        <f t="shared" si="965"/>
        <v>5496.0900000000038</v>
      </c>
      <c r="K1313" s="18">
        <f t="shared" si="952"/>
        <v>0.89103363884785414</v>
      </c>
    </row>
    <row r="1314" spans="1:11" ht="31" x14ac:dyDescent="0.35">
      <c r="A1314" s="8" t="s">
        <v>33</v>
      </c>
      <c r="B1314" s="6" t="s">
        <v>117</v>
      </c>
      <c r="C1314" s="6" t="s">
        <v>117</v>
      </c>
      <c r="D1314" s="6" t="s">
        <v>708</v>
      </c>
      <c r="E1314" s="6" t="s">
        <v>32</v>
      </c>
      <c r="F1314" s="10">
        <v>0</v>
      </c>
      <c r="G1314" s="10">
        <v>50446.8</v>
      </c>
      <c r="H1314" s="10">
        <v>50438.41</v>
      </c>
      <c r="I1314" s="10">
        <v>44942.32</v>
      </c>
      <c r="J1314" s="10">
        <f t="shared" si="963"/>
        <v>5496.0900000000038</v>
      </c>
      <c r="K1314" s="18">
        <f t="shared" si="952"/>
        <v>0.89103363884785414</v>
      </c>
    </row>
    <row r="1315" spans="1:11" ht="62" x14ac:dyDescent="0.35">
      <c r="A1315" s="8" t="s">
        <v>711</v>
      </c>
      <c r="B1315" s="6" t="s">
        <v>117</v>
      </c>
      <c r="C1315" s="6" t="s">
        <v>117</v>
      </c>
      <c r="D1315" s="6" t="s">
        <v>710</v>
      </c>
      <c r="E1315" s="6"/>
      <c r="F1315" s="10">
        <f>F1316</f>
        <v>3764.5</v>
      </c>
      <c r="G1315" s="10">
        <v>4168.3</v>
      </c>
      <c r="H1315" s="10">
        <f t="shared" ref="H1315:J1315" si="966">H1316</f>
        <v>4168.3</v>
      </c>
      <c r="I1315" s="10">
        <f t="shared" si="966"/>
        <v>4168.28</v>
      </c>
      <c r="J1315" s="10">
        <f t="shared" si="966"/>
        <v>2.0000000000436557E-2</v>
      </c>
      <c r="K1315" s="18">
        <f t="shared" si="952"/>
        <v>0.99999520188086255</v>
      </c>
    </row>
    <row r="1316" spans="1:11" ht="31" x14ac:dyDescent="0.35">
      <c r="A1316" s="8" t="s">
        <v>31</v>
      </c>
      <c r="B1316" s="6" t="s">
        <v>117</v>
      </c>
      <c r="C1316" s="6" t="s">
        <v>117</v>
      </c>
      <c r="D1316" s="6" t="s">
        <v>710</v>
      </c>
      <c r="E1316" s="6" t="s">
        <v>30</v>
      </c>
      <c r="F1316" s="10">
        <f>F1317</f>
        <v>3764.5</v>
      </c>
      <c r="G1316" s="10">
        <v>4168.3</v>
      </c>
      <c r="H1316" s="10">
        <f t="shared" ref="H1316:J1316" si="967">H1317</f>
        <v>4168.3</v>
      </c>
      <c r="I1316" s="10">
        <f t="shared" si="967"/>
        <v>4168.28</v>
      </c>
      <c r="J1316" s="10">
        <f t="shared" si="967"/>
        <v>2.0000000000436557E-2</v>
      </c>
      <c r="K1316" s="18">
        <f t="shared" si="952"/>
        <v>0.99999520188086255</v>
      </c>
    </row>
    <row r="1317" spans="1:11" ht="31" x14ac:dyDescent="0.35">
      <c r="A1317" s="8" t="s">
        <v>33</v>
      </c>
      <c r="B1317" s="6" t="s">
        <v>117</v>
      </c>
      <c r="C1317" s="6" t="s">
        <v>117</v>
      </c>
      <c r="D1317" s="6" t="s">
        <v>710</v>
      </c>
      <c r="E1317" s="6" t="s">
        <v>32</v>
      </c>
      <c r="F1317" s="10">
        <v>3764.5</v>
      </c>
      <c r="G1317" s="10">
        <v>4168.3</v>
      </c>
      <c r="H1317" s="10">
        <v>4168.3</v>
      </c>
      <c r="I1317" s="10">
        <v>4168.28</v>
      </c>
      <c r="J1317" s="10">
        <f t="shared" si="963"/>
        <v>2.0000000000436557E-2</v>
      </c>
      <c r="K1317" s="18">
        <f t="shared" si="952"/>
        <v>0.99999520188086255</v>
      </c>
    </row>
    <row r="1318" spans="1:11" ht="46.5" x14ac:dyDescent="0.35">
      <c r="A1318" s="8" t="s">
        <v>138</v>
      </c>
      <c r="B1318" s="6" t="s">
        <v>117</v>
      </c>
      <c r="C1318" s="6" t="s">
        <v>117</v>
      </c>
      <c r="D1318" s="6" t="s">
        <v>137</v>
      </c>
      <c r="E1318" s="6"/>
      <c r="F1318" s="10">
        <f>F1319</f>
        <v>306.39999999999998</v>
      </c>
      <c r="G1318" s="10">
        <v>306.39999999999998</v>
      </c>
      <c r="H1318" s="10">
        <f t="shared" ref="H1318:J1318" si="968">H1319</f>
        <v>306.39999999999998</v>
      </c>
      <c r="I1318" s="10">
        <f t="shared" si="968"/>
        <v>305.85000000000002</v>
      </c>
      <c r="J1318" s="10">
        <f t="shared" si="968"/>
        <v>0.54999999999995453</v>
      </c>
      <c r="K1318" s="18">
        <f t="shared" si="952"/>
        <v>0.99820496083550925</v>
      </c>
    </row>
    <row r="1319" spans="1:11" ht="15.5" x14ac:dyDescent="0.35">
      <c r="A1319" s="8" t="s">
        <v>140</v>
      </c>
      <c r="B1319" s="6" t="s">
        <v>117</v>
      </c>
      <c r="C1319" s="6" t="s">
        <v>117</v>
      </c>
      <c r="D1319" s="6" t="s">
        <v>139</v>
      </c>
      <c r="E1319" s="6"/>
      <c r="F1319" s="10">
        <f>F1320</f>
        <v>306.39999999999998</v>
      </c>
      <c r="G1319" s="10">
        <v>306.39999999999998</v>
      </c>
      <c r="H1319" s="10">
        <f t="shared" ref="H1319:J1319" si="969">H1320</f>
        <v>306.39999999999998</v>
      </c>
      <c r="I1319" s="10">
        <f t="shared" si="969"/>
        <v>305.85000000000002</v>
      </c>
      <c r="J1319" s="10">
        <f t="shared" si="969"/>
        <v>0.54999999999995453</v>
      </c>
      <c r="K1319" s="18">
        <f t="shared" si="952"/>
        <v>0.99820496083550925</v>
      </c>
    </row>
    <row r="1320" spans="1:11" ht="46.5" x14ac:dyDescent="0.35">
      <c r="A1320" s="8" t="s">
        <v>142</v>
      </c>
      <c r="B1320" s="6" t="s">
        <v>117</v>
      </c>
      <c r="C1320" s="6" t="s">
        <v>117</v>
      </c>
      <c r="D1320" s="6" t="s">
        <v>141</v>
      </c>
      <c r="E1320" s="6"/>
      <c r="F1320" s="10">
        <f>F1321</f>
        <v>306.39999999999998</v>
      </c>
      <c r="G1320" s="10">
        <v>306.39999999999998</v>
      </c>
      <c r="H1320" s="10">
        <f t="shared" ref="H1320:J1320" si="970">H1321</f>
        <v>306.39999999999998</v>
      </c>
      <c r="I1320" s="10">
        <f t="shared" si="970"/>
        <v>305.85000000000002</v>
      </c>
      <c r="J1320" s="10">
        <f t="shared" si="970"/>
        <v>0.54999999999995453</v>
      </c>
      <c r="K1320" s="18">
        <f t="shared" si="952"/>
        <v>0.99820496083550925</v>
      </c>
    </row>
    <row r="1321" spans="1:11" ht="46.5" x14ac:dyDescent="0.35">
      <c r="A1321" s="8" t="s">
        <v>144</v>
      </c>
      <c r="B1321" s="6" t="s">
        <v>117</v>
      </c>
      <c r="C1321" s="6" t="s">
        <v>117</v>
      </c>
      <c r="D1321" s="6" t="s">
        <v>143</v>
      </c>
      <c r="E1321" s="6"/>
      <c r="F1321" s="10">
        <f>F1322</f>
        <v>306.39999999999998</v>
      </c>
      <c r="G1321" s="10">
        <v>306.39999999999998</v>
      </c>
      <c r="H1321" s="10">
        <f t="shared" ref="H1321:J1321" si="971">H1322</f>
        <v>306.39999999999998</v>
      </c>
      <c r="I1321" s="10">
        <f t="shared" si="971"/>
        <v>305.85000000000002</v>
      </c>
      <c r="J1321" s="10">
        <f t="shared" si="971"/>
        <v>0.54999999999995453</v>
      </c>
      <c r="K1321" s="18">
        <f t="shared" si="952"/>
        <v>0.99820496083550925</v>
      </c>
    </row>
    <row r="1322" spans="1:11" ht="31" x14ac:dyDescent="0.35">
      <c r="A1322" s="8" t="s">
        <v>194</v>
      </c>
      <c r="B1322" s="6" t="s">
        <v>117</v>
      </c>
      <c r="C1322" s="6" t="s">
        <v>117</v>
      </c>
      <c r="D1322" s="6" t="s">
        <v>143</v>
      </c>
      <c r="E1322" s="6" t="s">
        <v>193</v>
      </c>
      <c r="F1322" s="10">
        <f>F1323</f>
        <v>306.39999999999998</v>
      </c>
      <c r="G1322" s="10">
        <v>306.39999999999998</v>
      </c>
      <c r="H1322" s="10">
        <f t="shared" ref="H1322:J1322" si="972">H1323</f>
        <v>306.39999999999998</v>
      </c>
      <c r="I1322" s="10">
        <f t="shared" si="972"/>
        <v>305.85000000000002</v>
      </c>
      <c r="J1322" s="10">
        <f t="shared" si="972"/>
        <v>0.54999999999995453</v>
      </c>
      <c r="K1322" s="18">
        <f t="shared" si="952"/>
        <v>0.99820496083550925</v>
      </c>
    </row>
    <row r="1323" spans="1:11" ht="15.5" x14ac:dyDescent="0.35">
      <c r="A1323" s="8" t="s">
        <v>196</v>
      </c>
      <c r="B1323" s="6" t="s">
        <v>117</v>
      </c>
      <c r="C1323" s="6" t="s">
        <v>117</v>
      </c>
      <c r="D1323" s="6" t="s">
        <v>143</v>
      </c>
      <c r="E1323" s="6" t="s">
        <v>195</v>
      </c>
      <c r="F1323" s="10">
        <v>306.39999999999998</v>
      </c>
      <c r="G1323" s="10">
        <v>306.39999999999998</v>
      </c>
      <c r="H1323" s="10">
        <v>306.39999999999998</v>
      </c>
      <c r="I1323" s="10">
        <v>305.85000000000002</v>
      </c>
      <c r="J1323" s="10">
        <f t="shared" si="963"/>
        <v>0.54999999999995453</v>
      </c>
      <c r="K1323" s="18">
        <f t="shared" si="952"/>
        <v>0.99820496083550925</v>
      </c>
    </row>
    <row r="1324" spans="1:11" ht="31" x14ac:dyDescent="0.35">
      <c r="A1324" s="8" t="s">
        <v>713</v>
      </c>
      <c r="B1324" s="6" t="s">
        <v>117</v>
      </c>
      <c r="C1324" s="6" t="s">
        <v>117</v>
      </c>
      <c r="D1324" s="6" t="s">
        <v>712</v>
      </c>
      <c r="E1324" s="6"/>
      <c r="F1324" s="10">
        <f>F1325+F1342+F1353+F1357</f>
        <v>86586</v>
      </c>
      <c r="G1324" s="10">
        <v>108198.7</v>
      </c>
      <c r="H1324" s="10">
        <f t="shared" ref="H1324:J1324" si="973">H1325+H1342+H1353+H1357</f>
        <v>108198.7</v>
      </c>
      <c r="I1324" s="10">
        <f t="shared" si="973"/>
        <v>95866.369999999981</v>
      </c>
      <c r="J1324" s="10">
        <f t="shared" si="973"/>
        <v>12332.329999999998</v>
      </c>
      <c r="K1324" s="18">
        <f t="shared" si="952"/>
        <v>0.88602145866817239</v>
      </c>
    </row>
    <row r="1325" spans="1:11" ht="15.5" x14ac:dyDescent="0.35">
      <c r="A1325" s="8" t="s">
        <v>715</v>
      </c>
      <c r="B1325" s="6" t="s">
        <v>117</v>
      </c>
      <c r="C1325" s="6" t="s">
        <v>117</v>
      </c>
      <c r="D1325" s="6" t="s">
        <v>714</v>
      </c>
      <c r="E1325" s="6"/>
      <c r="F1325" s="10">
        <f>F1326+F1338</f>
        <v>77106.7</v>
      </c>
      <c r="G1325" s="10">
        <v>98506.7</v>
      </c>
      <c r="H1325" s="10">
        <f>H1326+H1338</f>
        <v>98506.7</v>
      </c>
      <c r="I1325" s="10">
        <f>I1326+I1338</f>
        <v>86396.65</v>
      </c>
      <c r="J1325" s="10">
        <f>J1326+J1338</f>
        <v>12110.049999999997</v>
      </c>
      <c r="K1325" s="18">
        <f t="shared" si="952"/>
        <v>0.87706369211434343</v>
      </c>
    </row>
    <row r="1326" spans="1:11" ht="31" x14ac:dyDescent="0.35">
      <c r="A1326" s="8" t="s">
        <v>717</v>
      </c>
      <c r="B1326" s="6" t="s">
        <v>117</v>
      </c>
      <c r="C1326" s="6" t="s">
        <v>117</v>
      </c>
      <c r="D1326" s="6" t="s">
        <v>716</v>
      </c>
      <c r="E1326" s="6"/>
      <c r="F1326" s="10">
        <f>F1327+F1335</f>
        <v>10414.200000000001</v>
      </c>
      <c r="G1326" s="10">
        <v>10501.5</v>
      </c>
      <c r="H1326" s="10">
        <f t="shared" ref="H1326:J1326" si="974">H1327+H1335</f>
        <v>10501.5</v>
      </c>
      <c r="I1326" s="10">
        <f t="shared" si="974"/>
        <v>10291.509999999998</v>
      </c>
      <c r="J1326" s="10">
        <f t="shared" si="974"/>
        <v>209.99000000000012</v>
      </c>
      <c r="K1326" s="18">
        <f t="shared" si="952"/>
        <v>0.98000380897966943</v>
      </c>
    </row>
    <row r="1327" spans="1:11" ht="31" x14ac:dyDescent="0.35">
      <c r="A1327" s="8" t="s">
        <v>719</v>
      </c>
      <c r="B1327" s="6" t="s">
        <v>117</v>
      </c>
      <c r="C1327" s="6" t="s">
        <v>117</v>
      </c>
      <c r="D1327" s="6" t="s">
        <v>718</v>
      </c>
      <c r="E1327" s="6"/>
      <c r="F1327" s="10">
        <f>F1328+F1330+F1332</f>
        <v>3477.5999999999995</v>
      </c>
      <c r="G1327" s="10">
        <v>3477.5999999999995</v>
      </c>
      <c r="H1327" s="10">
        <f t="shared" ref="H1327:J1327" si="975">H1328+H1330+H1332</f>
        <v>3477.5999999999995</v>
      </c>
      <c r="I1327" s="10">
        <f t="shared" si="975"/>
        <v>3267.7799999999997</v>
      </c>
      <c r="J1327" s="10">
        <f t="shared" si="975"/>
        <v>209.82000000000005</v>
      </c>
      <c r="K1327" s="18">
        <f t="shared" si="952"/>
        <v>0.93966528640441693</v>
      </c>
    </row>
    <row r="1328" spans="1:11" ht="62" x14ac:dyDescent="0.35">
      <c r="A1328" s="8" t="s">
        <v>13</v>
      </c>
      <c r="B1328" s="6" t="s">
        <v>117</v>
      </c>
      <c r="C1328" s="6" t="s">
        <v>117</v>
      </c>
      <c r="D1328" s="6" t="s">
        <v>718</v>
      </c>
      <c r="E1328" s="6" t="s">
        <v>12</v>
      </c>
      <c r="F1328" s="10">
        <f>F1329</f>
        <v>36.299999999999997</v>
      </c>
      <c r="G1328" s="10">
        <v>36.299999999999997</v>
      </c>
      <c r="H1328" s="10">
        <f t="shared" ref="H1328:J1328" si="976">H1329</f>
        <v>36.299999999999997</v>
      </c>
      <c r="I1328" s="10">
        <f t="shared" si="976"/>
        <v>21.3</v>
      </c>
      <c r="J1328" s="10">
        <f t="shared" si="976"/>
        <v>14.999999999999996</v>
      </c>
      <c r="K1328" s="18">
        <f t="shared" si="952"/>
        <v>0.58677685950413228</v>
      </c>
    </row>
    <row r="1329" spans="1:11" ht="31" x14ac:dyDescent="0.35">
      <c r="A1329" s="8" t="s">
        <v>15</v>
      </c>
      <c r="B1329" s="6" t="s">
        <v>117</v>
      </c>
      <c r="C1329" s="6" t="s">
        <v>117</v>
      </c>
      <c r="D1329" s="6" t="s">
        <v>718</v>
      </c>
      <c r="E1329" s="6" t="s">
        <v>14</v>
      </c>
      <c r="F1329" s="10">
        <v>36.299999999999997</v>
      </c>
      <c r="G1329" s="10">
        <v>36.299999999999997</v>
      </c>
      <c r="H1329" s="10">
        <v>36.299999999999997</v>
      </c>
      <c r="I1329" s="10">
        <v>21.3</v>
      </c>
      <c r="J1329" s="10">
        <f t="shared" si="963"/>
        <v>14.999999999999996</v>
      </c>
      <c r="K1329" s="18">
        <f t="shared" si="952"/>
        <v>0.58677685950413228</v>
      </c>
    </row>
    <row r="1330" spans="1:11" ht="31" x14ac:dyDescent="0.35">
      <c r="A1330" s="8" t="s">
        <v>31</v>
      </c>
      <c r="B1330" s="6" t="s">
        <v>117</v>
      </c>
      <c r="C1330" s="6" t="s">
        <v>117</v>
      </c>
      <c r="D1330" s="6" t="s">
        <v>718</v>
      </c>
      <c r="E1330" s="6" t="s">
        <v>30</v>
      </c>
      <c r="F1330" s="10">
        <f>F1331</f>
        <v>1341.1</v>
      </c>
      <c r="G1330" s="10">
        <v>1341.1</v>
      </c>
      <c r="H1330" s="10">
        <f t="shared" ref="H1330:J1330" si="977">H1331</f>
        <v>1341.1</v>
      </c>
      <c r="I1330" s="10">
        <f t="shared" si="977"/>
        <v>1146.5</v>
      </c>
      <c r="J1330" s="10">
        <f t="shared" si="977"/>
        <v>194.59999999999991</v>
      </c>
      <c r="K1330" s="18">
        <f t="shared" si="952"/>
        <v>0.85489523525464173</v>
      </c>
    </row>
    <row r="1331" spans="1:11" ht="31" x14ac:dyDescent="0.35">
      <c r="A1331" s="8" t="s">
        <v>33</v>
      </c>
      <c r="B1331" s="6" t="s">
        <v>117</v>
      </c>
      <c r="C1331" s="6" t="s">
        <v>117</v>
      </c>
      <c r="D1331" s="6" t="s">
        <v>718</v>
      </c>
      <c r="E1331" s="6" t="s">
        <v>32</v>
      </c>
      <c r="F1331" s="10">
        <v>1341.1</v>
      </c>
      <c r="G1331" s="10">
        <v>1341.1</v>
      </c>
      <c r="H1331" s="10">
        <v>1341.1</v>
      </c>
      <c r="I1331" s="10">
        <v>1146.5</v>
      </c>
      <c r="J1331" s="10">
        <f t="shared" si="963"/>
        <v>194.59999999999991</v>
      </c>
      <c r="K1331" s="18">
        <f t="shared" si="952"/>
        <v>0.85489523525464173</v>
      </c>
    </row>
    <row r="1332" spans="1:11" ht="15.5" x14ac:dyDescent="0.35">
      <c r="A1332" s="8" t="s">
        <v>35</v>
      </c>
      <c r="B1332" s="6" t="s">
        <v>117</v>
      </c>
      <c r="C1332" s="6" t="s">
        <v>117</v>
      </c>
      <c r="D1332" s="6" t="s">
        <v>718</v>
      </c>
      <c r="E1332" s="6" t="s">
        <v>34</v>
      </c>
      <c r="F1332" s="10">
        <f>F1333+F1334</f>
        <v>2100.1999999999998</v>
      </c>
      <c r="G1332" s="10">
        <v>2100.1999999999998</v>
      </c>
      <c r="H1332" s="10">
        <f>H1333+H1334</f>
        <v>2100.1999999999998</v>
      </c>
      <c r="I1332" s="10">
        <f>I1333+I1334</f>
        <v>2099.98</v>
      </c>
      <c r="J1332" s="10">
        <f>J1333+J1334</f>
        <v>0.22000000000014097</v>
      </c>
      <c r="K1332" s="18">
        <f t="shared" si="952"/>
        <v>0.99989524807161234</v>
      </c>
    </row>
    <row r="1333" spans="1:11" ht="15.5" x14ac:dyDescent="0.35">
      <c r="A1333" s="8" t="s">
        <v>721</v>
      </c>
      <c r="B1333" s="6" t="s">
        <v>117</v>
      </c>
      <c r="C1333" s="6" t="s">
        <v>117</v>
      </c>
      <c r="D1333" s="6" t="s">
        <v>718</v>
      </c>
      <c r="E1333" s="6" t="s">
        <v>720</v>
      </c>
      <c r="F1333" s="10">
        <v>1293.2</v>
      </c>
      <c r="G1333" s="10">
        <v>1293.2</v>
      </c>
      <c r="H1333" s="10">
        <v>1293.2</v>
      </c>
      <c r="I1333" s="10">
        <v>1293.08</v>
      </c>
      <c r="J1333" s="10">
        <v>0.12000000000011823</v>
      </c>
      <c r="K1333" s="18">
        <f t="shared" si="952"/>
        <v>0.99990720692854929</v>
      </c>
    </row>
    <row r="1334" spans="1:11" ht="15.5" x14ac:dyDescent="0.35">
      <c r="A1334" s="8" t="s">
        <v>73</v>
      </c>
      <c r="B1334" s="6" t="s">
        <v>117</v>
      </c>
      <c r="C1334" s="6" t="s">
        <v>117</v>
      </c>
      <c r="D1334" s="6" t="s">
        <v>718</v>
      </c>
      <c r="E1334" s="6" t="s">
        <v>72</v>
      </c>
      <c r="F1334" s="10">
        <v>807</v>
      </c>
      <c r="G1334" s="10">
        <v>807</v>
      </c>
      <c r="H1334" s="10">
        <v>807</v>
      </c>
      <c r="I1334" s="10">
        <v>806.9</v>
      </c>
      <c r="J1334" s="10">
        <v>0.10000000000002274</v>
      </c>
      <c r="K1334" s="18">
        <f t="shared" si="952"/>
        <v>0.99987608426270136</v>
      </c>
    </row>
    <row r="1335" spans="1:11" ht="31" x14ac:dyDescent="0.35">
      <c r="A1335" s="8" t="s">
        <v>723</v>
      </c>
      <c r="B1335" s="6" t="s">
        <v>117</v>
      </c>
      <c r="C1335" s="6" t="s">
        <v>117</v>
      </c>
      <c r="D1335" s="6" t="s">
        <v>722</v>
      </c>
      <c r="E1335" s="6"/>
      <c r="F1335" s="10">
        <f>F1336</f>
        <v>6936.6</v>
      </c>
      <c r="G1335" s="10">
        <v>7023.9</v>
      </c>
      <c r="H1335" s="10">
        <f t="shared" ref="H1335:J1335" si="978">H1336</f>
        <v>7023.9</v>
      </c>
      <c r="I1335" s="10">
        <f t="shared" si="978"/>
        <v>7023.73</v>
      </c>
      <c r="J1335" s="10">
        <f t="shared" si="978"/>
        <v>0.17000000000007276</v>
      </c>
      <c r="K1335" s="18">
        <f t="shared" si="952"/>
        <v>0.99997579692193794</v>
      </c>
    </row>
    <row r="1336" spans="1:11" ht="31" x14ac:dyDescent="0.35">
      <c r="A1336" s="8" t="s">
        <v>194</v>
      </c>
      <c r="B1336" s="6" t="s">
        <v>117</v>
      </c>
      <c r="C1336" s="6" t="s">
        <v>117</v>
      </c>
      <c r="D1336" s="6" t="s">
        <v>722</v>
      </c>
      <c r="E1336" s="6" t="s">
        <v>193</v>
      </c>
      <c r="F1336" s="10">
        <f>F1337</f>
        <v>6936.6</v>
      </c>
      <c r="G1336" s="10">
        <v>7023.9</v>
      </c>
      <c r="H1336" s="10">
        <f t="shared" ref="H1336:J1336" si="979">H1337</f>
        <v>7023.9</v>
      </c>
      <c r="I1336" s="10">
        <f t="shared" si="979"/>
        <v>7023.73</v>
      </c>
      <c r="J1336" s="10">
        <f t="shared" si="979"/>
        <v>0.17000000000007276</v>
      </c>
      <c r="K1336" s="18">
        <f t="shared" si="952"/>
        <v>0.99997579692193794</v>
      </c>
    </row>
    <row r="1337" spans="1:11" ht="15.5" x14ac:dyDescent="0.35">
      <c r="A1337" s="8" t="s">
        <v>196</v>
      </c>
      <c r="B1337" s="6" t="s">
        <v>117</v>
      </c>
      <c r="C1337" s="6" t="s">
        <v>117</v>
      </c>
      <c r="D1337" s="6" t="s">
        <v>722</v>
      </c>
      <c r="E1337" s="6" t="s">
        <v>195</v>
      </c>
      <c r="F1337" s="10">
        <v>6936.6</v>
      </c>
      <c r="G1337" s="10">
        <v>7023.9</v>
      </c>
      <c r="H1337" s="10">
        <v>7023.9</v>
      </c>
      <c r="I1337" s="10">
        <v>7023.73</v>
      </c>
      <c r="J1337" s="10">
        <f t="shared" si="963"/>
        <v>0.17000000000007276</v>
      </c>
      <c r="K1337" s="18">
        <f t="shared" si="952"/>
        <v>0.99997579692193794</v>
      </c>
    </row>
    <row r="1338" spans="1:11" ht="31" x14ac:dyDescent="0.35">
      <c r="A1338" s="8" t="s">
        <v>725</v>
      </c>
      <c r="B1338" s="6" t="s">
        <v>117</v>
      </c>
      <c r="C1338" s="6" t="s">
        <v>117</v>
      </c>
      <c r="D1338" s="6" t="s">
        <v>724</v>
      </c>
      <c r="E1338" s="6"/>
      <c r="F1338" s="10">
        <f>F1339</f>
        <v>66692.5</v>
      </c>
      <c r="G1338" s="10">
        <v>88005.2</v>
      </c>
      <c r="H1338" s="10">
        <f t="shared" ref="H1338:J1338" si="980">H1339</f>
        <v>88005.2</v>
      </c>
      <c r="I1338" s="10">
        <f t="shared" si="980"/>
        <v>76105.14</v>
      </c>
      <c r="J1338" s="10">
        <f t="shared" si="980"/>
        <v>11900.059999999998</v>
      </c>
      <c r="K1338" s="18">
        <f t="shared" si="952"/>
        <v>0.86478003572516171</v>
      </c>
    </row>
    <row r="1339" spans="1:11" ht="31" x14ac:dyDescent="0.35">
      <c r="A1339" s="8" t="s">
        <v>727</v>
      </c>
      <c r="B1339" s="6" t="s">
        <v>117</v>
      </c>
      <c r="C1339" s="6" t="s">
        <v>117</v>
      </c>
      <c r="D1339" s="6" t="s">
        <v>726</v>
      </c>
      <c r="E1339" s="6"/>
      <c r="F1339" s="10">
        <f>F1340</f>
        <v>66692.5</v>
      </c>
      <c r="G1339" s="10">
        <v>88005.2</v>
      </c>
      <c r="H1339" s="10">
        <f t="shared" ref="H1339:J1339" si="981">H1340</f>
        <v>88005.2</v>
      </c>
      <c r="I1339" s="10">
        <f t="shared" si="981"/>
        <v>76105.14</v>
      </c>
      <c r="J1339" s="10">
        <f t="shared" si="981"/>
        <v>11900.059999999998</v>
      </c>
      <c r="K1339" s="18">
        <f t="shared" si="952"/>
        <v>0.86478003572516171</v>
      </c>
    </row>
    <row r="1340" spans="1:11" ht="31" x14ac:dyDescent="0.35">
      <c r="A1340" s="8" t="s">
        <v>194</v>
      </c>
      <c r="B1340" s="6" t="s">
        <v>117</v>
      </c>
      <c r="C1340" s="6" t="s">
        <v>117</v>
      </c>
      <c r="D1340" s="6" t="s">
        <v>726</v>
      </c>
      <c r="E1340" s="6" t="s">
        <v>193</v>
      </c>
      <c r="F1340" s="10">
        <f>F1341</f>
        <v>66692.5</v>
      </c>
      <c r="G1340" s="10">
        <v>88005.2</v>
      </c>
      <c r="H1340" s="10">
        <f t="shared" ref="H1340:J1340" si="982">H1341</f>
        <v>88005.2</v>
      </c>
      <c r="I1340" s="10">
        <f t="shared" si="982"/>
        <v>76105.14</v>
      </c>
      <c r="J1340" s="10">
        <f t="shared" si="982"/>
        <v>11900.059999999998</v>
      </c>
      <c r="K1340" s="18">
        <f t="shared" si="952"/>
        <v>0.86478003572516171</v>
      </c>
    </row>
    <row r="1341" spans="1:11" ht="15.5" x14ac:dyDescent="0.35">
      <c r="A1341" s="8" t="s">
        <v>196</v>
      </c>
      <c r="B1341" s="6" t="s">
        <v>117</v>
      </c>
      <c r="C1341" s="6" t="s">
        <v>117</v>
      </c>
      <c r="D1341" s="6" t="s">
        <v>726</v>
      </c>
      <c r="E1341" s="6" t="s">
        <v>195</v>
      </c>
      <c r="F1341" s="10">
        <v>66692.5</v>
      </c>
      <c r="G1341" s="10">
        <v>88005.2</v>
      </c>
      <c r="H1341" s="10">
        <v>88005.2</v>
      </c>
      <c r="I1341" s="10">
        <v>76105.14</v>
      </c>
      <c r="J1341" s="10">
        <f t="shared" si="963"/>
        <v>11900.059999999998</v>
      </c>
      <c r="K1341" s="18">
        <f t="shared" si="952"/>
        <v>0.86478003572516171</v>
      </c>
    </row>
    <row r="1342" spans="1:11" ht="15.5" x14ac:dyDescent="0.35">
      <c r="A1342" s="8" t="s">
        <v>729</v>
      </c>
      <c r="B1342" s="6" t="s">
        <v>117</v>
      </c>
      <c r="C1342" s="6" t="s">
        <v>117</v>
      </c>
      <c r="D1342" s="6" t="s">
        <v>728</v>
      </c>
      <c r="E1342" s="6"/>
      <c r="F1342" s="10">
        <f>F1343+F1349</f>
        <v>5064.1000000000004</v>
      </c>
      <c r="G1342" s="10">
        <v>5276.8</v>
      </c>
      <c r="H1342" s="10">
        <f t="shared" ref="H1342:J1342" si="983">H1343+H1349</f>
        <v>5276.8</v>
      </c>
      <c r="I1342" s="10">
        <f t="shared" si="983"/>
        <v>5174.54</v>
      </c>
      <c r="J1342" s="10">
        <f t="shared" si="983"/>
        <v>102.26000000000022</v>
      </c>
      <c r="K1342" s="18">
        <f t="shared" si="952"/>
        <v>0.98062083080654938</v>
      </c>
    </row>
    <row r="1343" spans="1:11" ht="46.5" x14ac:dyDescent="0.35">
      <c r="A1343" s="8" t="s">
        <v>731</v>
      </c>
      <c r="B1343" s="6" t="s">
        <v>117</v>
      </c>
      <c r="C1343" s="6" t="s">
        <v>117</v>
      </c>
      <c r="D1343" s="6" t="s">
        <v>730</v>
      </c>
      <c r="E1343" s="6"/>
      <c r="F1343" s="10">
        <f>F1344</f>
        <v>4564.1000000000004</v>
      </c>
      <c r="G1343" s="10">
        <v>4766.3</v>
      </c>
      <c r="H1343" s="10">
        <f t="shared" ref="H1343:J1343" si="984">H1344</f>
        <v>4766.3</v>
      </c>
      <c r="I1343" s="10">
        <f t="shared" si="984"/>
        <v>4664.04</v>
      </c>
      <c r="J1343" s="10">
        <f t="shared" si="984"/>
        <v>102.26000000000022</v>
      </c>
      <c r="K1343" s="18">
        <f t="shared" si="952"/>
        <v>0.97854520277783597</v>
      </c>
    </row>
    <row r="1344" spans="1:11" ht="15.5" x14ac:dyDescent="0.35">
      <c r="A1344" s="8" t="s">
        <v>733</v>
      </c>
      <c r="B1344" s="6" t="s">
        <v>117</v>
      </c>
      <c r="C1344" s="6" t="s">
        <v>117</v>
      </c>
      <c r="D1344" s="6" t="s">
        <v>732</v>
      </c>
      <c r="E1344" s="6"/>
      <c r="F1344" s="10">
        <f>F1345+F1347</f>
        <v>4564.1000000000004</v>
      </c>
      <c r="G1344" s="10">
        <v>4766.3</v>
      </c>
      <c r="H1344" s="10">
        <f t="shared" ref="H1344:J1344" si="985">H1345+H1347</f>
        <v>4766.3</v>
      </c>
      <c r="I1344" s="10">
        <f t="shared" si="985"/>
        <v>4664.04</v>
      </c>
      <c r="J1344" s="10">
        <f t="shared" si="985"/>
        <v>102.26000000000022</v>
      </c>
      <c r="K1344" s="18">
        <f t="shared" si="952"/>
        <v>0.97854520277783597</v>
      </c>
    </row>
    <row r="1345" spans="1:11" ht="31" x14ac:dyDescent="0.35">
      <c r="A1345" s="8" t="s">
        <v>31</v>
      </c>
      <c r="B1345" s="6" t="s">
        <v>117</v>
      </c>
      <c r="C1345" s="6" t="s">
        <v>117</v>
      </c>
      <c r="D1345" s="6" t="s">
        <v>732</v>
      </c>
      <c r="E1345" s="6" t="s">
        <v>30</v>
      </c>
      <c r="F1345" s="10">
        <f>F1346</f>
        <v>196.5</v>
      </c>
      <c r="G1345" s="10">
        <v>196.5</v>
      </c>
      <c r="H1345" s="10">
        <f t="shared" ref="H1345:J1345" si="986">H1346</f>
        <v>196.5</v>
      </c>
      <c r="I1345" s="10">
        <f t="shared" si="986"/>
        <v>94.25</v>
      </c>
      <c r="J1345" s="10">
        <f t="shared" si="986"/>
        <v>102.25</v>
      </c>
      <c r="K1345" s="18">
        <f t="shared" si="952"/>
        <v>0.47964376590330787</v>
      </c>
    </row>
    <row r="1346" spans="1:11" ht="31" x14ac:dyDescent="0.35">
      <c r="A1346" s="8" t="s">
        <v>33</v>
      </c>
      <c r="B1346" s="6" t="s">
        <v>117</v>
      </c>
      <c r="C1346" s="6" t="s">
        <v>117</v>
      </c>
      <c r="D1346" s="6" t="s">
        <v>732</v>
      </c>
      <c r="E1346" s="6" t="s">
        <v>32</v>
      </c>
      <c r="F1346" s="10">
        <v>196.5</v>
      </c>
      <c r="G1346" s="10">
        <v>196.5</v>
      </c>
      <c r="H1346" s="10">
        <v>196.5</v>
      </c>
      <c r="I1346" s="10">
        <v>94.25</v>
      </c>
      <c r="J1346" s="10">
        <f t="shared" si="963"/>
        <v>102.25</v>
      </c>
      <c r="K1346" s="18">
        <f t="shared" si="952"/>
        <v>0.47964376590330787</v>
      </c>
    </row>
    <row r="1347" spans="1:11" ht="31" x14ac:dyDescent="0.35">
      <c r="A1347" s="8" t="s">
        <v>194</v>
      </c>
      <c r="B1347" s="6" t="s">
        <v>117</v>
      </c>
      <c r="C1347" s="6" t="s">
        <v>117</v>
      </c>
      <c r="D1347" s="6" t="s">
        <v>732</v>
      </c>
      <c r="E1347" s="6" t="s">
        <v>193</v>
      </c>
      <c r="F1347" s="10">
        <f>F1348</f>
        <v>4367.6000000000004</v>
      </c>
      <c r="G1347" s="10">
        <v>4569.8</v>
      </c>
      <c r="H1347" s="10">
        <f t="shared" ref="H1347:J1347" si="987">H1348</f>
        <v>4569.8</v>
      </c>
      <c r="I1347" s="10">
        <f t="shared" si="987"/>
        <v>4569.79</v>
      </c>
      <c r="J1347" s="10">
        <f t="shared" si="987"/>
        <v>1.0000000000218279E-2</v>
      </c>
      <c r="K1347" s="18">
        <f t="shared" si="952"/>
        <v>0.99999781172042534</v>
      </c>
    </row>
    <row r="1348" spans="1:11" ht="15.5" x14ac:dyDescent="0.35">
      <c r="A1348" s="8" t="s">
        <v>196</v>
      </c>
      <c r="B1348" s="6" t="s">
        <v>117</v>
      </c>
      <c r="C1348" s="6" t="s">
        <v>117</v>
      </c>
      <c r="D1348" s="6" t="s">
        <v>732</v>
      </c>
      <c r="E1348" s="6" t="s">
        <v>195</v>
      </c>
      <c r="F1348" s="10">
        <v>4367.6000000000004</v>
      </c>
      <c r="G1348" s="10">
        <v>4569.8</v>
      </c>
      <c r="H1348" s="10">
        <v>4569.8</v>
      </c>
      <c r="I1348" s="10">
        <v>4569.79</v>
      </c>
      <c r="J1348" s="10">
        <f t="shared" si="963"/>
        <v>1.0000000000218279E-2</v>
      </c>
      <c r="K1348" s="18">
        <f t="shared" si="952"/>
        <v>0.99999781172042534</v>
      </c>
    </row>
    <row r="1349" spans="1:11" ht="31" x14ac:dyDescent="0.35">
      <c r="A1349" s="8" t="s">
        <v>735</v>
      </c>
      <c r="B1349" s="6" t="s">
        <v>117</v>
      </c>
      <c r="C1349" s="6" t="s">
        <v>117</v>
      </c>
      <c r="D1349" s="6" t="s">
        <v>734</v>
      </c>
      <c r="E1349" s="6"/>
      <c r="F1349" s="10">
        <f>F1350</f>
        <v>500</v>
      </c>
      <c r="G1349" s="10">
        <v>510.5</v>
      </c>
      <c r="H1349" s="10">
        <f t="shared" ref="H1349:J1349" si="988">H1350</f>
        <v>510.5</v>
      </c>
      <c r="I1349" s="10">
        <f t="shared" si="988"/>
        <v>510.5</v>
      </c>
      <c r="J1349" s="10">
        <f t="shared" si="988"/>
        <v>0</v>
      </c>
      <c r="K1349" s="18">
        <f t="shared" si="952"/>
        <v>1</v>
      </c>
    </row>
    <row r="1350" spans="1:11" ht="31" x14ac:dyDescent="0.35">
      <c r="A1350" s="8" t="s">
        <v>737</v>
      </c>
      <c r="B1350" s="6" t="s">
        <v>117</v>
      </c>
      <c r="C1350" s="6" t="s">
        <v>117</v>
      </c>
      <c r="D1350" s="6" t="s">
        <v>736</v>
      </c>
      <c r="E1350" s="6"/>
      <c r="F1350" s="10">
        <f>F1351</f>
        <v>500</v>
      </c>
      <c r="G1350" s="10">
        <v>510.5</v>
      </c>
      <c r="H1350" s="10">
        <f t="shared" ref="H1350:J1350" si="989">H1351</f>
        <v>510.5</v>
      </c>
      <c r="I1350" s="10">
        <f t="shared" si="989"/>
        <v>510.5</v>
      </c>
      <c r="J1350" s="10">
        <f t="shared" si="989"/>
        <v>0</v>
      </c>
      <c r="K1350" s="18">
        <f t="shared" si="952"/>
        <v>1</v>
      </c>
    </row>
    <row r="1351" spans="1:11" ht="31" x14ac:dyDescent="0.35">
      <c r="A1351" s="8" t="s">
        <v>194</v>
      </c>
      <c r="B1351" s="6" t="s">
        <v>117</v>
      </c>
      <c r="C1351" s="6" t="s">
        <v>117</v>
      </c>
      <c r="D1351" s="6" t="s">
        <v>736</v>
      </c>
      <c r="E1351" s="6" t="s">
        <v>193</v>
      </c>
      <c r="F1351" s="10">
        <f>F1352</f>
        <v>500</v>
      </c>
      <c r="G1351" s="10">
        <v>510.5</v>
      </c>
      <c r="H1351" s="10">
        <f t="shared" ref="H1351:J1351" si="990">H1352</f>
        <v>510.5</v>
      </c>
      <c r="I1351" s="10">
        <f t="shared" si="990"/>
        <v>510.5</v>
      </c>
      <c r="J1351" s="10">
        <f t="shared" si="990"/>
        <v>0</v>
      </c>
      <c r="K1351" s="18">
        <f t="shared" si="952"/>
        <v>1</v>
      </c>
    </row>
    <row r="1352" spans="1:11" ht="15.5" x14ac:dyDescent="0.35">
      <c r="A1352" s="8" t="s">
        <v>196</v>
      </c>
      <c r="B1352" s="6" t="s">
        <v>117</v>
      </c>
      <c r="C1352" s="6" t="s">
        <v>117</v>
      </c>
      <c r="D1352" s="6" t="s">
        <v>736</v>
      </c>
      <c r="E1352" s="6" t="s">
        <v>195</v>
      </c>
      <c r="F1352" s="10">
        <v>500</v>
      </c>
      <c r="G1352" s="10">
        <v>510.5</v>
      </c>
      <c r="H1352" s="10">
        <v>510.5</v>
      </c>
      <c r="I1352" s="10">
        <v>510.5</v>
      </c>
      <c r="J1352" s="10">
        <f t="shared" si="963"/>
        <v>0</v>
      </c>
      <c r="K1352" s="18">
        <f t="shared" si="952"/>
        <v>1</v>
      </c>
    </row>
    <row r="1353" spans="1:11" ht="46.5" x14ac:dyDescent="0.35">
      <c r="A1353" s="8" t="s">
        <v>947</v>
      </c>
      <c r="B1353" s="6" t="s">
        <v>117</v>
      </c>
      <c r="C1353" s="6" t="s">
        <v>117</v>
      </c>
      <c r="D1353" s="6" t="s">
        <v>738</v>
      </c>
      <c r="E1353" s="6"/>
      <c r="F1353" s="10">
        <f>F1354</f>
        <v>2000</v>
      </c>
      <c r="G1353" s="10">
        <v>2000</v>
      </c>
      <c r="H1353" s="10">
        <f t="shared" ref="H1353:J1353" si="991">H1354</f>
        <v>2000</v>
      </c>
      <c r="I1353" s="10">
        <f t="shared" si="991"/>
        <v>2000</v>
      </c>
      <c r="J1353" s="10">
        <f t="shared" si="991"/>
        <v>0</v>
      </c>
      <c r="K1353" s="18">
        <f t="shared" si="952"/>
        <v>1</v>
      </c>
    </row>
    <row r="1354" spans="1:11" ht="77.5" x14ac:dyDescent="0.35">
      <c r="A1354" s="8" t="s">
        <v>740</v>
      </c>
      <c r="B1354" s="6" t="s">
        <v>117</v>
      </c>
      <c r="C1354" s="6" t="s">
        <v>117</v>
      </c>
      <c r="D1354" s="6" t="s">
        <v>739</v>
      </c>
      <c r="E1354" s="6"/>
      <c r="F1354" s="10">
        <f>F1355</f>
        <v>2000</v>
      </c>
      <c r="G1354" s="10">
        <v>2000</v>
      </c>
      <c r="H1354" s="10">
        <f t="shared" ref="H1354:J1354" si="992">H1355</f>
        <v>2000</v>
      </c>
      <c r="I1354" s="10">
        <f t="shared" si="992"/>
        <v>2000</v>
      </c>
      <c r="J1354" s="10">
        <f t="shared" si="992"/>
        <v>0</v>
      </c>
      <c r="K1354" s="18">
        <f t="shared" si="952"/>
        <v>1</v>
      </c>
    </row>
    <row r="1355" spans="1:11" ht="31" x14ac:dyDescent="0.35">
      <c r="A1355" s="8" t="s">
        <v>194</v>
      </c>
      <c r="B1355" s="6" t="s">
        <v>117</v>
      </c>
      <c r="C1355" s="6" t="s">
        <v>117</v>
      </c>
      <c r="D1355" s="6" t="s">
        <v>739</v>
      </c>
      <c r="E1355" s="6" t="s">
        <v>193</v>
      </c>
      <c r="F1355" s="10">
        <f>F1356</f>
        <v>2000</v>
      </c>
      <c r="G1355" s="10">
        <v>2000</v>
      </c>
      <c r="H1355" s="10">
        <f t="shared" ref="H1355:J1355" si="993">H1356</f>
        <v>2000</v>
      </c>
      <c r="I1355" s="10">
        <f t="shared" si="993"/>
        <v>2000</v>
      </c>
      <c r="J1355" s="10">
        <f t="shared" si="993"/>
        <v>0</v>
      </c>
      <c r="K1355" s="18">
        <f t="shared" si="952"/>
        <v>1</v>
      </c>
    </row>
    <row r="1356" spans="1:11" ht="46.5" x14ac:dyDescent="0.35">
      <c r="A1356" s="8" t="s">
        <v>251</v>
      </c>
      <c r="B1356" s="6" t="s">
        <v>117</v>
      </c>
      <c r="C1356" s="6" t="s">
        <v>117</v>
      </c>
      <c r="D1356" s="6" t="s">
        <v>739</v>
      </c>
      <c r="E1356" s="6" t="s">
        <v>250</v>
      </c>
      <c r="F1356" s="10">
        <v>2000</v>
      </c>
      <c r="G1356" s="10">
        <v>2000</v>
      </c>
      <c r="H1356" s="10">
        <v>2000</v>
      </c>
      <c r="I1356" s="10">
        <v>2000</v>
      </c>
      <c r="J1356" s="10">
        <f t="shared" si="963"/>
        <v>0</v>
      </c>
      <c r="K1356" s="18">
        <f t="shared" ref="K1356:K1419" si="994">I1356/H1356</f>
        <v>1</v>
      </c>
    </row>
    <row r="1357" spans="1:11" ht="15.5" x14ac:dyDescent="0.35">
      <c r="A1357" s="8" t="s">
        <v>742</v>
      </c>
      <c r="B1357" s="6" t="s">
        <v>117</v>
      </c>
      <c r="C1357" s="6" t="s">
        <v>117</v>
      </c>
      <c r="D1357" s="6" t="s">
        <v>741</v>
      </c>
      <c r="E1357" s="6"/>
      <c r="F1357" s="10">
        <f>F1358+F1361+F1364</f>
        <v>2415.2000000000003</v>
      </c>
      <c r="G1357" s="10">
        <v>2415.2000000000003</v>
      </c>
      <c r="H1357" s="10">
        <f t="shared" ref="H1357:J1357" si="995">H1358+H1361+H1364</f>
        <v>2415.2000000000003</v>
      </c>
      <c r="I1357" s="10">
        <f t="shared" si="995"/>
        <v>2295.1799999999998</v>
      </c>
      <c r="J1357" s="10">
        <f t="shared" si="995"/>
        <v>120.01999999999998</v>
      </c>
      <c r="K1357" s="18">
        <f t="shared" si="994"/>
        <v>0.95030639284531282</v>
      </c>
    </row>
    <row r="1358" spans="1:11" ht="15.5" x14ac:dyDescent="0.35">
      <c r="A1358" s="8" t="s">
        <v>744</v>
      </c>
      <c r="B1358" s="6" t="s">
        <v>117</v>
      </c>
      <c r="C1358" s="6" t="s">
        <v>117</v>
      </c>
      <c r="D1358" s="6" t="s">
        <v>743</v>
      </c>
      <c r="E1358" s="6"/>
      <c r="F1358" s="10">
        <f>F1359</f>
        <v>1873.6</v>
      </c>
      <c r="G1358" s="10">
        <v>1873.6</v>
      </c>
      <c r="H1358" s="10">
        <f t="shared" ref="H1358:J1358" si="996">H1359</f>
        <v>1873.6</v>
      </c>
      <c r="I1358" s="10">
        <f t="shared" si="996"/>
        <v>1873.56</v>
      </c>
      <c r="J1358" s="10">
        <f t="shared" si="996"/>
        <v>3.999999999996362E-2</v>
      </c>
      <c r="K1358" s="18">
        <f t="shared" si="994"/>
        <v>0.99997865072587533</v>
      </c>
    </row>
    <row r="1359" spans="1:11" ht="31" x14ac:dyDescent="0.35">
      <c r="A1359" s="8" t="s">
        <v>194</v>
      </c>
      <c r="B1359" s="6" t="s">
        <v>117</v>
      </c>
      <c r="C1359" s="6" t="s">
        <v>117</v>
      </c>
      <c r="D1359" s="6" t="s">
        <v>743</v>
      </c>
      <c r="E1359" s="6" t="s">
        <v>193</v>
      </c>
      <c r="F1359" s="10">
        <f>F1360</f>
        <v>1873.6</v>
      </c>
      <c r="G1359" s="10">
        <v>1873.6</v>
      </c>
      <c r="H1359" s="10">
        <f t="shared" ref="H1359:J1359" si="997">H1360</f>
        <v>1873.6</v>
      </c>
      <c r="I1359" s="10">
        <f t="shared" si="997"/>
        <v>1873.56</v>
      </c>
      <c r="J1359" s="10">
        <f t="shared" si="997"/>
        <v>3.999999999996362E-2</v>
      </c>
      <c r="K1359" s="18">
        <f t="shared" si="994"/>
        <v>0.99997865072587533</v>
      </c>
    </row>
    <row r="1360" spans="1:11" ht="46.5" x14ac:dyDescent="0.35">
      <c r="A1360" s="8" t="s">
        <v>251</v>
      </c>
      <c r="B1360" s="6" t="s">
        <v>117</v>
      </c>
      <c r="C1360" s="6" t="s">
        <v>117</v>
      </c>
      <c r="D1360" s="6" t="s">
        <v>743</v>
      </c>
      <c r="E1360" s="6" t="s">
        <v>250</v>
      </c>
      <c r="F1360" s="10">
        <v>1873.6</v>
      </c>
      <c r="G1360" s="10">
        <v>1873.6</v>
      </c>
      <c r="H1360" s="10">
        <v>1873.6</v>
      </c>
      <c r="I1360" s="10">
        <v>1873.56</v>
      </c>
      <c r="J1360" s="10">
        <f t="shared" ref="J1360:J1402" si="998">H1360-I1360</f>
        <v>3.999999999996362E-2</v>
      </c>
      <c r="K1360" s="18">
        <f t="shared" si="994"/>
        <v>0.99997865072587533</v>
      </c>
    </row>
    <row r="1361" spans="1:11" ht="31" x14ac:dyDescent="0.35">
      <c r="A1361" s="8" t="s">
        <v>746</v>
      </c>
      <c r="B1361" s="6" t="s">
        <v>117</v>
      </c>
      <c r="C1361" s="6" t="s">
        <v>117</v>
      </c>
      <c r="D1361" s="6" t="s">
        <v>745</v>
      </c>
      <c r="E1361" s="6"/>
      <c r="F1361" s="10">
        <f>F1362</f>
        <v>424.8</v>
      </c>
      <c r="G1361" s="10">
        <v>424.8</v>
      </c>
      <c r="H1361" s="10">
        <f t="shared" ref="H1361:J1361" si="999">H1362</f>
        <v>424.8</v>
      </c>
      <c r="I1361" s="10">
        <f t="shared" si="999"/>
        <v>305.14</v>
      </c>
      <c r="J1361" s="10">
        <f t="shared" si="999"/>
        <v>119.66000000000003</v>
      </c>
      <c r="K1361" s="18">
        <f t="shared" si="994"/>
        <v>0.71831450094161953</v>
      </c>
    </row>
    <row r="1362" spans="1:11" ht="31" x14ac:dyDescent="0.35">
      <c r="A1362" s="8" t="s">
        <v>31</v>
      </c>
      <c r="B1362" s="6" t="s">
        <v>117</v>
      </c>
      <c r="C1362" s="6" t="s">
        <v>117</v>
      </c>
      <c r="D1362" s="6" t="s">
        <v>745</v>
      </c>
      <c r="E1362" s="6" t="s">
        <v>30</v>
      </c>
      <c r="F1362" s="10">
        <f>F1363</f>
        <v>424.8</v>
      </c>
      <c r="G1362" s="10">
        <v>424.8</v>
      </c>
      <c r="H1362" s="10">
        <f t="shared" ref="H1362:J1362" si="1000">H1363</f>
        <v>424.8</v>
      </c>
      <c r="I1362" s="10">
        <f t="shared" si="1000"/>
        <v>305.14</v>
      </c>
      <c r="J1362" s="10">
        <f t="shared" si="1000"/>
        <v>119.66000000000003</v>
      </c>
      <c r="K1362" s="18">
        <f t="shared" si="994"/>
        <v>0.71831450094161953</v>
      </c>
    </row>
    <row r="1363" spans="1:11" ht="31" x14ac:dyDescent="0.35">
      <c r="A1363" s="8" t="s">
        <v>33</v>
      </c>
      <c r="B1363" s="6" t="s">
        <v>117</v>
      </c>
      <c r="C1363" s="6" t="s">
        <v>117</v>
      </c>
      <c r="D1363" s="6" t="s">
        <v>745</v>
      </c>
      <c r="E1363" s="6" t="s">
        <v>32</v>
      </c>
      <c r="F1363" s="10">
        <v>424.8</v>
      </c>
      <c r="G1363" s="10">
        <v>424.8</v>
      </c>
      <c r="H1363" s="10">
        <v>424.8</v>
      </c>
      <c r="I1363" s="10">
        <v>305.14</v>
      </c>
      <c r="J1363" s="10">
        <f t="shared" si="998"/>
        <v>119.66000000000003</v>
      </c>
      <c r="K1363" s="18">
        <f t="shared" si="994"/>
        <v>0.71831450094161953</v>
      </c>
    </row>
    <row r="1364" spans="1:11" ht="15.5" x14ac:dyDescent="0.35">
      <c r="A1364" s="8" t="s">
        <v>748</v>
      </c>
      <c r="B1364" s="6" t="s">
        <v>117</v>
      </c>
      <c r="C1364" s="6" t="s">
        <v>117</v>
      </c>
      <c r="D1364" s="6" t="s">
        <v>747</v>
      </c>
      <c r="E1364" s="6"/>
      <c r="F1364" s="10">
        <f>F1365</f>
        <v>116.8</v>
      </c>
      <c r="G1364" s="10">
        <v>116.8</v>
      </c>
      <c r="H1364" s="10">
        <f t="shared" ref="H1364:J1364" si="1001">H1365</f>
        <v>116.8</v>
      </c>
      <c r="I1364" s="10">
        <f t="shared" si="1001"/>
        <v>116.48</v>
      </c>
      <c r="J1364" s="10">
        <f t="shared" si="1001"/>
        <v>0.31999999999999318</v>
      </c>
      <c r="K1364" s="18">
        <f t="shared" si="994"/>
        <v>0.99726027397260275</v>
      </c>
    </row>
    <row r="1365" spans="1:11" ht="31" x14ac:dyDescent="0.35">
      <c r="A1365" s="8" t="s">
        <v>31</v>
      </c>
      <c r="B1365" s="6" t="s">
        <v>117</v>
      </c>
      <c r="C1365" s="6" t="s">
        <v>117</v>
      </c>
      <c r="D1365" s="6" t="s">
        <v>747</v>
      </c>
      <c r="E1365" s="6" t="s">
        <v>30</v>
      </c>
      <c r="F1365" s="10">
        <f>F1366</f>
        <v>116.8</v>
      </c>
      <c r="G1365" s="10">
        <v>116.8</v>
      </c>
      <c r="H1365" s="10">
        <f t="shared" ref="H1365:J1365" si="1002">H1366</f>
        <v>116.8</v>
      </c>
      <c r="I1365" s="10">
        <f t="shared" si="1002"/>
        <v>116.48</v>
      </c>
      <c r="J1365" s="10">
        <f t="shared" si="1002"/>
        <v>0.31999999999999318</v>
      </c>
      <c r="K1365" s="18">
        <f t="shared" si="994"/>
        <v>0.99726027397260275</v>
      </c>
    </row>
    <row r="1366" spans="1:11" ht="31" x14ac:dyDescent="0.35">
      <c r="A1366" s="8" t="s">
        <v>33</v>
      </c>
      <c r="B1366" s="6" t="s">
        <v>117</v>
      </c>
      <c r="C1366" s="6" t="s">
        <v>117</v>
      </c>
      <c r="D1366" s="6" t="s">
        <v>747</v>
      </c>
      <c r="E1366" s="6" t="s">
        <v>32</v>
      </c>
      <c r="F1366" s="10">
        <v>116.8</v>
      </c>
      <c r="G1366" s="10">
        <v>116.8</v>
      </c>
      <c r="H1366" s="10">
        <v>116.8</v>
      </c>
      <c r="I1366" s="10">
        <v>116.48</v>
      </c>
      <c r="J1366" s="10">
        <f t="shared" si="998"/>
        <v>0.31999999999999318</v>
      </c>
      <c r="K1366" s="18">
        <f t="shared" si="994"/>
        <v>0.99726027397260275</v>
      </c>
    </row>
    <row r="1367" spans="1:11" ht="31" x14ac:dyDescent="0.35">
      <c r="A1367" s="17" t="s">
        <v>41</v>
      </c>
      <c r="B1367" s="6" t="s">
        <v>117</v>
      </c>
      <c r="C1367" s="6" t="s">
        <v>117</v>
      </c>
      <c r="D1367" s="6" t="s">
        <v>40</v>
      </c>
      <c r="E1367" s="6"/>
      <c r="F1367" s="10">
        <f>F1368+F1372</f>
        <v>5494.4</v>
      </c>
      <c r="G1367" s="10">
        <v>0</v>
      </c>
      <c r="H1367" s="10">
        <f t="shared" ref="H1367:J1367" si="1003">H1368+H1372</f>
        <v>0</v>
      </c>
      <c r="I1367" s="10">
        <f t="shared" si="1003"/>
        <v>0</v>
      </c>
      <c r="J1367" s="10">
        <f t="shared" si="1003"/>
        <v>0</v>
      </c>
      <c r="K1367" s="18" t="s">
        <v>937</v>
      </c>
    </row>
    <row r="1368" spans="1:11" ht="46.5" x14ac:dyDescent="0.35">
      <c r="A1368" s="17" t="s">
        <v>43</v>
      </c>
      <c r="B1368" s="6" t="s">
        <v>117</v>
      </c>
      <c r="C1368" s="6" t="s">
        <v>117</v>
      </c>
      <c r="D1368" s="6" t="s">
        <v>42</v>
      </c>
      <c r="E1368" s="6"/>
      <c r="F1368" s="10">
        <f>F1369</f>
        <v>494.4</v>
      </c>
      <c r="G1368" s="10">
        <v>0</v>
      </c>
      <c r="H1368" s="10">
        <f t="shared" ref="H1368:J1368" si="1004">H1369</f>
        <v>0</v>
      </c>
      <c r="I1368" s="10">
        <f t="shared" si="1004"/>
        <v>0</v>
      </c>
      <c r="J1368" s="10">
        <f t="shared" si="1004"/>
        <v>0</v>
      </c>
      <c r="K1368" s="18" t="s">
        <v>937</v>
      </c>
    </row>
    <row r="1369" spans="1:11" ht="15.5" x14ac:dyDescent="0.35">
      <c r="A1369" s="17" t="s">
        <v>47</v>
      </c>
      <c r="B1369" s="6" t="s">
        <v>117</v>
      </c>
      <c r="C1369" s="6" t="s">
        <v>117</v>
      </c>
      <c r="D1369" s="6" t="s">
        <v>46</v>
      </c>
      <c r="E1369" s="6"/>
      <c r="F1369" s="10">
        <f>F1370</f>
        <v>494.4</v>
      </c>
      <c r="G1369" s="10">
        <v>0</v>
      </c>
      <c r="H1369" s="10">
        <f t="shared" ref="H1369:J1369" si="1005">H1370</f>
        <v>0</v>
      </c>
      <c r="I1369" s="10">
        <f t="shared" si="1005"/>
        <v>0</v>
      </c>
      <c r="J1369" s="10">
        <f t="shared" si="1005"/>
        <v>0</v>
      </c>
      <c r="K1369" s="18" t="s">
        <v>937</v>
      </c>
    </row>
    <row r="1370" spans="1:11" ht="31" x14ac:dyDescent="0.35">
      <c r="A1370" s="17" t="s">
        <v>31</v>
      </c>
      <c r="B1370" s="6" t="s">
        <v>117</v>
      </c>
      <c r="C1370" s="6" t="s">
        <v>117</v>
      </c>
      <c r="D1370" s="6" t="s">
        <v>46</v>
      </c>
      <c r="E1370" s="6" t="s">
        <v>30</v>
      </c>
      <c r="F1370" s="10">
        <f>F1371</f>
        <v>494.4</v>
      </c>
      <c r="G1370" s="10">
        <v>0</v>
      </c>
      <c r="H1370" s="10">
        <f t="shared" ref="H1370:J1370" si="1006">H1371</f>
        <v>0</v>
      </c>
      <c r="I1370" s="10">
        <f t="shared" si="1006"/>
        <v>0</v>
      </c>
      <c r="J1370" s="10">
        <f t="shared" si="1006"/>
        <v>0</v>
      </c>
      <c r="K1370" s="18" t="s">
        <v>937</v>
      </c>
    </row>
    <row r="1371" spans="1:11" ht="31" x14ac:dyDescent="0.35">
      <c r="A1371" s="17" t="s">
        <v>33</v>
      </c>
      <c r="B1371" s="6" t="s">
        <v>117</v>
      </c>
      <c r="C1371" s="6" t="s">
        <v>117</v>
      </c>
      <c r="D1371" s="6" t="s">
        <v>46</v>
      </c>
      <c r="E1371" s="6" t="s">
        <v>32</v>
      </c>
      <c r="F1371" s="10">
        <v>494.4</v>
      </c>
      <c r="G1371" s="10">
        <v>0</v>
      </c>
      <c r="H1371" s="10">
        <v>0</v>
      </c>
      <c r="I1371" s="10">
        <v>0</v>
      </c>
      <c r="J1371" s="10">
        <f t="shared" si="998"/>
        <v>0</v>
      </c>
      <c r="K1371" s="18" t="s">
        <v>937</v>
      </c>
    </row>
    <row r="1372" spans="1:11" ht="62" x14ac:dyDescent="0.35">
      <c r="A1372" s="17" t="s">
        <v>51</v>
      </c>
      <c r="B1372" s="6" t="s">
        <v>117</v>
      </c>
      <c r="C1372" s="6" t="s">
        <v>117</v>
      </c>
      <c r="D1372" s="6" t="s">
        <v>50</v>
      </c>
      <c r="E1372" s="6"/>
      <c r="F1372" s="10">
        <f>F1373</f>
        <v>5000</v>
      </c>
      <c r="G1372" s="10">
        <v>0</v>
      </c>
      <c r="H1372" s="10">
        <f t="shared" ref="H1372:J1372" si="1007">H1373</f>
        <v>0</v>
      </c>
      <c r="I1372" s="10">
        <f t="shared" si="1007"/>
        <v>0</v>
      </c>
      <c r="J1372" s="10">
        <f t="shared" si="1007"/>
        <v>0</v>
      </c>
      <c r="K1372" s="18" t="s">
        <v>937</v>
      </c>
    </row>
    <row r="1373" spans="1:11" ht="108.5" x14ac:dyDescent="0.35">
      <c r="A1373" s="17" t="s">
        <v>53</v>
      </c>
      <c r="B1373" s="6" t="s">
        <v>117</v>
      </c>
      <c r="C1373" s="6" t="s">
        <v>117</v>
      </c>
      <c r="D1373" s="6" t="s">
        <v>52</v>
      </c>
      <c r="E1373" s="6"/>
      <c r="F1373" s="10">
        <f>F1374</f>
        <v>5000</v>
      </c>
      <c r="G1373" s="10">
        <v>0</v>
      </c>
      <c r="H1373" s="10">
        <f t="shared" ref="H1373:J1373" si="1008">H1374</f>
        <v>0</v>
      </c>
      <c r="I1373" s="10">
        <f t="shared" si="1008"/>
        <v>0</v>
      </c>
      <c r="J1373" s="10">
        <f t="shared" si="1008"/>
        <v>0</v>
      </c>
      <c r="K1373" s="18" t="s">
        <v>937</v>
      </c>
    </row>
    <row r="1374" spans="1:11" ht="31" x14ac:dyDescent="0.35">
      <c r="A1374" s="17" t="s">
        <v>31</v>
      </c>
      <c r="B1374" s="6" t="s">
        <v>117</v>
      </c>
      <c r="C1374" s="6" t="s">
        <v>117</v>
      </c>
      <c r="D1374" s="6" t="s">
        <v>52</v>
      </c>
      <c r="E1374" s="6" t="s">
        <v>30</v>
      </c>
      <c r="F1374" s="10">
        <f>F1375</f>
        <v>5000</v>
      </c>
      <c r="G1374" s="10">
        <v>0</v>
      </c>
      <c r="H1374" s="10">
        <f t="shared" ref="H1374:J1374" si="1009">H1375</f>
        <v>0</v>
      </c>
      <c r="I1374" s="10">
        <f t="shared" si="1009"/>
        <v>0</v>
      </c>
      <c r="J1374" s="10">
        <f t="shared" si="1009"/>
        <v>0</v>
      </c>
      <c r="K1374" s="18" t="s">
        <v>937</v>
      </c>
    </row>
    <row r="1375" spans="1:11" ht="31" x14ac:dyDescent="0.35">
      <c r="A1375" s="17" t="s">
        <v>33</v>
      </c>
      <c r="B1375" s="6" t="s">
        <v>117</v>
      </c>
      <c r="C1375" s="6" t="s">
        <v>117</v>
      </c>
      <c r="D1375" s="6" t="s">
        <v>52</v>
      </c>
      <c r="E1375" s="6" t="s">
        <v>32</v>
      </c>
      <c r="F1375" s="10">
        <v>5000</v>
      </c>
      <c r="G1375" s="10">
        <v>0</v>
      </c>
      <c r="H1375" s="10">
        <v>0</v>
      </c>
      <c r="I1375" s="10">
        <v>0</v>
      </c>
      <c r="J1375" s="10">
        <f t="shared" si="998"/>
        <v>0</v>
      </c>
      <c r="K1375" s="18" t="s">
        <v>937</v>
      </c>
    </row>
    <row r="1376" spans="1:11" ht="15.5" x14ac:dyDescent="0.35">
      <c r="A1376" s="8" t="s">
        <v>239</v>
      </c>
      <c r="B1376" s="6" t="s">
        <v>117</v>
      </c>
      <c r="C1376" s="6" t="s">
        <v>117</v>
      </c>
      <c r="D1376" s="6" t="s">
        <v>238</v>
      </c>
      <c r="E1376" s="6"/>
      <c r="F1376" s="10">
        <f>F1377</f>
        <v>7345.4000000000005</v>
      </c>
      <c r="G1376" s="10">
        <v>6182.4</v>
      </c>
      <c r="H1376" s="10">
        <f t="shared" ref="H1376:J1376" si="1010">H1377</f>
        <v>6182.4000000000005</v>
      </c>
      <c r="I1376" s="10">
        <f t="shared" si="1010"/>
        <v>6180.46</v>
      </c>
      <c r="J1376" s="10">
        <f t="shared" si="1010"/>
        <v>1.9400000000001469</v>
      </c>
      <c r="K1376" s="18">
        <f t="shared" si="994"/>
        <v>0.99968620600414071</v>
      </c>
    </row>
    <row r="1377" spans="1:11" ht="46.5" x14ac:dyDescent="0.35">
      <c r="A1377" s="8" t="s">
        <v>241</v>
      </c>
      <c r="B1377" s="6" t="s">
        <v>117</v>
      </c>
      <c r="C1377" s="6" t="s">
        <v>117</v>
      </c>
      <c r="D1377" s="6" t="s">
        <v>240</v>
      </c>
      <c r="E1377" s="6"/>
      <c r="F1377" s="10">
        <f>F1378</f>
        <v>7345.4000000000005</v>
      </c>
      <c r="G1377" s="10">
        <v>6182.4</v>
      </c>
      <c r="H1377" s="10">
        <f t="shared" ref="H1377:J1377" si="1011">H1378</f>
        <v>6182.4000000000005</v>
      </c>
      <c r="I1377" s="10">
        <f t="shared" si="1011"/>
        <v>6180.46</v>
      </c>
      <c r="J1377" s="10">
        <f t="shared" si="1011"/>
        <v>1.9400000000001469</v>
      </c>
      <c r="K1377" s="18">
        <f t="shared" si="994"/>
        <v>0.99968620600414071</v>
      </c>
    </row>
    <row r="1378" spans="1:11" ht="31" x14ac:dyDescent="0.35">
      <c r="A1378" s="8" t="s">
        <v>750</v>
      </c>
      <c r="B1378" s="6" t="s">
        <v>117</v>
      </c>
      <c r="C1378" s="6" t="s">
        <v>117</v>
      </c>
      <c r="D1378" s="6" t="s">
        <v>749</v>
      </c>
      <c r="E1378" s="6"/>
      <c r="F1378" s="10">
        <f>F1379</f>
        <v>7345.4000000000005</v>
      </c>
      <c r="G1378" s="10">
        <v>6182.4</v>
      </c>
      <c r="H1378" s="10">
        <f t="shared" ref="H1378:J1378" si="1012">H1379</f>
        <v>6182.4000000000005</v>
      </c>
      <c r="I1378" s="10">
        <f t="shared" si="1012"/>
        <v>6180.46</v>
      </c>
      <c r="J1378" s="10">
        <f t="shared" si="1012"/>
        <v>1.9400000000001469</v>
      </c>
      <c r="K1378" s="18">
        <f t="shared" si="994"/>
        <v>0.99968620600414071</v>
      </c>
    </row>
    <row r="1379" spans="1:11" ht="31" x14ac:dyDescent="0.35">
      <c r="A1379" s="8" t="s">
        <v>194</v>
      </c>
      <c r="B1379" s="6" t="s">
        <v>117</v>
      </c>
      <c r="C1379" s="6" t="s">
        <v>117</v>
      </c>
      <c r="D1379" s="6" t="s">
        <v>749</v>
      </c>
      <c r="E1379" s="6" t="s">
        <v>193</v>
      </c>
      <c r="F1379" s="10">
        <f>F1380+F1381</f>
        <v>7345.4000000000005</v>
      </c>
      <c r="G1379" s="10">
        <v>6182.4</v>
      </c>
      <c r="H1379" s="10">
        <f t="shared" ref="H1379:J1379" si="1013">H1380+H1381</f>
        <v>6182.4000000000005</v>
      </c>
      <c r="I1379" s="10">
        <f t="shared" si="1013"/>
        <v>6180.46</v>
      </c>
      <c r="J1379" s="10">
        <f t="shared" si="1013"/>
        <v>1.9400000000001469</v>
      </c>
      <c r="K1379" s="18">
        <f t="shared" si="994"/>
        <v>0.99968620600414071</v>
      </c>
    </row>
    <row r="1380" spans="1:11" ht="15.5" x14ac:dyDescent="0.35">
      <c r="A1380" s="8" t="s">
        <v>196</v>
      </c>
      <c r="B1380" s="6" t="s">
        <v>117</v>
      </c>
      <c r="C1380" s="6" t="s">
        <v>117</v>
      </c>
      <c r="D1380" s="6" t="s">
        <v>749</v>
      </c>
      <c r="E1380" s="6" t="s">
        <v>195</v>
      </c>
      <c r="F1380" s="10">
        <v>7115.6</v>
      </c>
      <c r="G1380" s="10">
        <v>6002.4</v>
      </c>
      <c r="H1380" s="10">
        <v>6119.8</v>
      </c>
      <c r="I1380" s="10">
        <v>6117.96</v>
      </c>
      <c r="J1380" s="10">
        <f t="shared" si="998"/>
        <v>1.8400000000001455</v>
      </c>
      <c r="K1380" s="18">
        <f t="shared" si="994"/>
        <v>0.99969933657962673</v>
      </c>
    </row>
    <row r="1381" spans="1:11" ht="15.5" x14ac:dyDescent="0.35">
      <c r="A1381" s="8" t="s">
        <v>208</v>
      </c>
      <c r="B1381" s="6" t="s">
        <v>117</v>
      </c>
      <c r="C1381" s="6" t="s">
        <v>117</v>
      </c>
      <c r="D1381" s="6" t="s">
        <v>749</v>
      </c>
      <c r="E1381" s="6" t="s">
        <v>207</v>
      </c>
      <c r="F1381" s="10">
        <v>229.8</v>
      </c>
      <c r="G1381" s="10">
        <v>180</v>
      </c>
      <c r="H1381" s="10">
        <v>62.6</v>
      </c>
      <c r="I1381" s="10">
        <v>62.5</v>
      </c>
      <c r="J1381" s="10">
        <f t="shared" si="998"/>
        <v>0.10000000000000142</v>
      </c>
      <c r="K1381" s="18">
        <f t="shared" si="994"/>
        <v>0.99840255591054305</v>
      </c>
    </row>
    <row r="1382" spans="1:11" ht="15.5" x14ac:dyDescent="0.35">
      <c r="A1382" s="8" t="s">
        <v>751</v>
      </c>
      <c r="B1382" s="6" t="s">
        <v>117</v>
      </c>
      <c r="C1382" s="6" t="s">
        <v>299</v>
      </c>
      <c r="D1382" s="6"/>
      <c r="E1382" s="6"/>
      <c r="F1382" s="10">
        <f>F1383+F1427+F1433+F1441+F1446+F1455</f>
        <v>554865.00000000012</v>
      </c>
      <c r="G1382" s="10">
        <v>597170.6930000002</v>
      </c>
      <c r="H1382" s="10">
        <f t="shared" ref="H1382:J1382" si="1014">H1383+H1427+H1433+H1441+H1446+H1455</f>
        <v>592829.09</v>
      </c>
      <c r="I1382" s="10">
        <f t="shared" si="1014"/>
        <v>564933.49</v>
      </c>
      <c r="J1382" s="10">
        <f t="shared" si="1014"/>
        <v>27895.600000000009</v>
      </c>
      <c r="K1382" s="18">
        <f t="shared" si="994"/>
        <v>0.9529449541688314</v>
      </c>
    </row>
    <row r="1383" spans="1:11" ht="15.5" x14ac:dyDescent="0.35">
      <c r="A1383" s="8" t="s">
        <v>589</v>
      </c>
      <c r="B1383" s="6" t="s">
        <v>117</v>
      </c>
      <c r="C1383" s="6" t="s">
        <v>299</v>
      </c>
      <c r="D1383" s="6" t="s">
        <v>588</v>
      </c>
      <c r="E1383" s="6"/>
      <c r="F1383" s="10">
        <f>F1384+F1403+F1408+F1415</f>
        <v>531827</v>
      </c>
      <c r="G1383" s="10">
        <v>559341.85000000009</v>
      </c>
      <c r="H1383" s="10">
        <f t="shared" ref="H1383:J1383" si="1015">H1384+H1403+H1408+H1415</f>
        <v>556110.44999999995</v>
      </c>
      <c r="I1383" s="10">
        <f t="shared" si="1015"/>
        <v>528458.02</v>
      </c>
      <c r="J1383" s="10">
        <f t="shared" si="1015"/>
        <v>27652.430000000015</v>
      </c>
      <c r="K1383" s="18">
        <f t="shared" si="994"/>
        <v>0.95027529153606094</v>
      </c>
    </row>
    <row r="1384" spans="1:11" ht="31" x14ac:dyDescent="0.35">
      <c r="A1384" s="8" t="s">
        <v>591</v>
      </c>
      <c r="B1384" s="6" t="s">
        <v>117</v>
      </c>
      <c r="C1384" s="6" t="s">
        <v>299</v>
      </c>
      <c r="D1384" s="6" t="s">
        <v>590</v>
      </c>
      <c r="E1384" s="6"/>
      <c r="F1384" s="10">
        <f>F1385+F1389</f>
        <v>424115.30000000005</v>
      </c>
      <c r="G1384" s="10">
        <v>459668.20000000007</v>
      </c>
      <c r="H1384" s="10">
        <f t="shared" ref="H1384:J1384" si="1016">H1385+H1389</f>
        <v>456639.89999999997</v>
      </c>
      <c r="I1384" s="10">
        <f t="shared" si="1016"/>
        <v>440374.24</v>
      </c>
      <c r="J1384" s="10">
        <f t="shared" si="1016"/>
        <v>16265.660000000018</v>
      </c>
      <c r="K1384" s="18">
        <f t="shared" si="994"/>
        <v>0.96437967860451967</v>
      </c>
    </row>
    <row r="1385" spans="1:11" ht="15.5" x14ac:dyDescent="0.35">
      <c r="A1385" s="8" t="s">
        <v>622</v>
      </c>
      <c r="B1385" s="6" t="s">
        <v>117</v>
      </c>
      <c r="C1385" s="6" t="s">
        <v>299</v>
      </c>
      <c r="D1385" s="6" t="s">
        <v>621</v>
      </c>
      <c r="E1385" s="6"/>
      <c r="F1385" s="10">
        <f>F1386</f>
        <v>37013.800000000003</v>
      </c>
      <c r="G1385" s="10">
        <v>38420.699999999997</v>
      </c>
      <c r="H1385" s="10">
        <f t="shared" ref="H1385:J1385" si="1017">H1386</f>
        <v>37412.1</v>
      </c>
      <c r="I1385" s="10">
        <f t="shared" si="1017"/>
        <v>35025.449999999997</v>
      </c>
      <c r="J1385" s="10">
        <f t="shared" si="1017"/>
        <v>2386.6500000000015</v>
      </c>
      <c r="K1385" s="18">
        <f t="shared" si="994"/>
        <v>0.93620646796090035</v>
      </c>
    </row>
    <row r="1386" spans="1:11" ht="77.5" x14ac:dyDescent="0.35">
      <c r="A1386" s="8" t="s">
        <v>624</v>
      </c>
      <c r="B1386" s="6" t="s">
        <v>117</v>
      </c>
      <c r="C1386" s="6" t="s">
        <v>299</v>
      </c>
      <c r="D1386" s="6" t="s">
        <v>623</v>
      </c>
      <c r="E1386" s="6"/>
      <c r="F1386" s="10">
        <f>F1387</f>
        <v>37013.800000000003</v>
      </c>
      <c r="G1386" s="10">
        <v>38420.699999999997</v>
      </c>
      <c r="H1386" s="10">
        <f t="shared" ref="H1386:J1386" si="1018">H1387</f>
        <v>37412.1</v>
      </c>
      <c r="I1386" s="10">
        <f t="shared" si="1018"/>
        <v>35025.449999999997</v>
      </c>
      <c r="J1386" s="10">
        <f t="shared" si="1018"/>
        <v>2386.6500000000015</v>
      </c>
      <c r="K1386" s="18">
        <f t="shared" si="994"/>
        <v>0.93620646796090035</v>
      </c>
    </row>
    <row r="1387" spans="1:11" ht="31" x14ac:dyDescent="0.35">
      <c r="A1387" s="8" t="s">
        <v>194</v>
      </c>
      <c r="B1387" s="6" t="s">
        <v>117</v>
      </c>
      <c r="C1387" s="6" t="s">
        <v>299</v>
      </c>
      <c r="D1387" s="6" t="s">
        <v>623</v>
      </c>
      <c r="E1387" s="6" t="s">
        <v>193</v>
      </c>
      <c r="F1387" s="10">
        <f>F1388</f>
        <v>37013.800000000003</v>
      </c>
      <c r="G1387" s="10">
        <v>38420.699999999997</v>
      </c>
      <c r="H1387" s="10">
        <f t="shared" ref="H1387:J1387" si="1019">H1388</f>
        <v>37412.1</v>
      </c>
      <c r="I1387" s="10">
        <f t="shared" si="1019"/>
        <v>35025.449999999997</v>
      </c>
      <c r="J1387" s="10">
        <f t="shared" si="1019"/>
        <v>2386.6500000000015</v>
      </c>
      <c r="K1387" s="18">
        <f t="shared" si="994"/>
        <v>0.93620646796090035</v>
      </c>
    </row>
    <row r="1388" spans="1:11" ht="15.5" x14ac:dyDescent="0.35">
      <c r="A1388" s="8" t="s">
        <v>196</v>
      </c>
      <c r="B1388" s="6" t="s">
        <v>117</v>
      </c>
      <c r="C1388" s="6" t="s">
        <v>299</v>
      </c>
      <c r="D1388" s="6" t="s">
        <v>623</v>
      </c>
      <c r="E1388" s="6" t="s">
        <v>195</v>
      </c>
      <c r="F1388" s="10">
        <v>37013.800000000003</v>
      </c>
      <c r="G1388" s="10">
        <v>38420.699999999997</v>
      </c>
      <c r="H1388" s="10">
        <v>37412.1</v>
      </c>
      <c r="I1388" s="10">
        <v>35025.449999999997</v>
      </c>
      <c r="J1388" s="10">
        <f t="shared" si="998"/>
        <v>2386.6500000000015</v>
      </c>
      <c r="K1388" s="18">
        <f t="shared" si="994"/>
        <v>0.93620646796090035</v>
      </c>
    </row>
    <row r="1389" spans="1:11" ht="31" x14ac:dyDescent="0.35">
      <c r="A1389" s="8" t="s">
        <v>678</v>
      </c>
      <c r="B1389" s="6" t="s">
        <v>117</v>
      </c>
      <c r="C1389" s="6" t="s">
        <v>299</v>
      </c>
      <c r="D1389" s="6" t="s">
        <v>677</v>
      </c>
      <c r="E1389" s="6"/>
      <c r="F1389" s="10">
        <f>F1390+F1393</f>
        <v>387101.50000000006</v>
      </c>
      <c r="G1389" s="10">
        <v>421247.50000000006</v>
      </c>
      <c r="H1389" s="10">
        <f t="shared" ref="H1389:J1389" si="1020">H1390+H1393</f>
        <v>419227.8</v>
      </c>
      <c r="I1389" s="10">
        <f t="shared" si="1020"/>
        <v>405348.79</v>
      </c>
      <c r="J1389" s="10">
        <f t="shared" si="1020"/>
        <v>13879.010000000017</v>
      </c>
      <c r="K1389" s="18">
        <f t="shared" si="994"/>
        <v>0.96689387011071304</v>
      </c>
    </row>
    <row r="1390" spans="1:11" ht="31" x14ac:dyDescent="0.35">
      <c r="A1390" s="8" t="s">
        <v>695</v>
      </c>
      <c r="B1390" s="6" t="s">
        <v>117</v>
      </c>
      <c r="C1390" s="6" t="s">
        <v>299</v>
      </c>
      <c r="D1390" s="6" t="s">
        <v>694</v>
      </c>
      <c r="E1390" s="6"/>
      <c r="F1390" s="10">
        <f>F1391</f>
        <v>7439</v>
      </c>
      <c r="G1390" s="10">
        <v>2079.1999999999998</v>
      </c>
      <c r="H1390" s="10">
        <f t="shared" ref="H1390:J1390" si="1021">H1391</f>
        <v>58.5</v>
      </c>
      <c r="I1390" s="10">
        <f t="shared" si="1021"/>
        <v>0</v>
      </c>
      <c r="J1390" s="10">
        <f t="shared" si="1021"/>
        <v>58.5</v>
      </c>
      <c r="K1390" s="18">
        <f t="shared" si="994"/>
        <v>0</v>
      </c>
    </row>
    <row r="1391" spans="1:11" ht="31" x14ac:dyDescent="0.35">
      <c r="A1391" s="8" t="s">
        <v>31</v>
      </c>
      <c r="B1391" s="6" t="s">
        <v>117</v>
      </c>
      <c r="C1391" s="6" t="s">
        <v>299</v>
      </c>
      <c r="D1391" s="6" t="s">
        <v>694</v>
      </c>
      <c r="E1391" s="6" t="s">
        <v>30</v>
      </c>
      <c r="F1391" s="10">
        <f>F1392</f>
        <v>7439</v>
      </c>
      <c r="G1391" s="10">
        <v>2079.1999999999998</v>
      </c>
      <c r="H1391" s="10">
        <f t="shared" ref="H1391:J1391" si="1022">H1392</f>
        <v>58.5</v>
      </c>
      <c r="I1391" s="10">
        <f t="shared" si="1022"/>
        <v>0</v>
      </c>
      <c r="J1391" s="10">
        <f t="shared" si="1022"/>
        <v>58.5</v>
      </c>
      <c r="K1391" s="18">
        <f t="shared" si="994"/>
        <v>0</v>
      </c>
    </row>
    <row r="1392" spans="1:11" ht="31" x14ac:dyDescent="0.35">
      <c r="A1392" s="8" t="s">
        <v>33</v>
      </c>
      <c r="B1392" s="6" t="s">
        <v>117</v>
      </c>
      <c r="C1392" s="6" t="s">
        <v>299</v>
      </c>
      <c r="D1392" s="6" t="s">
        <v>694</v>
      </c>
      <c r="E1392" s="6" t="s">
        <v>32</v>
      </c>
      <c r="F1392" s="10">
        <v>7439</v>
      </c>
      <c r="G1392" s="10">
        <v>2079.1999999999998</v>
      </c>
      <c r="H1392" s="10">
        <v>58.5</v>
      </c>
      <c r="I1392" s="10">
        <v>0</v>
      </c>
      <c r="J1392" s="10">
        <f t="shared" si="998"/>
        <v>58.5</v>
      </c>
      <c r="K1392" s="18">
        <f t="shared" si="994"/>
        <v>0</v>
      </c>
    </row>
    <row r="1393" spans="1:11" ht="46.5" x14ac:dyDescent="0.35">
      <c r="A1393" s="8" t="s">
        <v>680</v>
      </c>
      <c r="B1393" s="6" t="s">
        <v>117</v>
      </c>
      <c r="C1393" s="6" t="s">
        <v>299</v>
      </c>
      <c r="D1393" s="6" t="s">
        <v>679</v>
      </c>
      <c r="E1393" s="6"/>
      <c r="F1393" s="10">
        <f>F1394+F1397+F1399+F1401</f>
        <v>379662.50000000006</v>
      </c>
      <c r="G1393" s="10">
        <v>419168.30000000005</v>
      </c>
      <c r="H1393" s="10">
        <f t="shared" ref="H1393:J1393" si="1023">H1394+H1397+H1399+H1401</f>
        <v>419169.3</v>
      </c>
      <c r="I1393" s="10">
        <f t="shared" si="1023"/>
        <v>405348.79</v>
      </c>
      <c r="J1393" s="10">
        <f t="shared" si="1023"/>
        <v>13820.510000000017</v>
      </c>
      <c r="K1393" s="18">
        <f t="shared" si="994"/>
        <v>0.96702881150885811</v>
      </c>
    </row>
    <row r="1394" spans="1:11" ht="62" x14ac:dyDescent="0.35">
      <c r="A1394" s="8" t="s">
        <v>13</v>
      </c>
      <c r="B1394" s="6" t="s">
        <v>117</v>
      </c>
      <c r="C1394" s="6" t="s">
        <v>299</v>
      </c>
      <c r="D1394" s="6" t="s">
        <v>679</v>
      </c>
      <c r="E1394" s="6" t="s">
        <v>12</v>
      </c>
      <c r="F1394" s="10">
        <f>F1395+F1396</f>
        <v>350946.4</v>
      </c>
      <c r="G1394" s="10">
        <v>389939.4</v>
      </c>
      <c r="H1394" s="10">
        <f t="shared" ref="H1394:J1394" si="1024">H1395+H1396</f>
        <v>389816.6</v>
      </c>
      <c r="I1394" s="10">
        <f t="shared" si="1024"/>
        <v>379789.69</v>
      </c>
      <c r="J1394" s="10">
        <f t="shared" si="1024"/>
        <v>10026.910000000018</v>
      </c>
      <c r="K1394" s="18">
        <f t="shared" si="994"/>
        <v>0.97427787836639079</v>
      </c>
    </row>
    <row r="1395" spans="1:11" ht="15.5" x14ac:dyDescent="0.35">
      <c r="A1395" s="8" t="s">
        <v>152</v>
      </c>
      <c r="B1395" s="6" t="s">
        <v>117</v>
      </c>
      <c r="C1395" s="6" t="s">
        <v>299</v>
      </c>
      <c r="D1395" s="6" t="s">
        <v>679</v>
      </c>
      <c r="E1395" s="6" t="s">
        <v>151</v>
      </c>
      <c r="F1395" s="10">
        <v>267277.8</v>
      </c>
      <c r="G1395" s="10">
        <v>298051.20000000001</v>
      </c>
      <c r="H1395" s="10">
        <v>297986.7</v>
      </c>
      <c r="I1395" s="10">
        <v>293198.93</v>
      </c>
      <c r="J1395" s="10">
        <f t="shared" si="998"/>
        <v>4787.7700000000186</v>
      </c>
      <c r="K1395" s="18">
        <f t="shared" si="994"/>
        <v>0.98393294063124292</v>
      </c>
    </row>
    <row r="1396" spans="1:11" ht="31" x14ac:dyDescent="0.35">
      <c r="A1396" s="8" t="s">
        <v>15</v>
      </c>
      <c r="B1396" s="6" t="s">
        <v>117</v>
      </c>
      <c r="C1396" s="6" t="s">
        <v>299</v>
      </c>
      <c r="D1396" s="6" t="s">
        <v>679</v>
      </c>
      <c r="E1396" s="6" t="s">
        <v>14</v>
      </c>
      <c r="F1396" s="10">
        <v>83668.600000000006</v>
      </c>
      <c r="G1396" s="10">
        <v>91888.2</v>
      </c>
      <c r="H1396" s="10">
        <v>91829.9</v>
      </c>
      <c r="I1396" s="10">
        <v>86590.76</v>
      </c>
      <c r="J1396" s="10">
        <f t="shared" si="998"/>
        <v>5239.1399999999994</v>
      </c>
      <c r="K1396" s="18">
        <f t="shared" si="994"/>
        <v>0.94294734068097641</v>
      </c>
    </row>
    <row r="1397" spans="1:11" ht="31" x14ac:dyDescent="0.35">
      <c r="A1397" s="8" t="s">
        <v>31</v>
      </c>
      <c r="B1397" s="6" t="s">
        <v>117</v>
      </c>
      <c r="C1397" s="6" t="s">
        <v>299</v>
      </c>
      <c r="D1397" s="6" t="s">
        <v>679</v>
      </c>
      <c r="E1397" s="6" t="s">
        <v>30</v>
      </c>
      <c r="F1397" s="10">
        <f>F1398</f>
        <v>27816.7</v>
      </c>
      <c r="G1397" s="10">
        <v>28329.5</v>
      </c>
      <c r="H1397" s="10">
        <f t="shared" ref="H1397:J1397" si="1025">H1398</f>
        <v>28702.3</v>
      </c>
      <c r="I1397" s="10">
        <f t="shared" si="1025"/>
        <v>25023</v>
      </c>
      <c r="J1397" s="10">
        <f t="shared" si="1025"/>
        <v>3679.2999999999993</v>
      </c>
      <c r="K1397" s="18">
        <f t="shared" si="994"/>
        <v>0.87181166666085996</v>
      </c>
    </row>
    <row r="1398" spans="1:11" ht="31" x14ac:dyDescent="0.35">
      <c r="A1398" s="8" t="s">
        <v>33</v>
      </c>
      <c r="B1398" s="6" t="s">
        <v>117</v>
      </c>
      <c r="C1398" s="6" t="s">
        <v>299</v>
      </c>
      <c r="D1398" s="6" t="s">
        <v>679</v>
      </c>
      <c r="E1398" s="6" t="s">
        <v>32</v>
      </c>
      <c r="F1398" s="10">
        <v>27816.7</v>
      </c>
      <c r="G1398" s="10">
        <v>28329.5</v>
      </c>
      <c r="H1398" s="10">
        <v>28702.3</v>
      </c>
      <c r="I1398" s="10">
        <v>25023</v>
      </c>
      <c r="J1398" s="10">
        <f t="shared" si="998"/>
        <v>3679.2999999999993</v>
      </c>
      <c r="K1398" s="18">
        <f t="shared" si="994"/>
        <v>0.87181166666085996</v>
      </c>
    </row>
    <row r="1399" spans="1:11" ht="15.5" x14ac:dyDescent="0.35">
      <c r="A1399" s="8" t="s">
        <v>35</v>
      </c>
      <c r="B1399" s="6" t="s">
        <v>117</v>
      </c>
      <c r="C1399" s="6" t="s">
        <v>299</v>
      </c>
      <c r="D1399" s="6" t="s">
        <v>679</v>
      </c>
      <c r="E1399" s="6" t="s">
        <v>34</v>
      </c>
      <c r="F1399" s="10">
        <f>F1400</f>
        <v>649.4</v>
      </c>
      <c r="G1399" s="10">
        <v>649.4</v>
      </c>
      <c r="H1399" s="10">
        <f t="shared" ref="H1399:J1399" si="1026">H1400</f>
        <v>649.4</v>
      </c>
      <c r="I1399" s="10">
        <f t="shared" si="1026"/>
        <v>536.1</v>
      </c>
      <c r="J1399" s="10">
        <f t="shared" si="1026"/>
        <v>113.29999999999995</v>
      </c>
      <c r="K1399" s="18">
        <f t="shared" si="994"/>
        <v>0.82553125962426865</v>
      </c>
    </row>
    <row r="1400" spans="1:11" ht="31" x14ac:dyDescent="0.35">
      <c r="A1400" s="8" t="s">
        <v>37</v>
      </c>
      <c r="B1400" s="6" t="s">
        <v>117</v>
      </c>
      <c r="C1400" s="6" t="s">
        <v>299</v>
      </c>
      <c r="D1400" s="6" t="s">
        <v>679</v>
      </c>
      <c r="E1400" s="6" t="s">
        <v>36</v>
      </c>
      <c r="F1400" s="10">
        <v>649.4</v>
      </c>
      <c r="G1400" s="10">
        <v>649.4</v>
      </c>
      <c r="H1400" s="10">
        <v>649.4</v>
      </c>
      <c r="I1400" s="10">
        <v>536.1</v>
      </c>
      <c r="J1400" s="10">
        <f t="shared" si="998"/>
        <v>113.29999999999995</v>
      </c>
      <c r="K1400" s="18">
        <f t="shared" si="994"/>
        <v>0.82553125962426865</v>
      </c>
    </row>
    <row r="1401" spans="1:11" ht="15.5" x14ac:dyDescent="0.35">
      <c r="A1401" s="8" t="s">
        <v>75</v>
      </c>
      <c r="B1401" s="6" t="s">
        <v>117</v>
      </c>
      <c r="C1401" s="6" t="s">
        <v>299</v>
      </c>
      <c r="D1401" s="6" t="s">
        <v>679</v>
      </c>
      <c r="E1401" s="6" t="s">
        <v>74</v>
      </c>
      <c r="F1401" s="10">
        <f>F1402</f>
        <v>250</v>
      </c>
      <c r="G1401" s="10">
        <v>250</v>
      </c>
      <c r="H1401" s="10">
        <f t="shared" ref="H1401:J1401" si="1027">H1402</f>
        <v>1</v>
      </c>
      <c r="I1401" s="10">
        <f t="shared" si="1027"/>
        <v>0</v>
      </c>
      <c r="J1401" s="10">
        <f t="shared" si="1027"/>
        <v>1</v>
      </c>
      <c r="K1401" s="18">
        <f t="shared" si="994"/>
        <v>0</v>
      </c>
    </row>
    <row r="1402" spans="1:11" ht="15.5" x14ac:dyDescent="0.35">
      <c r="A1402" s="8" t="s">
        <v>77</v>
      </c>
      <c r="B1402" s="6" t="s">
        <v>117</v>
      </c>
      <c r="C1402" s="6" t="s">
        <v>299</v>
      </c>
      <c r="D1402" s="6" t="s">
        <v>679</v>
      </c>
      <c r="E1402" s="6" t="s">
        <v>76</v>
      </c>
      <c r="F1402" s="10">
        <v>250</v>
      </c>
      <c r="G1402" s="10">
        <v>250</v>
      </c>
      <c r="H1402" s="10">
        <v>1</v>
      </c>
      <c r="I1402" s="10">
        <v>0</v>
      </c>
      <c r="J1402" s="10">
        <f t="shared" si="998"/>
        <v>1</v>
      </c>
      <c r="K1402" s="18">
        <f t="shared" si="994"/>
        <v>0</v>
      </c>
    </row>
    <row r="1403" spans="1:11" ht="15.5" x14ac:dyDescent="0.35">
      <c r="A1403" s="8" t="s">
        <v>753</v>
      </c>
      <c r="B1403" s="6" t="s">
        <v>117</v>
      </c>
      <c r="C1403" s="6" t="s">
        <v>299</v>
      </c>
      <c r="D1403" s="6" t="s">
        <v>752</v>
      </c>
      <c r="E1403" s="6"/>
      <c r="F1403" s="10">
        <f>F1404</f>
        <v>60313.799999999996</v>
      </c>
      <c r="G1403" s="10">
        <v>41765.799999999996</v>
      </c>
      <c r="H1403" s="10">
        <f t="shared" ref="H1403:J1404" si="1028">H1404</f>
        <v>41765.799999999996</v>
      </c>
      <c r="I1403" s="10">
        <f t="shared" si="1028"/>
        <v>32472.399999999998</v>
      </c>
      <c r="J1403" s="10">
        <f t="shared" si="1028"/>
        <v>9293.3999999999978</v>
      </c>
      <c r="K1403" s="18">
        <f t="shared" si="994"/>
        <v>0.77748780102380421</v>
      </c>
    </row>
    <row r="1404" spans="1:11" ht="46.5" x14ac:dyDescent="0.35">
      <c r="A1404" s="8" t="s">
        <v>755</v>
      </c>
      <c r="B1404" s="6" t="s">
        <v>117</v>
      </c>
      <c r="C1404" s="6" t="s">
        <v>299</v>
      </c>
      <c r="D1404" s="6" t="s">
        <v>754</v>
      </c>
      <c r="E1404" s="6"/>
      <c r="F1404" s="10">
        <f>F1405</f>
        <v>60313.799999999996</v>
      </c>
      <c r="G1404" s="10">
        <v>41765.799999999996</v>
      </c>
      <c r="H1404" s="10">
        <f t="shared" si="1028"/>
        <v>41765.799999999996</v>
      </c>
      <c r="I1404" s="10">
        <f t="shared" si="1028"/>
        <v>32472.399999999998</v>
      </c>
      <c r="J1404" s="10">
        <f t="shared" si="1028"/>
        <v>9293.3999999999978</v>
      </c>
      <c r="K1404" s="18">
        <f t="shared" si="994"/>
        <v>0.77748780102380421</v>
      </c>
    </row>
    <row r="1405" spans="1:11" ht="31" x14ac:dyDescent="0.35">
      <c r="A1405" s="8" t="s">
        <v>194</v>
      </c>
      <c r="B1405" s="6" t="s">
        <v>117</v>
      </c>
      <c r="C1405" s="6" t="s">
        <v>299</v>
      </c>
      <c r="D1405" s="6" t="s">
        <v>754</v>
      </c>
      <c r="E1405" s="6" t="s">
        <v>193</v>
      </c>
      <c r="F1405" s="10">
        <f>F1406+F1407</f>
        <v>60313.799999999996</v>
      </c>
      <c r="G1405" s="10">
        <v>41765.799999999996</v>
      </c>
      <c r="H1405" s="10">
        <f t="shared" ref="H1405:J1405" si="1029">H1406+H1407</f>
        <v>41765.799999999996</v>
      </c>
      <c r="I1405" s="10">
        <f t="shared" si="1029"/>
        <v>32472.399999999998</v>
      </c>
      <c r="J1405" s="10">
        <f t="shared" si="1029"/>
        <v>9293.3999999999978</v>
      </c>
      <c r="K1405" s="18">
        <f t="shared" si="994"/>
        <v>0.77748780102380421</v>
      </c>
    </row>
    <row r="1406" spans="1:11" ht="15.5" x14ac:dyDescent="0.35">
      <c r="A1406" s="8" t="s">
        <v>196</v>
      </c>
      <c r="B1406" s="6" t="s">
        <v>117</v>
      </c>
      <c r="C1406" s="6" t="s">
        <v>299</v>
      </c>
      <c r="D1406" s="6" t="s">
        <v>754</v>
      </c>
      <c r="E1406" s="6" t="s">
        <v>195</v>
      </c>
      <c r="F1406" s="10">
        <v>57257.1</v>
      </c>
      <c r="G1406" s="10">
        <v>39464.199999999997</v>
      </c>
      <c r="H1406" s="10">
        <v>39464.199999999997</v>
      </c>
      <c r="I1406" s="10">
        <v>30855.19</v>
      </c>
      <c r="J1406" s="10">
        <f t="shared" ref="J1406:J1445" si="1030">H1406-I1406</f>
        <v>8609.0099999999984</v>
      </c>
      <c r="K1406" s="18">
        <f t="shared" si="994"/>
        <v>0.78185266646732987</v>
      </c>
    </row>
    <row r="1407" spans="1:11" ht="15.5" x14ac:dyDescent="0.35">
      <c r="A1407" s="8" t="s">
        <v>208</v>
      </c>
      <c r="B1407" s="6" t="s">
        <v>117</v>
      </c>
      <c r="C1407" s="6" t="s">
        <v>299</v>
      </c>
      <c r="D1407" s="6" t="s">
        <v>754</v>
      </c>
      <c r="E1407" s="6" t="s">
        <v>207</v>
      </c>
      <c r="F1407" s="10">
        <v>3056.7</v>
      </c>
      <c r="G1407" s="10">
        <v>2301.6</v>
      </c>
      <c r="H1407" s="10">
        <v>2301.6</v>
      </c>
      <c r="I1407" s="10">
        <v>1617.21</v>
      </c>
      <c r="J1407" s="10">
        <f t="shared" si="1030"/>
        <v>684.38999999999987</v>
      </c>
      <c r="K1407" s="18">
        <f t="shared" si="994"/>
        <v>0.70264598540145995</v>
      </c>
    </row>
    <row r="1408" spans="1:11" ht="15.5" x14ac:dyDescent="0.35">
      <c r="A1408" s="8" t="s">
        <v>697</v>
      </c>
      <c r="B1408" s="6" t="s">
        <v>117</v>
      </c>
      <c r="C1408" s="6" t="s">
        <v>299</v>
      </c>
      <c r="D1408" s="6" t="s">
        <v>696</v>
      </c>
      <c r="E1408" s="6"/>
      <c r="F1408" s="10">
        <f>F1409</f>
        <v>360</v>
      </c>
      <c r="G1408" s="10">
        <v>360</v>
      </c>
      <c r="H1408" s="10">
        <f t="shared" ref="H1408:J1408" si="1031">H1409</f>
        <v>156.9</v>
      </c>
      <c r="I1408" s="10">
        <f t="shared" si="1031"/>
        <v>156.86000000000001</v>
      </c>
      <c r="J1408" s="10">
        <f t="shared" si="1031"/>
        <v>3.9999999999999147E-2</v>
      </c>
      <c r="K1408" s="18">
        <f t="shared" si="994"/>
        <v>0.99974506054811985</v>
      </c>
    </row>
    <row r="1409" spans="1:11" ht="46.5" x14ac:dyDescent="0.35">
      <c r="A1409" s="8" t="s">
        <v>699</v>
      </c>
      <c r="B1409" s="6" t="s">
        <v>117</v>
      </c>
      <c r="C1409" s="6" t="s">
        <v>299</v>
      </c>
      <c r="D1409" s="6" t="s">
        <v>698</v>
      </c>
      <c r="E1409" s="6"/>
      <c r="F1409" s="10">
        <f>F1410</f>
        <v>360</v>
      </c>
      <c r="G1409" s="10">
        <v>360</v>
      </c>
      <c r="H1409" s="10">
        <f t="shared" ref="H1409:J1409" si="1032">H1410</f>
        <v>156.9</v>
      </c>
      <c r="I1409" s="10">
        <f t="shared" si="1032"/>
        <v>156.86000000000001</v>
      </c>
      <c r="J1409" s="10">
        <f t="shared" si="1032"/>
        <v>3.9999999999999147E-2</v>
      </c>
      <c r="K1409" s="18">
        <f t="shared" si="994"/>
        <v>0.99974506054811985</v>
      </c>
    </row>
    <row r="1410" spans="1:11" ht="46.5" x14ac:dyDescent="0.35">
      <c r="A1410" s="8" t="s">
        <v>701</v>
      </c>
      <c r="B1410" s="6" t="s">
        <v>117</v>
      </c>
      <c r="C1410" s="6" t="s">
        <v>299</v>
      </c>
      <c r="D1410" s="6" t="s">
        <v>700</v>
      </c>
      <c r="E1410" s="6"/>
      <c r="F1410" s="10">
        <f>F1411+F1413</f>
        <v>360</v>
      </c>
      <c r="G1410" s="10">
        <v>360</v>
      </c>
      <c r="H1410" s="10">
        <f t="shared" ref="H1410:J1410" si="1033">H1411+H1413</f>
        <v>156.9</v>
      </c>
      <c r="I1410" s="10">
        <f t="shared" si="1033"/>
        <v>156.86000000000001</v>
      </c>
      <c r="J1410" s="10">
        <f t="shared" si="1033"/>
        <v>3.9999999999999147E-2</v>
      </c>
      <c r="K1410" s="18">
        <f t="shared" si="994"/>
        <v>0.99974506054811985</v>
      </c>
    </row>
    <row r="1411" spans="1:11" ht="62" x14ac:dyDescent="0.35">
      <c r="A1411" s="8" t="s">
        <v>13</v>
      </c>
      <c r="B1411" s="6" t="s">
        <v>117</v>
      </c>
      <c r="C1411" s="6" t="s">
        <v>299</v>
      </c>
      <c r="D1411" s="6" t="s">
        <v>700</v>
      </c>
      <c r="E1411" s="6" t="s">
        <v>12</v>
      </c>
      <c r="F1411" s="10">
        <f>F1412</f>
        <v>360</v>
      </c>
      <c r="G1411" s="10">
        <v>315.60000000000002</v>
      </c>
      <c r="H1411" s="10">
        <f t="shared" ref="H1411:J1411" si="1034">H1412</f>
        <v>112.5</v>
      </c>
      <c r="I1411" s="10">
        <f t="shared" si="1034"/>
        <v>112.47</v>
      </c>
      <c r="J1411" s="10">
        <f t="shared" si="1034"/>
        <v>3.0000000000001137E-2</v>
      </c>
      <c r="K1411" s="18">
        <f t="shared" si="994"/>
        <v>0.99973333333333336</v>
      </c>
    </row>
    <row r="1412" spans="1:11" ht="31" x14ac:dyDescent="0.35">
      <c r="A1412" s="8" t="s">
        <v>15</v>
      </c>
      <c r="B1412" s="6" t="s">
        <v>117</v>
      </c>
      <c r="C1412" s="6" t="s">
        <v>299</v>
      </c>
      <c r="D1412" s="6" t="s">
        <v>700</v>
      </c>
      <c r="E1412" s="6" t="s">
        <v>14</v>
      </c>
      <c r="F1412" s="10">
        <v>360</v>
      </c>
      <c r="G1412" s="10">
        <v>315.60000000000002</v>
      </c>
      <c r="H1412" s="10">
        <v>112.5</v>
      </c>
      <c r="I1412" s="10">
        <v>112.47</v>
      </c>
      <c r="J1412" s="10">
        <f t="shared" si="1030"/>
        <v>3.0000000000001137E-2</v>
      </c>
      <c r="K1412" s="18">
        <f t="shared" si="994"/>
        <v>0.99973333333333336</v>
      </c>
    </row>
    <row r="1413" spans="1:11" ht="31" x14ac:dyDescent="0.35">
      <c r="A1413" s="8" t="s">
        <v>31</v>
      </c>
      <c r="B1413" s="6" t="s">
        <v>117</v>
      </c>
      <c r="C1413" s="6" t="s">
        <v>299</v>
      </c>
      <c r="D1413" s="6" t="s">
        <v>700</v>
      </c>
      <c r="E1413" s="6" t="s">
        <v>30</v>
      </c>
      <c r="F1413" s="10">
        <f>F1414</f>
        <v>0</v>
      </c>
      <c r="G1413" s="10">
        <v>44.4</v>
      </c>
      <c r="H1413" s="10">
        <f t="shared" ref="H1413:J1413" si="1035">H1414</f>
        <v>44.4</v>
      </c>
      <c r="I1413" s="10">
        <f t="shared" si="1035"/>
        <v>44.39</v>
      </c>
      <c r="J1413" s="10">
        <f t="shared" si="1035"/>
        <v>9.9999999999980105E-3</v>
      </c>
      <c r="K1413" s="18">
        <f t="shared" si="994"/>
        <v>0.99977477477477483</v>
      </c>
    </row>
    <row r="1414" spans="1:11" ht="31" x14ac:dyDescent="0.35">
      <c r="A1414" s="8" t="s">
        <v>33</v>
      </c>
      <c r="B1414" s="6" t="s">
        <v>117</v>
      </c>
      <c r="C1414" s="6" t="s">
        <v>299</v>
      </c>
      <c r="D1414" s="6" t="s">
        <v>700</v>
      </c>
      <c r="E1414" s="6" t="s">
        <v>32</v>
      </c>
      <c r="F1414" s="10">
        <v>0</v>
      </c>
      <c r="G1414" s="10">
        <v>44.4</v>
      </c>
      <c r="H1414" s="10">
        <v>44.4</v>
      </c>
      <c r="I1414" s="10">
        <v>44.39</v>
      </c>
      <c r="J1414" s="10">
        <f t="shared" si="1030"/>
        <v>9.9999999999980105E-3</v>
      </c>
      <c r="K1414" s="18">
        <f t="shared" si="994"/>
        <v>0.99977477477477483</v>
      </c>
    </row>
    <row r="1415" spans="1:11" ht="31" x14ac:dyDescent="0.35">
      <c r="A1415" s="8" t="s">
        <v>757</v>
      </c>
      <c r="B1415" s="6" t="s">
        <v>117</v>
      </c>
      <c r="C1415" s="6" t="s">
        <v>299</v>
      </c>
      <c r="D1415" s="6" t="s">
        <v>756</v>
      </c>
      <c r="E1415" s="6"/>
      <c r="F1415" s="10">
        <f>F1416</f>
        <v>47037.899999999994</v>
      </c>
      <c r="G1415" s="10">
        <v>57547.85</v>
      </c>
      <c r="H1415" s="10">
        <f t="shared" ref="H1415:J1415" si="1036">H1416</f>
        <v>57547.849999999991</v>
      </c>
      <c r="I1415" s="10">
        <f t="shared" si="1036"/>
        <v>55454.52</v>
      </c>
      <c r="J1415" s="10">
        <f t="shared" si="1036"/>
        <v>2093.33</v>
      </c>
      <c r="K1415" s="18">
        <f t="shared" si="994"/>
        <v>0.96362453158545458</v>
      </c>
    </row>
    <row r="1416" spans="1:11" ht="124" x14ac:dyDescent="0.35">
      <c r="A1416" s="8" t="s">
        <v>759</v>
      </c>
      <c r="B1416" s="6" t="s">
        <v>117</v>
      </c>
      <c r="C1416" s="6" t="s">
        <v>299</v>
      </c>
      <c r="D1416" s="6" t="s">
        <v>758</v>
      </c>
      <c r="E1416" s="6"/>
      <c r="F1416" s="10">
        <f>F1417+F1422</f>
        <v>47037.899999999994</v>
      </c>
      <c r="G1416" s="10">
        <v>57547.85</v>
      </c>
      <c r="H1416" s="10">
        <f t="shared" ref="H1416:J1416" si="1037">H1417+H1422</f>
        <v>57547.849999999991</v>
      </c>
      <c r="I1416" s="10">
        <f t="shared" si="1037"/>
        <v>55454.52</v>
      </c>
      <c r="J1416" s="10">
        <f t="shared" si="1037"/>
        <v>2093.33</v>
      </c>
      <c r="K1416" s="18">
        <f t="shared" si="994"/>
        <v>0.96362453158545458</v>
      </c>
    </row>
    <row r="1417" spans="1:11" ht="46.5" x14ac:dyDescent="0.35">
      <c r="A1417" s="8" t="s">
        <v>761</v>
      </c>
      <c r="B1417" s="6" t="s">
        <v>117</v>
      </c>
      <c r="C1417" s="6" t="s">
        <v>299</v>
      </c>
      <c r="D1417" s="6" t="s">
        <v>760</v>
      </c>
      <c r="E1417" s="6"/>
      <c r="F1417" s="10">
        <f>F1418+F1420</f>
        <v>43595.899999999994</v>
      </c>
      <c r="G1417" s="10">
        <v>52461.85</v>
      </c>
      <c r="H1417" s="10">
        <f t="shared" ref="H1417:J1417" si="1038">H1418+H1420</f>
        <v>49312.149999999994</v>
      </c>
      <c r="I1417" s="10">
        <f t="shared" si="1038"/>
        <v>47232.77</v>
      </c>
      <c r="J1417" s="10">
        <f t="shared" si="1038"/>
        <v>2079.3799999999992</v>
      </c>
      <c r="K1417" s="18">
        <f t="shared" si="994"/>
        <v>0.95783229893646904</v>
      </c>
    </row>
    <row r="1418" spans="1:11" ht="62" x14ac:dyDescent="0.35">
      <c r="A1418" s="8" t="s">
        <v>13</v>
      </c>
      <c r="B1418" s="6" t="s">
        <v>117</v>
      </c>
      <c r="C1418" s="6" t="s">
        <v>299</v>
      </c>
      <c r="D1418" s="6" t="s">
        <v>760</v>
      </c>
      <c r="E1418" s="6" t="s">
        <v>12</v>
      </c>
      <c r="F1418" s="10">
        <f>F1419</f>
        <v>43286.7</v>
      </c>
      <c r="G1418" s="10">
        <v>52152.65</v>
      </c>
      <c r="H1418" s="10">
        <f t="shared" ref="H1418:J1418" si="1039">H1419</f>
        <v>49002.95</v>
      </c>
      <c r="I1418" s="10">
        <f t="shared" si="1039"/>
        <v>47047.99</v>
      </c>
      <c r="J1418" s="10">
        <f t="shared" si="1039"/>
        <v>1954.9599999999991</v>
      </c>
      <c r="K1418" s="18">
        <f t="shared" si="994"/>
        <v>0.96010525896910293</v>
      </c>
    </row>
    <row r="1419" spans="1:11" ht="31" x14ac:dyDescent="0.35">
      <c r="A1419" s="8" t="s">
        <v>15</v>
      </c>
      <c r="B1419" s="6" t="s">
        <v>117</v>
      </c>
      <c r="C1419" s="6" t="s">
        <v>299</v>
      </c>
      <c r="D1419" s="6" t="s">
        <v>760</v>
      </c>
      <c r="E1419" s="6" t="s">
        <v>14</v>
      </c>
      <c r="F1419" s="10">
        <v>43286.7</v>
      </c>
      <c r="G1419" s="10">
        <v>52152.65</v>
      </c>
      <c r="H1419" s="10">
        <v>49002.95</v>
      </c>
      <c r="I1419" s="10">
        <v>47047.99</v>
      </c>
      <c r="J1419" s="10">
        <f t="shared" si="1030"/>
        <v>1954.9599999999991</v>
      </c>
      <c r="K1419" s="18">
        <f t="shared" si="994"/>
        <v>0.96010525896910293</v>
      </c>
    </row>
    <row r="1420" spans="1:11" ht="31" x14ac:dyDescent="0.35">
      <c r="A1420" s="8" t="s">
        <v>31</v>
      </c>
      <c r="B1420" s="6" t="s">
        <v>117</v>
      </c>
      <c r="C1420" s="6" t="s">
        <v>299</v>
      </c>
      <c r="D1420" s="6" t="s">
        <v>760</v>
      </c>
      <c r="E1420" s="6" t="s">
        <v>30</v>
      </c>
      <c r="F1420" s="10">
        <f>F1421</f>
        <v>309.2</v>
      </c>
      <c r="G1420" s="10">
        <v>309.2</v>
      </c>
      <c r="H1420" s="10">
        <f t="shared" ref="H1420:J1420" si="1040">H1421</f>
        <v>309.2</v>
      </c>
      <c r="I1420" s="10">
        <f t="shared" si="1040"/>
        <v>184.78</v>
      </c>
      <c r="J1420" s="10">
        <f t="shared" si="1040"/>
        <v>124.41999999999999</v>
      </c>
      <c r="K1420" s="18">
        <f t="shared" ref="K1420:K1483" si="1041">I1420/H1420</f>
        <v>0.59760672703751616</v>
      </c>
    </row>
    <row r="1421" spans="1:11" ht="31" x14ac:dyDescent="0.35">
      <c r="A1421" s="8" t="s">
        <v>33</v>
      </c>
      <c r="B1421" s="6" t="s">
        <v>117</v>
      </c>
      <c r="C1421" s="6" t="s">
        <v>299</v>
      </c>
      <c r="D1421" s="6" t="s">
        <v>760</v>
      </c>
      <c r="E1421" s="6" t="s">
        <v>32</v>
      </c>
      <c r="F1421" s="10">
        <v>309.2</v>
      </c>
      <c r="G1421" s="10">
        <v>309.2</v>
      </c>
      <c r="H1421" s="10">
        <v>309.2</v>
      </c>
      <c r="I1421" s="10">
        <v>184.78</v>
      </c>
      <c r="J1421" s="10">
        <f t="shared" si="1030"/>
        <v>124.41999999999999</v>
      </c>
      <c r="K1421" s="18">
        <f t="shared" si="1041"/>
        <v>0.59760672703751616</v>
      </c>
    </row>
    <row r="1422" spans="1:11" ht="124" x14ac:dyDescent="0.35">
      <c r="A1422" s="8" t="s">
        <v>759</v>
      </c>
      <c r="B1422" s="6" t="s">
        <v>117</v>
      </c>
      <c r="C1422" s="6" t="s">
        <v>299</v>
      </c>
      <c r="D1422" s="6" t="s">
        <v>762</v>
      </c>
      <c r="E1422" s="6"/>
      <c r="F1422" s="10">
        <f>F1423+F1425</f>
        <v>3442</v>
      </c>
      <c r="G1422" s="10">
        <v>5086</v>
      </c>
      <c r="H1422" s="10">
        <f t="shared" ref="H1422:J1422" si="1042">H1423+H1425</f>
        <v>8235.7000000000007</v>
      </c>
      <c r="I1422" s="10">
        <f t="shared" si="1042"/>
        <v>8221.75</v>
      </c>
      <c r="J1422" s="10">
        <f t="shared" si="1042"/>
        <v>13.9500000000005</v>
      </c>
      <c r="K1422" s="18">
        <f t="shared" si="1041"/>
        <v>0.99830615491093644</v>
      </c>
    </row>
    <row r="1423" spans="1:11" ht="62" x14ac:dyDescent="0.35">
      <c r="A1423" s="8" t="s">
        <v>13</v>
      </c>
      <c r="B1423" s="6" t="s">
        <v>117</v>
      </c>
      <c r="C1423" s="6" t="s">
        <v>299</v>
      </c>
      <c r="D1423" s="6" t="s">
        <v>762</v>
      </c>
      <c r="E1423" s="6" t="s">
        <v>12</v>
      </c>
      <c r="F1423" s="10">
        <f>F1424</f>
        <v>2602.6999999999998</v>
      </c>
      <c r="G1423" s="10">
        <v>4246.7</v>
      </c>
      <c r="H1423" s="10">
        <f t="shared" ref="H1423:J1423" si="1043">H1424</f>
        <v>7503.5</v>
      </c>
      <c r="I1423" s="10">
        <f t="shared" si="1043"/>
        <v>7503.44</v>
      </c>
      <c r="J1423" s="10">
        <f t="shared" si="1043"/>
        <v>6.0000000000400178E-2</v>
      </c>
      <c r="K1423" s="18">
        <f t="shared" si="1041"/>
        <v>0.99999200373159192</v>
      </c>
    </row>
    <row r="1424" spans="1:11" ht="31" x14ac:dyDescent="0.35">
      <c r="A1424" s="8" t="s">
        <v>15</v>
      </c>
      <c r="B1424" s="6" t="s">
        <v>117</v>
      </c>
      <c r="C1424" s="6" t="s">
        <v>299</v>
      </c>
      <c r="D1424" s="6" t="s">
        <v>762</v>
      </c>
      <c r="E1424" s="6" t="s">
        <v>14</v>
      </c>
      <c r="F1424" s="10">
        <v>2602.6999999999998</v>
      </c>
      <c r="G1424" s="10">
        <v>4246.7</v>
      </c>
      <c r="H1424" s="10">
        <v>7503.5</v>
      </c>
      <c r="I1424" s="10">
        <v>7503.44</v>
      </c>
      <c r="J1424" s="10">
        <f t="shared" si="1030"/>
        <v>6.0000000000400178E-2</v>
      </c>
      <c r="K1424" s="18">
        <f t="shared" si="1041"/>
        <v>0.99999200373159192</v>
      </c>
    </row>
    <row r="1425" spans="1:11" ht="31" x14ac:dyDescent="0.35">
      <c r="A1425" s="8" t="s">
        <v>31</v>
      </c>
      <c r="B1425" s="6" t="s">
        <v>117</v>
      </c>
      <c r="C1425" s="6" t="s">
        <v>299</v>
      </c>
      <c r="D1425" s="6" t="s">
        <v>762</v>
      </c>
      <c r="E1425" s="6" t="s">
        <v>30</v>
      </c>
      <c r="F1425" s="10">
        <f>F1426</f>
        <v>839.3</v>
      </c>
      <c r="G1425" s="10">
        <v>839.3</v>
      </c>
      <c r="H1425" s="10">
        <f t="shared" ref="H1425:J1425" si="1044">H1426</f>
        <v>732.2</v>
      </c>
      <c r="I1425" s="10">
        <f t="shared" si="1044"/>
        <v>718.31</v>
      </c>
      <c r="J1425" s="10">
        <f t="shared" si="1044"/>
        <v>13.8900000000001</v>
      </c>
      <c r="K1425" s="18">
        <f t="shared" si="1041"/>
        <v>0.98102977328598728</v>
      </c>
    </row>
    <row r="1426" spans="1:11" ht="31" x14ac:dyDescent="0.35">
      <c r="A1426" s="8" t="s">
        <v>33</v>
      </c>
      <c r="B1426" s="6" t="s">
        <v>117</v>
      </c>
      <c r="C1426" s="6" t="s">
        <v>299</v>
      </c>
      <c r="D1426" s="6" t="s">
        <v>762</v>
      </c>
      <c r="E1426" s="6" t="s">
        <v>32</v>
      </c>
      <c r="F1426" s="10">
        <v>839.3</v>
      </c>
      <c r="G1426" s="10">
        <v>839.3</v>
      </c>
      <c r="H1426" s="10">
        <v>732.2</v>
      </c>
      <c r="I1426" s="10">
        <v>718.31</v>
      </c>
      <c r="J1426" s="10">
        <f t="shared" si="1030"/>
        <v>13.8900000000001</v>
      </c>
      <c r="K1426" s="18">
        <f t="shared" si="1041"/>
        <v>0.98102977328598728</v>
      </c>
    </row>
    <row r="1427" spans="1:11" ht="46.5" x14ac:dyDescent="0.35">
      <c r="A1427" s="8" t="s">
        <v>138</v>
      </c>
      <c r="B1427" s="6" t="s">
        <v>117</v>
      </c>
      <c r="C1427" s="6" t="s">
        <v>299</v>
      </c>
      <c r="D1427" s="6" t="s">
        <v>137</v>
      </c>
      <c r="E1427" s="6"/>
      <c r="F1427" s="10">
        <f>F1428</f>
        <v>20640.900000000001</v>
      </c>
      <c r="G1427" s="10">
        <v>34992.142999999996</v>
      </c>
      <c r="H1427" s="10">
        <f t="shared" ref="H1427:J1427" si="1045">H1428</f>
        <v>33498.17</v>
      </c>
      <c r="I1427" s="10">
        <f t="shared" si="1045"/>
        <v>33439.72</v>
      </c>
      <c r="J1427" s="10">
        <f t="shared" si="1045"/>
        <v>58.44999999999709</v>
      </c>
      <c r="K1427" s="18">
        <f t="shared" si="1041"/>
        <v>0.99825512856373955</v>
      </c>
    </row>
    <row r="1428" spans="1:11" ht="31" x14ac:dyDescent="0.35">
      <c r="A1428" s="8" t="s">
        <v>423</v>
      </c>
      <c r="B1428" s="6" t="s">
        <v>117</v>
      </c>
      <c r="C1428" s="6" t="s">
        <v>299</v>
      </c>
      <c r="D1428" s="6" t="s">
        <v>422</v>
      </c>
      <c r="E1428" s="6"/>
      <c r="F1428" s="10">
        <f>F1429</f>
        <v>20640.900000000001</v>
      </c>
      <c r="G1428" s="10">
        <v>34992.142999999996</v>
      </c>
      <c r="H1428" s="10">
        <f t="shared" ref="H1428:J1428" si="1046">H1429</f>
        <v>33498.17</v>
      </c>
      <c r="I1428" s="10">
        <f t="shared" si="1046"/>
        <v>33439.72</v>
      </c>
      <c r="J1428" s="10">
        <f t="shared" si="1046"/>
        <v>58.44999999999709</v>
      </c>
      <c r="K1428" s="18">
        <f t="shared" si="1041"/>
        <v>0.99825512856373955</v>
      </c>
    </row>
    <row r="1429" spans="1:11" ht="15.5" x14ac:dyDescent="0.35">
      <c r="A1429" s="8" t="s">
        <v>449</v>
      </c>
      <c r="B1429" s="6" t="s">
        <v>117</v>
      </c>
      <c r="C1429" s="6" t="s">
        <v>299</v>
      </c>
      <c r="D1429" s="6" t="s">
        <v>448</v>
      </c>
      <c r="E1429" s="6"/>
      <c r="F1429" s="10">
        <f>F1430</f>
        <v>20640.900000000001</v>
      </c>
      <c r="G1429" s="10">
        <v>34992.142999999996</v>
      </c>
      <c r="H1429" s="10">
        <f t="shared" ref="H1429:J1429" si="1047">H1430</f>
        <v>33498.17</v>
      </c>
      <c r="I1429" s="10">
        <f t="shared" si="1047"/>
        <v>33439.72</v>
      </c>
      <c r="J1429" s="10">
        <f t="shared" si="1047"/>
        <v>58.44999999999709</v>
      </c>
      <c r="K1429" s="18">
        <f t="shared" si="1041"/>
        <v>0.99825512856373955</v>
      </c>
    </row>
    <row r="1430" spans="1:11" ht="46.5" x14ac:dyDescent="0.35">
      <c r="A1430" s="8" t="s">
        <v>764</v>
      </c>
      <c r="B1430" s="6" t="s">
        <v>117</v>
      </c>
      <c r="C1430" s="6" t="s">
        <v>299</v>
      </c>
      <c r="D1430" s="6" t="s">
        <v>763</v>
      </c>
      <c r="E1430" s="6"/>
      <c r="F1430" s="10">
        <f>F1431</f>
        <v>20640.900000000001</v>
      </c>
      <c r="G1430" s="10">
        <v>34992.142999999996</v>
      </c>
      <c r="H1430" s="10">
        <f t="shared" ref="H1430:J1430" si="1048">H1431</f>
        <v>33498.17</v>
      </c>
      <c r="I1430" s="10">
        <f t="shared" si="1048"/>
        <v>33439.72</v>
      </c>
      <c r="J1430" s="10">
        <f t="shared" si="1048"/>
        <v>58.44999999999709</v>
      </c>
      <c r="K1430" s="18">
        <f t="shared" si="1041"/>
        <v>0.99825512856373955</v>
      </c>
    </row>
    <row r="1431" spans="1:11" ht="31" x14ac:dyDescent="0.35">
      <c r="A1431" s="8" t="s">
        <v>31</v>
      </c>
      <c r="B1431" s="6" t="s">
        <v>117</v>
      </c>
      <c r="C1431" s="6" t="s">
        <v>299</v>
      </c>
      <c r="D1431" s="6" t="s">
        <v>763</v>
      </c>
      <c r="E1431" s="6" t="s">
        <v>30</v>
      </c>
      <c r="F1431" s="10">
        <f>F1432</f>
        <v>20640.900000000001</v>
      </c>
      <c r="G1431" s="10">
        <v>34992.142999999996</v>
      </c>
      <c r="H1431" s="10">
        <f t="shared" ref="H1431:J1431" si="1049">H1432</f>
        <v>33498.17</v>
      </c>
      <c r="I1431" s="10">
        <f t="shared" si="1049"/>
        <v>33439.72</v>
      </c>
      <c r="J1431" s="10">
        <f t="shared" si="1049"/>
        <v>58.44999999999709</v>
      </c>
      <c r="K1431" s="18">
        <f t="shared" si="1041"/>
        <v>0.99825512856373955</v>
      </c>
    </row>
    <row r="1432" spans="1:11" ht="31" x14ac:dyDescent="0.35">
      <c r="A1432" s="8" t="s">
        <v>33</v>
      </c>
      <c r="B1432" s="6" t="s">
        <v>117</v>
      </c>
      <c r="C1432" s="6" t="s">
        <v>299</v>
      </c>
      <c r="D1432" s="6" t="s">
        <v>763</v>
      </c>
      <c r="E1432" s="6" t="s">
        <v>32</v>
      </c>
      <c r="F1432" s="10">
        <v>20640.900000000001</v>
      </c>
      <c r="G1432" s="10">
        <v>34992.142999999996</v>
      </c>
      <c r="H1432" s="10">
        <v>33498.17</v>
      </c>
      <c r="I1432" s="10">
        <v>33439.72</v>
      </c>
      <c r="J1432" s="10">
        <f t="shared" si="1030"/>
        <v>58.44999999999709</v>
      </c>
      <c r="K1432" s="18">
        <f t="shared" si="1041"/>
        <v>0.99825512856373955</v>
      </c>
    </row>
    <row r="1433" spans="1:11" ht="31" x14ac:dyDescent="0.35">
      <c r="A1433" s="8" t="s">
        <v>713</v>
      </c>
      <c r="B1433" s="6" t="s">
        <v>117</v>
      </c>
      <c r="C1433" s="6" t="s">
        <v>299</v>
      </c>
      <c r="D1433" s="6" t="s">
        <v>712</v>
      </c>
      <c r="E1433" s="6"/>
      <c r="F1433" s="10">
        <f>F1434</f>
        <v>259.8</v>
      </c>
      <c r="G1433" s="10">
        <v>259.8</v>
      </c>
      <c r="H1433" s="10">
        <f t="shared" ref="H1433:J1433" si="1050">H1434</f>
        <v>259.8</v>
      </c>
      <c r="I1433" s="10">
        <f t="shared" si="1050"/>
        <v>125.29</v>
      </c>
      <c r="J1433" s="10">
        <f t="shared" si="1050"/>
        <v>134.51</v>
      </c>
      <c r="K1433" s="18">
        <f t="shared" si="1041"/>
        <v>0.48225558121632023</v>
      </c>
    </row>
    <row r="1434" spans="1:11" ht="15.5" x14ac:dyDescent="0.35">
      <c r="A1434" s="8" t="s">
        <v>715</v>
      </c>
      <c r="B1434" s="6" t="s">
        <v>117</v>
      </c>
      <c r="C1434" s="6" t="s">
        <v>299</v>
      </c>
      <c r="D1434" s="6" t="s">
        <v>714</v>
      </c>
      <c r="E1434" s="6"/>
      <c r="F1434" s="10">
        <f>F1435</f>
        <v>259.8</v>
      </c>
      <c r="G1434" s="10">
        <v>259.8</v>
      </c>
      <c r="H1434" s="10">
        <f t="shared" ref="H1434:J1434" si="1051">H1435</f>
        <v>259.8</v>
      </c>
      <c r="I1434" s="10">
        <f t="shared" si="1051"/>
        <v>125.29</v>
      </c>
      <c r="J1434" s="10">
        <f t="shared" si="1051"/>
        <v>134.51</v>
      </c>
      <c r="K1434" s="18">
        <f t="shared" si="1041"/>
        <v>0.48225558121632023</v>
      </c>
    </row>
    <row r="1435" spans="1:11" ht="31" x14ac:dyDescent="0.35">
      <c r="A1435" s="8" t="s">
        <v>717</v>
      </c>
      <c r="B1435" s="6" t="s">
        <v>117</v>
      </c>
      <c r="C1435" s="6" t="s">
        <v>299</v>
      </c>
      <c r="D1435" s="6" t="s">
        <v>716</v>
      </c>
      <c r="E1435" s="6"/>
      <c r="F1435" s="10">
        <f>F1436</f>
        <v>259.8</v>
      </c>
      <c r="G1435" s="10">
        <v>259.8</v>
      </c>
      <c r="H1435" s="10">
        <f t="shared" ref="H1435:J1435" si="1052">H1436</f>
        <v>259.8</v>
      </c>
      <c r="I1435" s="10">
        <f t="shared" si="1052"/>
        <v>125.29</v>
      </c>
      <c r="J1435" s="10">
        <f t="shared" si="1052"/>
        <v>134.51</v>
      </c>
      <c r="K1435" s="18">
        <f t="shared" si="1041"/>
        <v>0.48225558121632023</v>
      </c>
    </row>
    <row r="1436" spans="1:11" ht="31" x14ac:dyDescent="0.35">
      <c r="A1436" s="8" t="s">
        <v>719</v>
      </c>
      <c r="B1436" s="6" t="s">
        <v>117</v>
      </c>
      <c r="C1436" s="6" t="s">
        <v>299</v>
      </c>
      <c r="D1436" s="6" t="s">
        <v>718</v>
      </c>
      <c r="E1436" s="6"/>
      <c r="F1436" s="10">
        <f>F1437+F1439</f>
        <v>259.8</v>
      </c>
      <c r="G1436" s="10">
        <v>259.8</v>
      </c>
      <c r="H1436" s="10">
        <f t="shared" ref="H1436:J1436" si="1053">H1437+H1439</f>
        <v>259.8</v>
      </c>
      <c r="I1436" s="10">
        <f t="shared" si="1053"/>
        <v>125.29</v>
      </c>
      <c r="J1436" s="10">
        <f t="shared" si="1053"/>
        <v>134.51</v>
      </c>
      <c r="K1436" s="18">
        <f t="shared" si="1041"/>
        <v>0.48225558121632023</v>
      </c>
    </row>
    <row r="1437" spans="1:11" ht="62" x14ac:dyDescent="0.35">
      <c r="A1437" s="8" t="s">
        <v>13</v>
      </c>
      <c r="B1437" s="6" t="s">
        <v>117</v>
      </c>
      <c r="C1437" s="6" t="s">
        <v>299</v>
      </c>
      <c r="D1437" s="6" t="s">
        <v>718</v>
      </c>
      <c r="E1437" s="6" t="s">
        <v>12</v>
      </c>
      <c r="F1437" s="10">
        <f>F1438</f>
        <v>17.5</v>
      </c>
      <c r="G1437" s="10">
        <v>17.5</v>
      </c>
      <c r="H1437" s="10">
        <f t="shared" ref="H1437:J1437" si="1054">H1438</f>
        <v>17.5</v>
      </c>
      <c r="I1437" s="10">
        <f t="shared" si="1054"/>
        <v>6.5</v>
      </c>
      <c r="J1437" s="10">
        <f t="shared" si="1054"/>
        <v>11</v>
      </c>
      <c r="K1437" s="18">
        <f t="shared" si="1041"/>
        <v>0.37142857142857144</v>
      </c>
    </row>
    <row r="1438" spans="1:11" ht="31" x14ac:dyDescent="0.35">
      <c r="A1438" s="8" t="s">
        <v>15</v>
      </c>
      <c r="B1438" s="6" t="s">
        <v>117</v>
      </c>
      <c r="C1438" s="6" t="s">
        <v>299</v>
      </c>
      <c r="D1438" s="6" t="s">
        <v>718</v>
      </c>
      <c r="E1438" s="6" t="s">
        <v>14</v>
      </c>
      <c r="F1438" s="10">
        <v>17.5</v>
      </c>
      <c r="G1438" s="10">
        <v>17.5</v>
      </c>
      <c r="H1438" s="10">
        <v>17.5</v>
      </c>
      <c r="I1438" s="10">
        <v>6.5</v>
      </c>
      <c r="J1438" s="10">
        <f t="shared" si="1030"/>
        <v>11</v>
      </c>
      <c r="K1438" s="18">
        <f t="shared" si="1041"/>
        <v>0.37142857142857144</v>
      </c>
    </row>
    <row r="1439" spans="1:11" ht="31" x14ac:dyDescent="0.35">
      <c r="A1439" s="8" t="s">
        <v>31</v>
      </c>
      <c r="B1439" s="6" t="s">
        <v>117</v>
      </c>
      <c r="C1439" s="6" t="s">
        <v>299</v>
      </c>
      <c r="D1439" s="6" t="s">
        <v>718</v>
      </c>
      <c r="E1439" s="6" t="s">
        <v>30</v>
      </c>
      <c r="F1439" s="10">
        <f>F1440</f>
        <v>242.3</v>
      </c>
      <c r="G1439" s="10">
        <v>242.3</v>
      </c>
      <c r="H1439" s="10">
        <f t="shared" ref="H1439:J1439" si="1055">H1440</f>
        <v>242.3</v>
      </c>
      <c r="I1439" s="10">
        <f t="shared" si="1055"/>
        <v>118.79</v>
      </c>
      <c r="J1439" s="10">
        <f t="shared" si="1055"/>
        <v>123.51</v>
      </c>
      <c r="K1439" s="18">
        <f t="shared" si="1041"/>
        <v>0.49026000825423027</v>
      </c>
    </row>
    <row r="1440" spans="1:11" ht="31" x14ac:dyDescent="0.35">
      <c r="A1440" s="8" t="s">
        <v>33</v>
      </c>
      <c r="B1440" s="6" t="s">
        <v>117</v>
      </c>
      <c r="C1440" s="6" t="s">
        <v>299</v>
      </c>
      <c r="D1440" s="6" t="s">
        <v>718</v>
      </c>
      <c r="E1440" s="6" t="s">
        <v>32</v>
      </c>
      <c r="F1440" s="10">
        <v>242.3</v>
      </c>
      <c r="G1440" s="10">
        <v>242.3</v>
      </c>
      <c r="H1440" s="10">
        <v>242.3</v>
      </c>
      <c r="I1440" s="10">
        <v>118.79</v>
      </c>
      <c r="J1440" s="10">
        <f t="shared" si="1030"/>
        <v>123.51</v>
      </c>
      <c r="K1440" s="18">
        <f t="shared" si="1041"/>
        <v>0.49026000825423027</v>
      </c>
    </row>
    <row r="1441" spans="1:11" ht="31" x14ac:dyDescent="0.35">
      <c r="A1441" s="8" t="s">
        <v>254</v>
      </c>
      <c r="B1441" s="6" t="s">
        <v>117</v>
      </c>
      <c r="C1441" s="6" t="s">
        <v>299</v>
      </c>
      <c r="D1441" s="6" t="s">
        <v>253</v>
      </c>
      <c r="E1441" s="6"/>
      <c r="F1441" s="10">
        <f>F1442</f>
        <v>0</v>
      </c>
      <c r="G1441" s="10">
        <v>0</v>
      </c>
      <c r="H1441" s="10">
        <f t="shared" ref="H1441:J1441" si="1056">H1442</f>
        <v>456.2</v>
      </c>
      <c r="I1441" s="10">
        <f t="shared" si="1056"/>
        <v>456.2</v>
      </c>
      <c r="J1441" s="10">
        <f t="shared" si="1056"/>
        <v>0</v>
      </c>
      <c r="K1441" s="18">
        <f t="shared" si="1041"/>
        <v>1</v>
      </c>
    </row>
    <row r="1442" spans="1:11" ht="31" x14ac:dyDescent="0.35">
      <c r="A1442" s="8" t="s">
        <v>256</v>
      </c>
      <c r="B1442" s="6" t="s">
        <v>117</v>
      </c>
      <c r="C1442" s="6" t="s">
        <v>299</v>
      </c>
      <c r="D1442" s="6" t="s">
        <v>255</v>
      </c>
      <c r="E1442" s="6"/>
      <c r="F1442" s="10">
        <f>F1443</f>
        <v>0</v>
      </c>
      <c r="G1442" s="10">
        <v>0</v>
      </c>
      <c r="H1442" s="10">
        <f t="shared" ref="H1442:J1442" si="1057">H1443</f>
        <v>456.2</v>
      </c>
      <c r="I1442" s="10">
        <f t="shared" si="1057"/>
        <v>456.2</v>
      </c>
      <c r="J1442" s="10">
        <f t="shared" si="1057"/>
        <v>0</v>
      </c>
      <c r="K1442" s="18">
        <f t="shared" si="1041"/>
        <v>1</v>
      </c>
    </row>
    <row r="1443" spans="1:11" ht="31" x14ac:dyDescent="0.35">
      <c r="A1443" s="8" t="s">
        <v>619</v>
      </c>
      <c r="B1443" s="6" t="s">
        <v>117</v>
      </c>
      <c r="C1443" s="6" t="s">
        <v>299</v>
      </c>
      <c r="D1443" s="6" t="s">
        <v>618</v>
      </c>
      <c r="E1443" s="6"/>
      <c r="F1443" s="10">
        <f>F1444</f>
        <v>0</v>
      </c>
      <c r="G1443" s="10">
        <v>0</v>
      </c>
      <c r="H1443" s="10">
        <f t="shared" ref="H1443:J1443" si="1058">H1444</f>
        <v>456.2</v>
      </c>
      <c r="I1443" s="10">
        <f t="shared" si="1058"/>
        <v>456.2</v>
      </c>
      <c r="J1443" s="10">
        <f t="shared" si="1058"/>
        <v>0</v>
      </c>
      <c r="K1443" s="18">
        <f t="shared" si="1041"/>
        <v>1</v>
      </c>
    </row>
    <row r="1444" spans="1:11" ht="31" x14ac:dyDescent="0.35">
      <c r="A1444" s="8" t="s">
        <v>31</v>
      </c>
      <c r="B1444" s="6" t="s">
        <v>117</v>
      </c>
      <c r="C1444" s="6" t="s">
        <v>299</v>
      </c>
      <c r="D1444" s="6" t="s">
        <v>618</v>
      </c>
      <c r="E1444" s="6" t="s">
        <v>30</v>
      </c>
      <c r="F1444" s="10">
        <f>F1445</f>
        <v>0</v>
      </c>
      <c r="G1444" s="10">
        <v>0</v>
      </c>
      <c r="H1444" s="10">
        <f t="shared" ref="H1444:J1444" si="1059">H1445</f>
        <v>456.2</v>
      </c>
      <c r="I1444" s="10">
        <f t="shared" si="1059"/>
        <v>456.2</v>
      </c>
      <c r="J1444" s="10">
        <f t="shared" si="1059"/>
        <v>0</v>
      </c>
      <c r="K1444" s="18">
        <f t="shared" si="1041"/>
        <v>1</v>
      </c>
    </row>
    <row r="1445" spans="1:11" ht="31" x14ac:dyDescent="0.35">
      <c r="A1445" s="8" t="s">
        <v>33</v>
      </c>
      <c r="B1445" s="6" t="s">
        <v>117</v>
      </c>
      <c r="C1445" s="6" t="s">
        <v>299</v>
      </c>
      <c r="D1445" s="6" t="s">
        <v>618</v>
      </c>
      <c r="E1445" s="6" t="s">
        <v>32</v>
      </c>
      <c r="F1445" s="10">
        <v>0</v>
      </c>
      <c r="G1445" s="10">
        <v>0</v>
      </c>
      <c r="H1445" s="10">
        <v>456.2</v>
      </c>
      <c r="I1445" s="10">
        <v>456.2</v>
      </c>
      <c r="J1445" s="10">
        <f t="shared" si="1030"/>
        <v>0</v>
      </c>
      <c r="K1445" s="18">
        <f t="shared" si="1041"/>
        <v>1</v>
      </c>
    </row>
    <row r="1446" spans="1:11" ht="31" x14ac:dyDescent="0.35">
      <c r="A1446" s="8" t="s">
        <v>7</v>
      </c>
      <c r="B1446" s="6" t="s">
        <v>117</v>
      </c>
      <c r="C1446" s="6" t="s">
        <v>299</v>
      </c>
      <c r="D1446" s="6" t="s">
        <v>6</v>
      </c>
      <c r="E1446" s="6"/>
      <c r="F1446" s="10">
        <f>F1447</f>
        <v>2137.3000000000002</v>
      </c>
      <c r="G1446" s="10">
        <v>2576.9</v>
      </c>
      <c r="H1446" s="10">
        <f t="shared" ref="H1446:J1446" si="1060">H1447</f>
        <v>2428.5</v>
      </c>
      <c r="I1446" s="10">
        <f t="shared" si="1060"/>
        <v>2378.29</v>
      </c>
      <c r="J1446" s="10">
        <f t="shared" si="1060"/>
        <v>50.209999999999866</v>
      </c>
      <c r="K1446" s="18">
        <f t="shared" si="1041"/>
        <v>0.97932468602017708</v>
      </c>
    </row>
    <row r="1447" spans="1:11" ht="31" x14ac:dyDescent="0.35">
      <c r="A1447" s="8" t="s">
        <v>9</v>
      </c>
      <c r="B1447" s="6" t="s">
        <v>117</v>
      </c>
      <c r="C1447" s="6" t="s">
        <v>299</v>
      </c>
      <c r="D1447" s="6" t="s">
        <v>8</v>
      </c>
      <c r="E1447" s="6"/>
      <c r="F1447" s="10">
        <f>F1448</f>
        <v>2137.3000000000002</v>
      </c>
      <c r="G1447" s="10">
        <v>2576.9</v>
      </c>
      <c r="H1447" s="10">
        <f t="shared" ref="H1447:J1447" si="1061">H1448</f>
        <v>2428.5</v>
      </c>
      <c r="I1447" s="10">
        <f t="shared" si="1061"/>
        <v>2378.29</v>
      </c>
      <c r="J1447" s="10">
        <f t="shared" si="1061"/>
        <v>50.209999999999866</v>
      </c>
      <c r="K1447" s="18">
        <f t="shared" si="1041"/>
        <v>0.97932468602017708</v>
      </c>
    </row>
    <row r="1448" spans="1:11" ht="46.5" x14ac:dyDescent="0.35">
      <c r="A1448" s="8" t="s">
        <v>766</v>
      </c>
      <c r="B1448" s="6" t="s">
        <v>117</v>
      </c>
      <c r="C1448" s="6" t="s">
        <v>299</v>
      </c>
      <c r="D1448" s="6" t="s">
        <v>765</v>
      </c>
      <c r="E1448" s="6"/>
      <c r="F1448" s="10">
        <f>F1449+F1451+F1453</f>
        <v>2137.3000000000002</v>
      </c>
      <c r="G1448" s="10">
        <v>2576.9</v>
      </c>
      <c r="H1448" s="10">
        <f t="shared" ref="H1448:J1448" si="1062">H1449+H1451+H1453</f>
        <v>2428.5</v>
      </c>
      <c r="I1448" s="10">
        <f t="shared" si="1062"/>
        <v>2378.29</v>
      </c>
      <c r="J1448" s="10">
        <f t="shared" si="1062"/>
        <v>50.209999999999866</v>
      </c>
      <c r="K1448" s="18">
        <f t="shared" si="1041"/>
        <v>0.97932468602017708</v>
      </c>
    </row>
    <row r="1449" spans="1:11" ht="62" x14ac:dyDescent="0.35">
      <c r="A1449" s="8" t="s">
        <v>13</v>
      </c>
      <c r="B1449" s="6" t="s">
        <v>117</v>
      </c>
      <c r="C1449" s="6" t="s">
        <v>299</v>
      </c>
      <c r="D1449" s="6" t="s">
        <v>765</v>
      </c>
      <c r="E1449" s="6" t="s">
        <v>12</v>
      </c>
      <c r="F1449" s="10">
        <f>F1450</f>
        <v>1960.4</v>
      </c>
      <c r="G1449" s="10">
        <v>2400</v>
      </c>
      <c r="H1449" s="10">
        <f t="shared" ref="H1449:J1449" si="1063">H1450</f>
        <v>2313.1</v>
      </c>
      <c r="I1449" s="10">
        <f t="shared" si="1063"/>
        <v>2312.94</v>
      </c>
      <c r="J1449" s="10">
        <f t="shared" si="1063"/>
        <v>0.15999999999985448</v>
      </c>
      <c r="K1449" s="18">
        <f t="shared" si="1041"/>
        <v>0.99993082875794392</v>
      </c>
    </row>
    <row r="1450" spans="1:11" ht="31" x14ac:dyDescent="0.35">
      <c r="A1450" s="8" t="s">
        <v>15</v>
      </c>
      <c r="B1450" s="6" t="s">
        <v>117</v>
      </c>
      <c r="C1450" s="6" t="s">
        <v>299</v>
      </c>
      <c r="D1450" s="6" t="s">
        <v>765</v>
      </c>
      <c r="E1450" s="6" t="s">
        <v>14</v>
      </c>
      <c r="F1450" s="10">
        <v>1960.4</v>
      </c>
      <c r="G1450" s="10">
        <v>2400</v>
      </c>
      <c r="H1450" s="10">
        <v>2313.1</v>
      </c>
      <c r="I1450" s="10">
        <v>2312.94</v>
      </c>
      <c r="J1450" s="10">
        <f t="shared" ref="J1450:J1494" si="1064">H1450-I1450</f>
        <v>0.15999999999985448</v>
      </c>
      <c r="K1450" s="18">
        <f t="shared" si="1041"/>
        <v>0.99993082875794392</v>
      </c>
    </row>
    <row r="1451" spans="1:11" ht="31" x14ac:dyDescent="0.35">
      <c r="A1451" s="8" t="s">
        <v>31</v>
      </c>
      <c r="B1451" s="6" t="s">
        <v>117</v>
      </c>
      <c r="C1451" s="6" t="s">
        <v>299</v>
      </c>
      <c r="D1451" s="6" t="s">
        <v>765</v>
      </c>
      <c r="E1451" s="6" t="s">
        <v>30</v>
      </c>
      <c r="F1451" s="10">
        <f>F1452</f>
        <v>171.9</v>
      </c>
      <c r="G1451" s="10">
        <v>171.9</v>
      </c>
      <c r="H1451" s="10">
        <f t="shared" ref="H1451:J1451" si="1065">H1452</f>
        <v>115.4</v>
      </c>
      <c r="I1451" s="10">
        <f t="shared" si="1065"/>
        <v>65.349999999999994</v>
      </c>
      <c r="J1451" s="10">
        <f t="shared" si="1065"/>
        <v>50.050000000000011</v>
      </c>
      <c r="K1451" s="18">
        <f t="shared" si="1041"/>
        <v>0.56629116117850942</v>
      </c>
    </row>
    <row r="1452" spans="1:11" ht="31" x14ac:dyDescent="0.35">
      <c r="A1452" s="8" t="s">
        <v>33</v>
      </c>
      <c r="B1452" s="6" t="s">
        <v>117</v>
      </c>
      <c r="C1452" s="6" t="s">
        <v>299</v>
      </c>
      <c r="D1452" s="6" t="s">
        <v>765</v>
      </c>
      <c r="E1452" s="6" t="s">
        <v>32</v>
      </c>
      <c r="F1452" s="10">
        <v>171.9</v>
      </c>
      <c r="G1452" s="10">
        <v>171.9</v>
      </c>
      <c r="H1452" s="10">
        <v>115.4</v>
      </c>
      <c r="I1452" s="10">
        <v>65.349999999999994</v>
      </c>
      <c r="J1452" s="10">
        <f t="shared" si="1064"/>
        <v>50.050000000000011</v>
      </c>
      <c r="K1452" s="18">
        <f t="shared" si="1041"/>
        <v>0.56629116117850942</v>
      </c>
    </row>
    <row r="1453" spans="1:11" ht="15.5" x14ac:dyDescent="0.35">
      <c r="A1453" s="17" t="s">
        <v>75</v>
      </c>
      <c r="B1453" s="6" t="s">
        <v>117</v>
      </c>
      <c r="C1453" s="6" t="s">
        <v>299</v>
      </c>
      <c r="D1453" s="6" t="s">
        <v>765</v>
      </c>
      <c r="E1453" s="6" t="s">
        <v>74</v>
      </c>
      <c r="F1453" s="10">
        <f>F1454</f>
        <v>5</v>
      </c>
      <c r="G1453" s="10">
        <v>5</v>
      </c>
      <c r="H1453" s="10">
        <f t="shared" ref="H1453:J1453" si="1066">H1454</f>
        <v>0</v>
      </c>
      <c r="I1453" s="10">
        <f t="shared" si="1066"/>
        <v>0</v>
      </c>
      <c r="J1453" s="10">
        <f t="shared" si="1066"/>
        <v>0</v>
      </c>
      <c r="K1453" s="18" t="s">
        <v>937</v>
      </c>
    </row>
    <row r="1454" spans="1:11" ht="15.5" x14ac:dyDescent="0.35">
      <c r="A1454" s="17" t="s">
        <v>77</v>
      </c>
      <c r="B1454" s="6" t="s">
        <v>117</v>
      </c>
      <c r="C1454" s="6" t="s">
        <v>299</v>
      </c>
      <c r="D1454" s="6" t="s">
        <v>765</v>
      </c>
      <c r="E1454" s="6" t="s">
        <v>76</v>
      </c>
      <c r="F1454" s="10">
        <v>5</v>
      </c>
      <c r="G1454" s="10">
        <v>5</v>
      </c>
      <c r="H1454" s="10">
        <v>0</v>
      </c>
      <c r="I1454" s="10">
        <v>0</v>
      </c>
      <c r="J1454" s="10">
        <f t="shared" si="1064"/>
        <v>0</v>
      </c>
      <c r="K1454" s="18" t="s">
        <v>937</v>
      </c>
    </row>
    <row r="1455" spans="1:11" ht="31" x14ac:dyDescent="0.35">
      <c r="A1455" s="8" t="s">
        <v>89</v>
      </c>
      <c r="B1455" s="6" t="s">
        <v>117</v>
      </c>
      <c r="C1455" s="6" t="s">
        <v>299</v>
      </c>
      <c r="D1455" s="6" t="s">
        <v>88</v>
      </c>
      <c r="E1455" s="6"/>
      <c r="F1455" s="10">
        <f>F1456</f>
        <v>0</v>
      </c>
      <c r="G1455" s="10">
        <v>0</v>
      </c>
      <c r="H1455" s="10">
        <f t="shared" ref="H1455:J1455" si="1067">H1456</f>
        <v>75.97</v>
      </c>
      <c r="I1455" s="10">
        <f t="shared" si="1067"/>
        <v>75.97</v>
      </c>
      <c r="J1455" s="10">
        <f t="shared" si="1067"/>
        <v>0</v>
      </c>
      <c r="K1455" s="18">
        <f t="shared" si="1041"/>
        <v>1</v>
      </c>
    </row>
    <row r="1456" spans="1:11" ht="31" x14ac:dyDescent="0.35">
      <c r="A1456" s="8" t="s">
        <v>91</v>
      </c>
      <c r="B1456" s="6" t="s">
        <v>117</v>
      </c>
      <c r="C1456" s="6" t="s">
        <v>299</v>
      </c>
      <c r="D1456" s="6" t="s">
        <v>90</v>
      </c>
      <c r="E1456" s="6"/>
      <c r="F1456" s="10">
        <f>F1457</f>
        <v>0</v>
      </c>
      <c r="G1456" s="10">
        <v>0</v>
      </c>
      <c r="H1456" s="10">
        <f t="shared" ref="H1456:J1456" si="1068">H1457</f>
        <v>75.97</v>
      </c>
      <c r="I1456" s="10">
        <f t="shared" si="1068"/>
        <v>75.97</v>
      </c>
      <c r="J1456" s="10">
        <f t="shared" si="1068"/>
        <v>0</v>
      </c>
      <c r="K1456" s="18">
        <f t="shared" si="1041"/>
        <v>1</v>
      </c>
    </row>
    <row r="1457" spans="1:11" ht="31" x14ac:dyDescent="0.35">
      <c r="A1457" s="8" t="s">
        <v>93</v>
      </c>
      <c r="B1457" s="6" t="s">
        <v>117</v>
      </c>
      <c r="C1457" s="6" t="s">
        <v>299</v>
      </c>
      <c r="D1457" s="6" t="s">
        <v>92</v>
      </c>
      <c r="E1457" s="6"/>
      <c r="F1457" s="10">
        <f>F1458</f>
        <v>0</v>
      </c>
      <c r="G1457" s="10">
        <v>0</v>
      </c>
      <c r="H1457" s="10">
        <f t="shared" ref="H1457:J1457" si="1069">H1458</f>
        <v>75.97</v>
      </c>
      <c r="I1457" s="10">
        <f t="shared" si="1069"/>
        <v>75.97</v>
      </c>
      <c r="J1457" s="10">
        <f t="shared" si="1069"/>
        <v>0</v>
      </c>
      <c r="K1457" s="18">
        <f t="shared" si="1041"/>
        <v>1</v>
      </c>
    </row>
    <row r="1458" spans="1:11" ht="15.5" x14ac:dyDescent="0.35">
      <c r="A1458" s="8" t="s">
        <v>35</v>
      </c>
      <c r="B1458" s="6" t="s">
        <v>117</v>
      </c>
      <c r="C1458" s="6" t="s">
        <v>299</v>
      </c>
      <c r="D1458" s="6" t="s">
        <v>92</v>
      </c>
      <c r="E1458" s="6" t="s">
        <v>34</v>
      </c>
      <c r="F1458" s="10">
        <f>F1459</f>
        <v>0</v>
      </c>
      <c r="G1458" s="10">
        <v>0</v>
      </c>
      <c r="H1458" s="10">
        <f t="shared" ref="H1458:J1458" si="1070">H1459</f>
        <v>75.97</v>
      </c>
      <c r="I1458" s="10">
        <f t="shared" si="1070"/>
        <v>75.97</v>
      </c>
      <c r="J1458" s="10">
        <f t="shared" si="1070"/>
        <v>0</v>
      </c>
      <c r="K1458" s="18">
        <f t="shared" si="1041"/>
        <v>1</v>
      </c>
    </row>
    <row r="1459" spans="1:11" ht="15.5" x14ac:dyDescent="0.35">
      <c r="A1459" s="8" t="s">
        <v>95</v>
      </c>
      <c r="B1459" s="6" t="s">
        <v>117</v>
      </c>
      <c r="C1459" s="6" t="s">
        <v>299</v>
      </c>
      <c r="D1459" s="6" t="s">
        <v>92</v>
      </c>
      <c r="E1459" s="6" t="s">
        <v>94</v>
      </c>
      <c r="F1459" s="10">
        <v>0</v>
      </c>
      <c r="G1459" s="10">
        <v>0</v>
      </c>
      <c r="H1459" s="10">
        <v>75.97</v>
      </c>
      <c r="I1459" s="10">
        <v>75.97</v>
      </c>
      <c r="J1459" s="10">
        <v>0</v>
      </c>
      <c r="K1459" s="18">
        <f t="shared" si="1041"/>
        <v>1</v>
      </c>
    </row>
    <row r="1460" spans="1:11" ht="15.5" x14ac:dyDescent="0.35">
      <c r="A1460" s="7" t="s">
        <v>767</v>
      </c>
      <c r="B1460" s="3" t="s">
        <v>326</v>
      </c>
      <c r="C1460" s="3" t="s">
        <v>936</v>
      </c>
      <c r="D1460" s="3"/>
      <c r="E1460" s="3"/>
      <c r="F1460" s="9">
        <f>F1461+F1543</f>
        <v>1005554.4</v>
      </c>
      <c r="G1460" s="9">
        <v>1184755.7999999998</v>
      </c>
      <c r="H1460" s="9">
        <f t="shared" ref="H1460:J1460" si="1071">H1461+H1543</f>
        <v>1189337.0699999998</v>
      </c>
      <c r="I1460" s="9">
        <f t="shared" si="1071"/>
        <v>1058468.81</v>
      </c>
      <c r="J1460" s="9">
        <f t="shared" si="1071"/>
        <v>130868.26000000001</v>
      </c>
      <c r="K1460" s="20">
        <f t="shared" si="1041"/>
        <v>0.88996537373547113</v>
      </c>
    </row>
    <row r="1461" spans="1:11" ht="15.5" x14ac:dyDescent="0.35">
      <c r="A1461" s="8" t="s">
        <v>768</v>
      </c>
      <c r="B1461" s="6" t="s">
        <v>326</v>
      </c>
      <c r="C1461" s="6" t="s">
        <v>3</v>
      </c>
      <c r="D1461" s="6"/>
      <c r="E1461" s="6"/>
      <c r="F1461" s="10">
        <f>F1462+F1468+F1502+F1507+F1531+F1538</f>
        <v>718079.3</v>
      </c>
      <c r="G1461" s="10">
        <v>871896.39999999991</v>
      </c>
      <c r="H1461" s="10">
        <f t="shared" ref="H1461:J1461" si="1072">H1462+H1468+H1502+H1507+H1531+H1538</f>
        <v>872668.40999999992</v>
      </c>
      <c r="I1461" s="10">
        <f t="shared" si="1072"/>
        <v>812127.1</v>
      </c>
      <c r="J1461" s="10">
        <f t="shared" si="1072"/>
        <v>60541.310000000005</v>
      </c>
      <c r="K1461" s="18">
        <f t="shared" si="1041"/>
        <v>0.9306250698360905</v>
      </c>
    </row>
    <row r="1462" spans="1:11" ht="46.5" x14ac:dyDescent="0.35">
      <c r="A1462" s="8" t="s">
        <v>138</v>
      </c>
      <c r="B1462" s="6" t="s">
        <v>326</v>
      </c>
      <c r="C1462" s="6" t="s">
        <v>3</v>
      </c>
      <c r="D1462" s="6" t="s">
        <v>137</v>
      </c>
      <c r="E1462" s="6"/>
      <c r="F1462" s="10">
        <f>F1463</f>
        <v>5918.2</v>
      </c>
      <c r="G1462" s="10">
        <v>5918.2</v>
      </c>
      <c r="H1462" s="10">
        <f t="shared" ref="H1462:J1462" si="1073">H1463</f>
        <v>5918.2</v>
      </c>
      <c r="I1462" s="10">
        <f t="shared" si="1073"/>
        <v>5917.42</v>
      </c>
      <c r="J1462" s="10">
        <f t="shared" si="1073"/>
        <v>0.77999999999974534</v>
      </c>
      <c r="K1462" s="18">
        <f t="shared" si="1041"/>
        <v>0.99986820316988279</v>
      </c>
    </row>
    <row r="1463" spans="1:11" ht="15.5" x14ac:dyDescent="0.35">
      <c r="A1463" s="8" t="s">
        <v>140</v>
      </c>
      <c r="B1463" s="6" t="s">
        <v>326</v>
      </c>
      <c r="C1463" s="6" t="s">
        <v>3</v>
      </c>
      <c r="D1463" s="6" t="s">
        <v>139</v>
      </c>
      <c r="E1463" s="6"/>
      <c r="F1463" s="10">
        <f>F1464</f>
        <v>5918.2</v>
      </c>
      <c r="G1463" s="10">
        <v>5918.2</v>
      </c>
      <c r="H1463" s="10">
        <f t="shared" ref="H1463:J1463" si="1074">H1464</f>
        <v>5918.2</v>
      </c>
      <c r="I1463" s="10">
        <f t="shared" si="1074"/>
        <v>5917.42</v>
      </c>
      <c r="J1463" s="10">
        <f t="shared" si="1074"/>
        <v>0.77999999999974534</v>
      </c>
      <c r="K1463" s="18">
        <f t="shared" si="1041"/>
        <v>0.99986820316988279</v>
      </c>
    </row>
    <row r="1464" spans="1:11" ht="46.5" x14ac:dyDescent="0.35">
      <c r="A1464" s="8" t="s">
        <v>142</v>
      </c>
      <c r="B1464" s="6" t="s">
        <v>326</v>
      </c>
      <c r="C1464" s="6" t="s">
        <v>3</v>
      </c>
      <c r="D1464" s="6" t="s">
        <v>141</v>
      </c>
      <c r="E1464" s="6"/>
      <c r="F1464" s="10">
        <f>F1465</f>
        <v>5918.2</v>
      </c>
      <c r="G1464" s="10">
        <v>5918.2</v>
      </c>
      <c r="H1464" s="10">
        <f t="shared" ref="H1464:J1464" si="1075">H1465</f>
        <v>5918.2</v>
      </c>
      <c r="I1464" s="10">
        <f t="shared" si="1075"/>
        <v>5917.42</v>
      </c>
      <c r="J1464" s="10">
        <f t="shared" si="1075"/>
        <v>0.77999999999974534</v>
      </c>
      <c r="K1464" s="18">
        <f t="shared" si="1041"/>
        <v>0.99986820316988279</v>
      </c>
    </row>
    <row r="1465" spans="1:11" ht="46.5" x14ac:dyDescent="0.35">
      <c r="A1465" s="8" t="s">
        <v>144</v>
      </c>
      <c r="B1465" s="6" t="s">
        <v>326</v>
      </c>
      <c r="C1465" s="6" t="s">
        <v>3</v>
      </c>
      <c r="D1465" s="6" t="s">
        <v>143</v>
      </c>
      <c r="E1465" s="6"/>
      <c r="F1465" s="10">
        <f>F1466</f>
        <v>5918.2</v>
      </c>
      <c r="G1465" s="10">
        <v>5918.2</v>
      </c>
      <c r="H1465" s="10">
        <f t="shared" ref="H1465:J1465" si="1076">H1466</f>
        <v>5918.2</v>
      </c>
      <c r="I1465" s="10">
        <f t="shared" si="1076"/>
        <v>5917.42</v>
      </c>
      <c r="J1465" s="10">
        <f t="shared" si="1076"/>
        <v>0.77999999999974534</v>
      </c>
      <c r="K1465" s="18">
        <f t="shared" si="1041"/>
        <v>0.99986820316988279</v>
      </c>
    </row>
    <row r="1466" spans="1:11" ht="31" x14ac:dyDescent="0.35">
      <c r="A1466" s="8" t="s">
        <v>194</v>
      </c>
      <c r="B1466" s="6" t="s">
        <v>326</v>
      </c>
      <c r="C1466" s="6" t="s">
        <v>3</v>
      </c>
      <c r="D1466" s="6" t="s">
        <v>143</v>
      </c>
      <c r="E1466" s="6" t="s">
        <v>193</v>
      </c>
      <c r="F1466" s="10">
        <f>F1467</f>
        <v>5918.2</v>
      </c>
      <c r="G1466" s="10">
        <v>5918.2</v>
      </c>
      <c r="H1466" s="10">
        <f t="shared" ref="H1466:J1466" si="1077">H1467</f>
        <v>5918.2</v>
      </c>
      <c r="I1466" s="10">
        <f t="shared" si="1077"/>
        <v>5917.42</v>
      </c>
      <c r="J1466" s="10">
        <f t="shared" si="1077"/>
        <v>0.77999999999974534</v>
      </c>
      <c r="K1466" s="18">
        <f t="shared" si="1041"/>
        <v>0.99986820316988279</v>
      </c>
    </row>
    <row r="1467" spans="1:11" ht="15.5" x14ac:dyDescent="0.35">
      <c r="A1467" s="8" t="s">
        <v>196</v>
      </c>
      <c r="B1467" s="6" t="s">
        <v>326</v>
      </c>
      <c r="C1467" s="6" t="s">
        <v>3</v>
      </c>
      <c r="D1467" s="6" t="s">
        <v>143</v>
      </c>
      <c r="E1467" s="6" t="s">
        <v>195</v>
      </c>
      <c r="F1467" s="10">
        <v>5918.2</v>
      </c>
      <c r="G1467" s="10">
        <v>5918.2</v>
      </c>
      <c r="H1467" s="10">
        <v>5918.2</v>
      </c>
      <c r="I1467" s="10">
        <v>5917.42</v>
      </c>
      <c r="J1467" s="10">
        <f t="shared" si="1064"/>
        <v>0.77999999999974534</v>
      </c>
      <c r="K1467" s="18">
        <f t="shared" si="1041"/>
        <v>0.99986820316988279</v>
      </c>
    </row>
    <row r="1468" spans="1:11" ht="15.5" x14ac:dyDescent="0.35">
      <c r="A1468" s="8" t="s">
        <v>146</v>
      </c>
      <c r="B1468" s="6" t="s">
        <v>326</v>
      </c>
      <c r="C1468" s="6" t="s">
        <v>3</v>
      </c>
      <c r="D1468" s="6" t="s">
        <v>145</v>
      </c>
      <c r="E1468" s="6"/>
      <c r="F1468" s="10">
        <f>F1469+F1488+F1498</f>
        <v>516758.10000000003</v>
      </c>
      <c r="G1468" s="10">
        <v>629891.69999999995</v>
      </c>
      <c r="H1468" s="10">
        <f t="shared" ref="H1468:J1468" si="1078">H1469+H1488+H1498</f>
        <v>630324.19999999995</v>
      </c>
      <c r="I1468" s="10">
        <f t="shared" si="1078"/>
        <v>621319.07999999996</v>
      </c>
      <c r="J1468" s="10">
        <f t="shared" si="1078"/>
        <v>9005.120000000019</v>
      </c>
      <c r="K1468" s="18">
        <f t="shared" si="1041"/>
        <v>0.98571351060295642</v>
      </c>
    </row>
    <row r="1469" spans="1:11" ht="15.5" x14ac:dyDescent="0.35">
      <c r="A1469" s="8" t="s">
        <v>148</v>
      </c>
      <c r="B1469" s="6" t="s">
        <v>326</v>
      </c>
      <c r="C1469" s="6" t="s">
        <v>3</v>
      </c>
      <c r="D1469" s="6" t="s">
        <v>147</v>
      </c>
      <c r="E1469" s="6"/>
      <c r="F1469" s="10">
        <f>F1470+F1473+F1476+F1479+F1482+F1485</f>
        <v>293364.10000000003</v>
      </c>
      <c r="G1469" s="10">
        <v>344050.2</v>
      </c>
      <c r="H1469" s="10">
        <f t="shared" ref="H1469:J1469" si="1079">H1470+H1473+H1476+H1479+H1482+H1485</f>
        <v>344050.2</v>
      </c>
      <c r="I1469" s="10">
        <f t="shared" si="1079"/>
        <v>340113.2</v>
      </c>
      <c r="J1469" s="10">
        <f t="shared" si="1079"/>
        <v>3937.0000000000141</v>
      </c>
      <c r="K1469" s="18">
        <f t="shared" si="1041"/>
        <v>0.98855690245202588</v>
      </c>
    </row>
    <row r="1470" spans="1:11" ht="15.5" x14ac:dyDescent="0.35">
      <c r="A1470" s="8" t="s">
        <v>770</v>
      </c>
      <c r="B1470" s="6" t="s">
        <v>326</v>
      </c>
      <c r="C1470" s="6" t="s">
        <v>3</v>
      </c>
      <c r="D1470" s="6" t="s">
        <v>769</v>
      </c>
      <c r="E1470" s="6"/>
      <c r="F1470" s="10">
        <f>F1471</f>
        <v>185653.2</v>
      </c>
      <c r="G1470" s="10">
        <v>216776.6</v>
      </c>
      <c r="H1470" s="10">
        <f t="shared" ref="H1470:J1470" si="1080">H1471</f>
        <v>216776.6</v>
      </c>
      <c r="I1470" s="10">
        <f t="shared" si="1080"/>
        <v>214864.9</v>
      </c>
      <c r="J1470" s="10">
        <f t="shared" si="1080"/>
        <v>1911.7000000000116</v>
      </c>
      <c r="K1470" s="18">
        <f t="shared" si="1041"/>
        <v>0.99118124373202643</v>
      </c>
    </row>
    <row r="1471" spans="1:11" ht="31" x14ac:dyDescent="0.35">
      <c r="A1471" s="8" t="s">
        <v>194</v>
      </c>
      <c r="B1471" s="6" t="s">
        <v>326</v>
      </c>
      <c r="C1471" s="6" t="s">
        <v>3</v>
      </c>
      <c r="D1471" s="6" t="s">
        <v>769</v>
      </c>
      <c r="E1471" s="6" t="s">
        <v>193</v>
      </c>
      <c r="F1471" s="10">
        <f>F1472</f>
        <v>185653.2</v>
      </c>
      <c r="G1471" s="10">
        <v>216776.6</v>
      </c>
      <c r="H1471" s="10">
        <f t="shared" ref="H1471:J1471" si="1081">H1472</f>
        <v>216776.6</v>
      </c>
      <c r="I1471" s="10">
        <f t="shared" si="1081"/>
        <v>214864.9</v>
      </c>
      <c r="J1471" s="10">
        <f t="shared" si="1081"/>
        <v>1911.7000000000116</v>
      </c>
      <c r="K1471" s="18">
        <f t="shared" si="1041"/>
        <v>0.99118124373202643</v>
      </c>
    </row>
    <row r="1472" spans="1:11" ht="15.5" x14ac:dyDescent="0.35">
      <c r="A1472" s="8" t="s">
        <v>196</v>
      </c>
      <c r="B1472" s="6" t="s">
        <v>326</v>
      </c>
      <c r="C1472" s="6" t="s">
        <v>3</v>
      </c>
      <c r="D1472" s="6" t="s">
        <v>769</v>
      </c>
      <c r="E1472" s="6" t="s">
        <v>195</v>
      </c>
      <c r="F1472" s="10">
        <v>185653.2</v>
      </c>
      <c r="G1472" s="10">
        <v>216776.6</v>
      </c>
      <c r="H1472" s="10">
        <v>216776.6</v>
      </c>
      <c r="I1472" s="10">
        <v>214864.9</v>
      </c>
      <c r="J1472" s="10">
        <f t="shared" si="1064"/>
        <v>1911.7000000000116</v>
      </c>
      <c r="K1472" s="18">
        <f t="shared" si="1041"/>
        <v>0.99118124373202643</v>
      </c>
    </row>
    <row r="1473" spans="1:11" ht="31" x14ac:dyDescent="0.35">
      <c r="A1473" s="8" t="s">
        <v>772</v>
      </c>
      <c r="B1473" s="6" t="s">
        <v>326</v>
      </c>
      <c r="C1473" s="6" t="s">
        <v>3</v>
      </c>
      <c r="D1473" s="6" t="s">
        <v>771</v>
      </c>
      <c r="E1473" s="6"/>
      <c r="F1473" s="10">
        <f>F1474</f>
        <v>740.6</v>
      </c>
      <c r="G1473" s="10">
        <v>740.6</v>
      </c>
      <c r="H1473" s="10">
        <f t="shared" ref="H1473:J1473" si="1082">H1474</f>
        <v>740.6</v>
      </c>
      <c r="I1473" s="10">
        <f t="shared" si="1082"/>
        <v>733.24</v>
      </c>
      <c r="J1473" s="10">
        <f t="shared" si="1082"/>
        <v>7.3600000000000136</v>
      </c>
      <c r="K1473" s="18">
        <f t="shared" si="1041"/>
        <v>0.99006211180124226</v>
      </c>
    </row>
    <row r="1474" spans="1:11" ht="31" x14ac:dyDescent="0.35">
      <c r="A1474" s="8" t="s">
        <v>194</v>
      </c>
      <c r="B1474" s="6" t="s">
        <v>326</v>
      </c>
      <c r="C1474" s="6" t="s">
        <v>3</v>
      </c>
      <c r="D1474" s="6" t="s">
        <v>771</v>
      </c>
      <c r="E1474" s="6" t="s">
        <v>193</v>
      </c>
      <c r="F1474" s="10">
        <f>F1475</f>
        <v>740.6</v>
      </c>
      <c r="G1474" s="10">
        <v>740.6</v>
      </c>
      <c r="H1474" s="10">
        <f t="shared" ref="H1474:J1474" si="1083">H1475</f>
        <v>740.6</v>
      </c>
      <c r="I1474" s="10">
        <f t="shared" si="1083"/>
        <v>733.24</v>
      </c>
      <c r="J1474" s="10">
        <f t="shared" si="1083"/>
        <v>7.3600000000000136</v>
      </c>
      <c r="K1474" s="18">
        <f t="shared" si="1041"/>
        <v>0.99006211180124226</v>
      </c>
    </row>
    <row r="1475" spans="1:11" ht="15.5" x14ac:dyDescent="0.35">
      <c r="A1475" s="8" t="s">
        <v>196</v>
      </c>
      <c r="B1475" s="6" t="s">
        <v>326</v>
      </c>
      <c r="C1475" s="6" t="s">
        <v>3</v>
      </c>
      <c r="D1475" s="6" t="s">
        <v>771</v>
      </c>
      <c r="E1475" s="6" t="s">
        <v>195</v>
      </c>
      <c r="F1475" s="10">
        <v>740.6</v>
      </c>
      <c r="G1475" s="10">
        <v>740.6</v>
      </c>
      <c r="H1475" s="10">
        <v>740.6</v>
      </c>
      <c r="I1475" s="10">
        <v>733.24</v>
      </c>
      <c r="J1475" s="10">
        <f t="shared" si="1064"/>
        <v>7.3600000000000136</v>
      </c>
      <c r="K1475" s="18">
        <f t="shared" si="1041"/>
        <v>0.99006211180124226</v>
      </c>
    </row>
    <row r="1476" spans="1:11" ht="15.5" x14ac:dyDescent="0.35">
      <c r="A1476" s="8" t="s">
        <v>774</v>
      </c>
      <c r="B1476" s="6" t="s">
        <v>326</v>
      </c>
      <c r="C1476" s="6" t="s">
        <v>3</v>
      </c>
      <c r="D1476" s="6" t="s">
        <v>773</v>
      </c>
      <c r="E1476" s="6"/>
      <c r="F1476" s="10">
        <f>F1477</f>
        <v>103315.8</v>
      </c>
      <c r="G1476" s="10">
        <v>122729.3</v>
      </c>
      <c r="H1476" s="10">
        <f t="shared" ref="H1476:J1476" si="1084">H1477</f>
        <v>122729.3</v>
      </c>
      <c r="I1476" s="10">
        <f t="shared" si="1084"/>
        <v>120711.36</v>
      </c>
      <c r="J1476" s="10">
        <f t="shared" si="1084"/>
        <v>2017.9400000000023</v>
      </c>
      <c r="K1476" s="18">
        <f t="shared" si="1041"/>
        <v>0.98355779752675199</v>
      </c>
    </row>
    <row r="1477" spans="1:11" ht="31" x14ac:dyDescent="0.35">
      <c r="A1477" s="8" t="s">
        <v>194</v>
      </c>
      <c r="B1477" s="6" t="s">
        <v>326</v>
      </c>
      <c r="C1477" s="6" t="s">
        <v>3</v>
      </c>
      <c r="D1477" s="6" t="s">
        <v>773</v>
      </c>
      <c r="E1477" s="6" t="s">
        <v>193</v>
      </c>
      <c r="F1477" s="10">
        <f>F1478</f>
        <v>103315.8</v>
      </c>
      <c r="G1477" s="10">
        <v>122729.3</v>
      </c>
      <c r="H1477" s="10">
        <f t="shared" ref="H1477:J1477" si="1085">H1478</f>
        <v>122729.3</v>
      </c>
      <c r="I1477" s="10">
        <f t="shared" si="1085"/>
        <v>120711.36</v>
      </c>
      <c r="J1477" s="10">
        <f t="shared" si="1085"/>
        <v>2017.9400000000023</v>
      </c>
      <c r="K1477" s="18">
        <f t="shared" si="1041"/>
        <v>0.98355779752675199</v>
      </c>
    </row>
    <row r="1478" spans="1:11" ht="15.5" x14ac:dyDescent="0.35">
      <c r="A1478" s="8" t="s">
        <v>196</v>
      </c>
      <c r="B1478" s="6" t="s">
        <v>326</v>
      </c>
      <c r="C1478" s="6" t="s">
        <v>3</v>
      </c>
      <c r="D1478" s="6" t="s">
        <v>773</v>
      </c>
      <c r="E1478" s="6" t="s">
        <v>195</v>
      </c>
      <c r="F1478" s="10">
        <v>103315.8</v>
      </c>
      <c r="G1478" s="10">
        <v>122729.3</v>
      </c>
      <c r="H1478" s="10">
        <v>122729.3</v>
      </c>
      <c r="I1478" s="10">
        <v>120711.36</v>
      </c>
      <c r="J1478" s="10">
        <f t="shared" si="1064"/>
        <v>2017.9400000000023</v>
      </c>
      <c r="K1478" s="18">
        <f t="shared" si="1041"/>
        <v>0.98355779752675199</v>
      </c>
    </row>
    <row r="1479" spans="1:11" ht="15.5" x14ac:dyDescent="0.35">
      <c r="A1479" s="8" t="s">
        <v>776</v>
      </c>
      <c r="B1479" s="6" t="s">
        <v>326</v>
      </c>
      <c r="C1479" s="6" t="s">
        <v>3</v>
      </c>
      <c r="D1479" s="6" t="s">
        <v>775</v>
      </c>
      <c r="E1479" s="6"/>
      <c r="F1479" s="10">
        <f>F1480</f>
        <v>3445.9</v>
      </c>
      <c r="G1479" s="10">
        <v>3435.9</v>
      </c>
      <c r="H1479" s="10">
        <f t="shared" ref="H1479:J1479" si="1086">H1480</f>
        <v>3435.9</v>
      </c>
      <c r="I1479" s="10">
        <f t="shared" si="1086"/>
        <v>3435.9</v>
      </c>
      <c r="J1479" s="10">
        <f t="shared" si="1086"/>
        <v>0</v>
      </c>
      <c r="K1479" s="18">
        <f t="shared" si="1041"/>
        <v>1</v>
      </c>
    </row>
    <row r="1480" spans="1:11" ht="31" x14ac:dyDescent="0.35">
      <c r="A1480" s="8" t="s">
        <v>194</v>
      </c>
      <c r="B1480" s="6" t="s">
        <v>326</v>
      </c>
      <c r="C1480" s="6" t="s">
        <v>3</v>
      </c>
      <c r="D1480" s="6" t="s">
        <v>775</v>
      </c>
      <c r="E1480" s="6" t="s">
        <v>193</v>
      </c>
      <c r="F1480" s="10">
        <f>F1481</f>
        <v>3445.9</v>
      </c>
      <c r="G1480" s="10">
        <v>3435.9</v>
      </c>
      <c r="H1480" s="10">
        <f t="shared" ref="H1480:J1480" si="1087">H1481</f>
        <v>3435.9</v>
      </c>
      <c r="I1480" s="10">
        <f t="shared" si="1087"/>
        <v>3435.9</v>
      </c>
      <c r="J1480" s="10">
        <f t="shared" si="1087"/>
        <v>0</v>
      </c>
      <c r="K1480" s="18">
        <f t="shared" si="1041"/>
        <v>1</v>
      </c>
    </row>
    <row r="1481" spans="1:11" ht="15.5" x14ac:dyDescent="0.35">
      <c r="A1481" s="8" t="s">
        <v>196</v>
      </c>
      <c r="B1481" s="6" t="s">
        <v>326</v>
      </c>
      <c r="C1481" s="6" t="s">
        <v>3</v>
      </c>
      <c r="D1481" s="6" t="s">
        <v>775</v>
      </c>
      <c r="E1481" s="6" t="s">
        <v>195</v>
      </c>
      <c r="F1481" s="10">
        <v>3445.9</v>
      </c>
      <c r="G1481" s="10">
        <v>3435.9</v>
      </c>
      <c r="H1481" s="10">
        <v>3435.9</v>
      </c>
      <c r="I1481" s="10">
        <v>3435.9</v>
      </c>
      <c r="J1481" s="10">
        <f t="shared" si="1064"/>
        <v>0</v>
      </c>
      <c r="K1481" s="18">
        <f t="shared" si="1041"/>
        <v>1</v>
      </c>
    </row>
    <row r="1482" spans="1:11" ht="77.5" x14ac:dyDescent="0.35">
      <c r="A1482" s="8" t="s">
        <v>778</v>
      </c>
      <c r="B1482" s="6" t="s">
        <v>326</v>
      </c>
      <c r="C1482" s="6" t="s">
        <v>3</v>
      </c>
      <c r="D1482" s="6" t="s">
        <v>777</v>
      </c>
      <c r="E1482" s="6"/>
      <c r="F1482" s="10">
        <f>F1483</f>
        <v>0</v>
      </c>
      <c r="G1482" s="10">
        <v>159.19999999999999</v>
      </c>
      <c r="H1482" s="10">
        <f t="shared" ref="H1482:J1482" si="1088">H1483</f>
        <v>159.19999999999999</v>
      </c>
      <c r="I1482" s="10">
        <f t="shared" si="1088"/>
        <v>159.19999999999999</v>
      </c>
      <c r="J1482" s="10">
        <f t="shared" si="1088"/>
        <v>0</v>
      </c>
      <c r="K1482" s="18">
        <f t="shared" si="1041"/>
        <v>1</v>
      </c>
    </row>
    <row r="1483" spans="1:11" ht="31" x14ac:dyDescent="0.35">
      <c r="A1483" s="8" t="s">
        <v>194</v>
      </c>
      <c r="B1483" s="6" t="s">
        <v>326</v>
      </c>
      <c r="C1483" s="6" t="s">
        <v>3</v>
      </c>
      <c r="D1483" s="6" t="s">
        <v>777</v>
      </c>
      <c r="E1483" s="6" t="s">
        <v>193</v>
      </c>
      <c r="F1483" s="10">
        <f>F1484</f>
        <v>0</v>
      </c>
      <c r="G1483" s="10">
        <v>159.19999999999999</v>
      </c>
      <c r="H1483" s="10">
        <f t="shared" ref="H1483:J1483" si="1089">H1484</f>
        <v>159.19999999999999</v>
      </c>
      <c r="I1483" s="10">
        <f t="shared" si="1089"/>
        <v>159.19999999999999</v>
      </c>
      <c r="J1483" s="10">
        <f t="shared" si="1089"/>
        <v>0</v>
      </c>
      <c r="K1483" s="18">
        <f t="shared" si="1041"/>
        <v>1</v>
      </c>
    </row>
    <row r="1484" spans="1:11" ht="15.5" x14ac:dyDescent="0.35">
      <c r="A1484" s="8" t="s">
        <v>196</v>
      </c>
      <c r="B1484" s="6" t="s">
        <v>326</v>
      </c>
      <c r="C1484" s="6" t="s">
        <v>3</v>
      </c>
      <c r="D1484" s="6" t="s">
        <v>777</v>
      </c>
      <c r="E1484" s="6" t="s">
        <v>195</v>
      </c>
      <c r="F1484" s="10">
        <v>0</v>
      </c>
      <c r="G1484" s="10">
        <v>159.19999999999999</v>
      </c>
      <c r="H1484" s="10">
        <v>159.19999999999999</v>
      </c>
      <c r="I1484" s="10">
        <v>159.19999999999999</v>
      </c>
      <c r="J1484" s="10">
        <f t="shared" si="1064"/>
        <v>0</v>
      </c>
      <c r="K1484" s="18">
        <f t="shared" ref="K1484:K1547" si="1090">I1484/H1484</f>
        <v>1</v>
      </c>
    </row>
    <row r="1485" spans="1:11" ht="31" x14ac:dyDescent="0.35">
      <c r="A1485" s="8" t="s">
        <v>780</v>
      </c>
      <c r="B1485" s="6" t="s">
        <v>326</v>
      </c>
      <c r="C1485" s="6" t="s">
        <v>3</v>
      </c>
      <c r="D1485" s="6" t="s">
        <v>779</v>
      </c>
      <c r="E1485" s="6"/>
      <c r="F1485" s="10">
        <f>F1486</f>
        <v>208.6</v>
      </c>
      <c r="G1485" s="10">
        <v>208.6</v>
      </c>
      <c r="H1485" s="10">
        <f t="shared" ref="H1485:J1485" si="1091">H1486</f>
        <v>208.6</v>
      </c>
      <c r="I1485" s="10">
        <f t="shared" si="1091"/>
        <v>208.6</v>
      </c>
      <c r="J1485" s="10">
        <f t="shared" si="1091"/>
        <v>0</v>
      </c>
      <c r="K1485" s="18">
        <f t="shared" si="1090"/>
        <v>1</v>
      </c>
    </row>
    <row r="1486" spans="1:11" ht="31" x14ac:dyDescent="0.35">
      <c r="A1486" s="8" t="s">
        <v>194</v>
      </c>
      <c r="B1486" s="6" t="s">
        <v>326</v>
      </c>
      <c r="C1486" s="6" t="s">
        <v>3</v>
      </c>
      <c r="D1486" s="6" t="s">
        <v>779</v>
      </c>
      <c r="E1486" s="6" t="s">
        <v>193</v>
      </c>
      <c r="F1486" s="10">
        <f>F1487</f>
        <v>208.6</v>
      </c>
      <c r="G1486" s="10">
        <v>208.6</v>
      </c>
      <c r="H1486" s="10">
        <f t="shared" ref="H1486:J1486" si="1092">H1487</f>
        <v>208.6</v>
      </c>
      <c r="I1486" s="10">
        <f t="shared" si="1092"/>
        <v>208.6</v>
      </c>
      <c r="J1486" s="10">
        <f t="shared" si="1092"/>
        <v>0</v>
      </c>
      <c r="K1486" s="18">
        <f t="shared" si="1090"/>
        <v>1</v>
      </c>
    </row>
    <row r="1487" spans="1:11" ht="15.5" x14ac:dyDescent="0.35">
      <c r="A1487" s="8" t="s">
        <v>196</v>
      </c>
      <c r="B1487" s="6" t="s">
        <v>326</v>
      </c>
      <c r="C1487" s="6" t="s">
        <v>3</v>
      </c>
      <c r="D1487" s="6" t="s">
        <v>779</v>
      </c>
      <c r="E1487" s="6" t="s">
        <v>195</v>
      </c>
      <c r="F1487" s="10">
        <v>208.6</v>
      </c>
      <c r="G1487" s="10">
        <v>208.6</v>
      </c>
      <c r="H1487" s="10">
        <v>208.6</v>
      </c>
      <c r="I1487" s="10">
        <v>208.6</v>
      </c>
      <c r="J1487" s="10">
        <f t="shared" si="1064"/>
        <v>0</v>
      </c>
      <c r="K1487" s="18">
        <f t="shared" si="1090"/>
        <v>1</v>
      </c>
    </row>
    <row r="1488" spans="1:11" ht="15.5" x14ac:dyDescent="0.35">
      <c r="A1488" s="8" t="s">
        <v>782</v>
      </c>
      <c r="B1488" s="6" t="s">
        <v>326</v>
      </c>
      <c r="C1488" s="6" t="s">
        <v>3</v>
      </c>
      <c r="D1488" s="6" t="s">
        <v>781</v>
      </c>
      <c r="E1488" s="6"/>
      <c r="F1488" s="10">
        <f>F1489+F1492+F1495</f>
        <v>213933.30000000002</v>
      </c>
      <c r="G1488" s="10">
        <v>275735.3</v>
      </c>
      <c r="H1488" s="10">
        <f t="shared" ref="H1488:J1488" si="1093">H1489+H1492+H1495</f>
        <v>275735.3</v>
      </c>
      <c r="I1488" s="10">
        <f t="shared" si="1093"/>
        <v>271867.52000000002</v>
      </c>
      <c r="J1488" s="10">
        <f t="shared" si="1093"/>
        <v>3867.7800000000047</v>
      </c>
      <c r="K1488" s="18">
        <f t="shared" si="1090"/>
        <v>0.98597285149924596</v>
      </c>
    </row>
    <row r="1489" spans="1:11" ht="46.5" x14ac:dyDescent="0.35">
      <c r="A1489" s="8" t="s">
        <v>784</v>
      </c>
      <c r="B1489" s="6" t="s">
        <v>326</v>
      </c>
      <c r="C1489" s="6" t="s">
        <v>3</v>
      </c>
      <c r="D1489" s="6" t="s">
        <v>783</v>
      </c>
      <c r="E1489" s="6"/>
      <c r="F1489" s="10">
        <f>F1490</f>
        <v>656.1</v>
      </c>
      <c r="G1489" s="10">
        <v>653.1</v>
      </c>
      <c r="H1489" s="10">
        <f t="shared" ref="H1489:J1489" si="1094">H1490</f>
        <v>653.1</v>
      </c>
      <c r="I1489" s="10">
        <f t="shared" si="1094"/>
        <v>627.70000000000005</v>
      </c>
      <c r="J1489" s="10">
        <f t="shared" si="1094"/>
        <v>25.399999999999977</v>
      </c>
      <c r="K1489" s="18">
        <f t="shared" si="1090"/>
        <v>0.96110855917929872</v>
      </c>
    </row>
    <row r="1490" spans="1:11" ht="31" x14ac:dyDescent="0.35">
      <c r="A1490" s="8" t="s">
        <v>194</v>
      </c>
      <c r="B1490" s="6" t="s">
        <v>326</v>
      </c>
      <c r="C1490" s="6" t="s">
        <v>3</v>
      </c>
      <c r="D1490" s="6" t="s">
        <v>783</v>
      </c>
      <c r="E1490" s="6" t="s">
        <v>193</v>
      </c>
      <c r="F1490" s="10">
        <f>F1491</f>
        <v>656.1</v>
      </c>
      <c r="G1490" s="10">
        <v>653.1</v>
      </c>
      <c r="H1490" s="10">
        <f t="shared" ref="H1490:J1490" si="1095">H1491</f>
        <v>653.1</v>
      </c>
      <c r="I1490" s="10">
        <f t="shared" si="1095"/>
        <v>627.70000000000005</v>
      </c>
      <c r="J1490" s="10">
        <f t="shared" si="1095"/>
        <v>25.399999999999977</v>
      </c>
      <c r="K1490" s="18">
        <f t="shared" si="1090"/>
        <v>0.96110855917929872</v>
      </c>
    </row>
    <row r="1491" spans="1:11" ht="15.5" x14ac:dyDescent="0.35">
      <c r="A1491" s="8" t="s">
        <v>196</v>
      </c>
      <c r="B1491" s="6" t="s">
        <v>326</v>
      </c>
      <c r="C1491" s="6" t="s">
        <v>3</v>
      </c>
      <c r="D1491" s="6" t="s">
        <v>783</v>
      </c>
      <c r="E1491" s="6" t="s">
        <v>195</v>
      </c>
      <c r="F1491" s="10">
        <v>656.1</v>
      </c>
      <c r="G1491" s="10">
        <v>653.1</v>
      </c>
      <c r="H1491" s="10">
        <v>653.1</v>
      </c>
      <c r="I1491" s="10">
        <v>627.70000000000005</v>
      </c>
      <c r="J1491" s="10">
        <f t="shared" si="1064"/>
        <v>25.399999999999977</v>
      </c>
      <c r="K1491" s="18">
        <f t="shared" si="1090"/>
        <v>0.96110855917929872</v>
      </c>
    </row>
    <row r="1492" spans="1:11" ht="31" x14ac:dyDescent="0.35">
      <c r="A1492" s="8" t="s">
        <v>786</v>
      </c>
      <c r="B1492" s="6" t="s">
        <v>326</v>
      </c>
      <c r="C1492" s="6" t="s">
        <v>3</v>
      </c>
      <c r="D1492" s="6" t="s">
        <v>785</v>
      </c>
      <c r="E1492" s="6"/>
      <c r="F1492" s="10">
        <f>F1493</f>
        <v>213277.2</v>
      </c>
      <c r="G1492" s="10">
        <v>275024.2</v>
      </c>
      <c r="H1492" s="10">
        <f t="shared" ref="H1492:J1492" si="1096">H1493</f>
        <v>275024.2</v>
      </c>
      <c r="I1492" s="10">
        <f t="shared" si="1096"/>
        <v>271181.82</v>
      </c>
      <c r="J1492" s="10">
        <f t="shared" si="1096"/>
        <v>3842.3800000000047</v>
      </c>
      <c r="K1492" s="18">
        <f t="shared" si="1090"/>
        <v>0.98602893854431717</v>
      </c>
    </row>
    <row r="1493" spans="1:11" ht="31" x14ac:dyDescent="0.35">
      <c r="A1493" s="8" t="s">
        <v>194</v>
      </c>
      <c r="B1493" s="6" t="s">
        <v>326</v>
      </c>
      <c r="C1493" s="6" t="s">
        <v>3</v>
      </c>
      <c r="D1493" s="6" t="s">
        <v>785</v>
      </c>
      <c r="E1493" s="6" t="s">
        <v>193</v>
      </c>
      <c r="F1493" s="10">
        <f>F1494</f>
        <v>213277.2</v>
      </c>
      <c r="G1493" s="10">
        <v>275024.2</v>
      </c>
      <c r="H1493" s="10">
        <f t="shared" ref="H1493:J1493" si="1097">H1494</f>
        <v>275024.2</v>
      </c>
      <c r="I1493" s="10">
        <f t="shared" si="1097"/>
        <v>271181.82</v>
      </c>
      <c r="J1493" s="10">
        <f t="shared" si="1097"/>
        <v>3842.3800000000047</v>
      </c>
      <c r="K1493" s="18">
        <f t="shared" si="1090"/>
        <v>0.98602893854431717</v>
      </c>
    </row>
    <row r="1494" spans="1:11" ht="15.5" x14ac:dyDescent="0.35">
      <c r="A1494" s="8" t="s">
        <v>196</v>
      </c>
      <c r="B1494" s="6" t="s">
        <v>326</v>
      </c>
      <c r="C1494" s="6" t="s">
        <v>3</v>
      </c>
      <c r="D1494" s="6" t="s">
        <v>785</v>
      </c>
      <c r="E1494" s="6" t="s">
        <v>195</v>
      </c>
      <c r="F1494" s="10">
        <v>213277.2</v>
      </c>
      <c r="G1494" s="10">
        <v>275024.2</v>
      </c>
      <c r="H1494" s="10">
        <v>275024.2</v>
      </c>
      <c r="I1494" s="10">
        <v>271181.82</v>
      </c>
      <c r="J1494" s="10">
        <f t="shared" si="1064"/>
        <v>3842.3800000000047</v>
      </c>
      <c r="K1494" s="18">
        <f t="shared" si="1090"/>
        <v>0.98602893854431717</v>
      </c>
    </row>
    <row r="1495" spans="1:11" ht="124" x14ac:dyDescent="0.35">
      <c r="A1495" s="8" t="s">
        <v>788</v>
      </c>
      <c r="B1495" s="6" t="s">
        <v>326</v>
      </c>
      <c r="C1495" s="6" t="s">
        <v>3</v>
      </c>
      <c r="D1495" s="6" t="s">
        <v>787</v>
      </c>
      <c r="E1495" s="6"/>
      <c r="F1495" s="10">
        <f>F1496</f>
        <v>0</v>
      </c>
      <c r="G1495" s="10">
        <v>58</v>
      </c>
      <c r="H1495" s="10">
        <f t="shared" ref="H1495:J1495" si="1098">H1496</f>
        <v>58</v>
      </c>
      <c r="I1495" s="10">
        <f t="shared" si="1098"/>
        <v>58</v>
      </c>
      <c r="J1495" s="10">
        <f t="shared" si="1098"/>
        <v>0</v>
      </c>
      <c r="K1495" s="18">
        <f t="shared" si="1090"/>
        <v>1</v>
      </c>
    </row>
    <row r="1496" spans="1:11" ht="31" x14ac:dyDescent="0.35">
      <c r="A1496" s="8" t="s">
        <v>194</v>
      </c>
      <c r="B1496" s="6" t="s">
        <v>326</v>
      </c>
      <c r="C1496" s="6" t="s">
        <v>3</v>
      </c>
      <c r="D1496" s="6" t="s">
        <v>787</v>
      </c>
      <c r="E1496" s="6" t="s">
        <v>193</v>
      </c>
      <c r="F1496" s="10">
        <f>F1497</f>
        <v>0</v>
      </c>
      <c r="G1496" s="10">
        <v>58</v>
      </c>
      <c r="H1496" s="10">
        <f t="shared" ref="H1496:J1496" si="1099">H1497</f>
        <v>58</v>
      </c>
      <c r="I1496" s="10">
        <f t="shared" si="1099"/>
        <v>58</v>
      </c>
      <c r="J1496" s="10">
        <f t="shared" si="1099"/>
        <v>0</v>
      </c>
      <c r="K1496" s="18">
        <f t="shared" si="1090"/>
        <v>1</v>
      </c>
    </row>
    <row r="1497" spans="1:11" ht="15.5" x14ac:dyDescent="0.35">
      <c r="A1497" s="8" t="s">
        <v>196</v>
      </c>
      <c r="B1497" s="6" t="s">
        <v>326</v>
      </c>
      <c r="C1497" s="6" t="s">
        <v>3</v>
      </c>
      <c r="D1497" s="6" t="s">
        <v>787</v>
      </c>
      <c r="E1497" s="6" t="s">
        <v>195</v>
      </c>
      <c r="F1497" s="10">
        <v>0</v>
      </c>
      <c r="G1497" s="10">
        <v>58</v>
      </c>
      <c r="H1497" s="10">
        <v>58</v>
      </c>
      <c r="I1497" s="10">
        <v>58</v>
      </c>
      <c r="J1497" s="10">
        <f t="shared" ref="J1497:J1542" si="1100">H1497-I1497</f>
        <v>0</v>
      </c>
      <c r="K1497" s="18">
        <f t="shared" si="1090"/>
        <v>1</v>
      </c>
    </row>
    <row r="1498" spans="1:11" ht="31" x14ac:dyDescent="0.35">
      <c r="A1498" s="8" t="s">
        <v>156</v>
      </c>
      <c r="B1498" s="6" t="s">
        <v>326</v>
      </c>
      <c r="C1498" s="6" t="s">
        <v>3</v>
      </c>
      <c r="D1498" s="6" t="s">
        <v>155</v>
      </c>
      <c r="E1498" s="6"/>
      <c r="F1498" s="10">
        <f>F1499</f>
        <v>9460.7000000000007</v>
      </c>
      <c r="G1498" s="10">
        <v>10106.200000000001</v>
      </c>
      <c r="H1498" s="10">
        <f t="shared" ref="H1498:J1499" si="1101">H1499</f>
        <v>10538.7</v>
      </c>
      <c r="I1498" s="10">
        <f t="shared" si="1101"/>
        <v>9338.36</v>
      </c>
      <c r="J1498" s="10">
        <f t="shared" si="1101"/>
        <v>1200.3400000000001</v>
      </c>
      <c r="K1498" s="18">
        <f t="shared" si="1090"/>
        <v>0.88610170134836364</v>
      </c>
    </row>
    <row r="1499" spans="1:11" ht="46.5" x14ac:dyDescent="0.35">
      <c r="A1499" s="8" t="s">
        <v>158</v>
      </c>
      <c r="B1499" s="6" t="s">
        <v>326</v>
      </c>
      <c r="C1499" s="6" t="s">
        <v>3</v>
      </c>
      <c r="D1499" s="6" t="s">
        <v>157</v>
      </c>
      <c r="E1499" s="6"/>
      <c r="F1499" s="10">
        <f>F1500</f>
        <v>9460.7000000000007</v>
      </c>
      <c r="G1499" s="10">
        <v>10106.200000000001</v>
      </c>
      <c r="H1499" s="10">
        <f t="shared" si="1101"/>
        <v>10538.7</v>
      </c>
      <c r="I1499" s="10">
        <f t="shared" si="1101"/>
        <v>9338.36</v>
      </c>
      <c r="J1499" s="10">
        <f t="shared" si="1101"/>
        <v>1200.3400000000001</v>
      </c>
      <c r="K1499" s="18">
        <f t="shared" si="1090"/>
        <v>0.88610170134836364</v>
      </c>
    </row>
    <row r="1500" spans="1:11" ht="31" x14ac:dyDescent="0.35">
      <c r="A1500" s="8" t="s">
        <v>194</v>
      </c>
      <c r="B1500" s="6" t="s">
        <v>326</v>
      </c>
      <c r="C1500" s="6" t="s">
        <v>3</v>
      </c>
      <c r="D1500" s="6" t="s">
        <v>157</v>
      </c>
      <c r="E1500" s="6" t="s">
        <v>193</v>
      </c>
      <c r="F1500" s="10">
        <f>F1501</f>
        <v>9460.7000000000007</v>
      </c>
      <c r="G1500" s="10">
        <v>10106.200000000001</v>
      </c>
      <c r="H1500" s="10">
        <f t="shared" ref="H1500:J1500" si="1102">H1501</f>
        <v>10538.7</v>
      </c>
      <c r="I1500" s="10">
        <f t="shared" si="1102"/>
        <v>9338.36</v>
      </c>
      <c r="J1500" s="10">
        <f t="shared" si="1102"/>
        <v>1200.3400000000001</v>
      </c>
      <c r="K1500" s="18">
        <f t="shared" si="1090"/>
        <v>0.88610170134836364</v>
      </c>
    </row>
    <row r="1501" spans="1:11" ht="15.5" x14ac:dyDescent="0.35">
      <c r="A1501" s="8" t="s">
        <v>196</v>
      </c>
      <c r="B1501" s="6" t="s">
        <v>326</v>
      </c>
      <c r="C1501" s="6" t="s">
        <v>3</v>
      </c>
      <c r="D1501" s="6" t="s">
        <v>157</v>
      </c>
      <c r="E1501" s="6" t="s">
        <v>195</v>
      </c>
      <c r="F1501" s="10">
        <v>9460.7000000000007</v>
      </c>
      <c r="G1501" s="10">
        <v>10106.200000000001</v>
      </c>
      <c r="H1501" s="10">
        <v>10538.7</v>
      </c>
      <c r="I1501" s="10">
        <v>9338.36</v>
      </c>
      <c r="J1501" s="10">
        <f t="shared" si="1100"/>
        <v>1200.3400000000001</v>
      </c>
      <c r="K1501" s="18">
        <f t="shared" si="1090"/>
        <v>0.88610170134836364</v>
      </c>
    </row>
    <row r="1502" spans="1:11" ht="15.5" x14ac:dyDescent="0.35">
      <c r="A1502" s="8" t="s">
        <v>202</v>
      </c>
      <c r="B1502" s="6" t="s">
        <v>326</v>
      </c>
      <c r="C1502" s="6" t="s">
        <v>3</v>
      </c>
      <c r="D1502" s="6" t="s">
        <v>201</v>
      </c>
      <c r="E1502" s="6"/>
      <c r="F1502" s="10">
        <f>F1503</f>
        <v>1293.9000000000001</v>
      </c>
      <c r="G1502" s="10">
        <v>1293.9000000000001</v>
      </c>
      <c r="H1502" s="10">
        <f t="shared" ref="H1502:J1502" si="1103">H1503</f>
        <v>1293.9000000000001</v>
      </c>
      <c r="I1502" s="10">
        <f t="shared" si="1103"/>
        <v>1288.33</v>
      </c>
      <c r="J1502" s="10">
        <f t="shared" si="1103"/>
        <v>5.5700000000001637</v>
      </c>
      <c r="K1502" s="18">
        <f t="shared" si="1090"/>
        <v>0.99569518509931199</v>
      </c>
    </row>
    <row r="1503" spans="1:11" ht="31" x14ac:dyDescent="0.35">
      <c r="A1503" s="8" t="s">
        <v>790</v>
      </c>
      <c r="B1503" s="6" t="s">
        <v>326</v>
      </c>
      <c r="C1503" s="6" t="s">
        <v>3</v>
      </c>
      <c r="D1503" s="6" t="s">
        <v>789</v>
      </c>
      <c r="E1503" s="6"/>
      <c r="F1503" s="10">
        <f>F1504</f>
        <v>1293.9000000000001</v>
      </c>
      <c r="G1503" s="10">
        <v>1293.9000000000001</v>
      </c>
      <c r="H1503" s="10">
        <f t="shared" ref="H1503:J1503" si="1104">H1504</f>
        <v>1293.9000000000001</v>
      </c>
      <c r="I1503" s="10">
        <f t="shared" si="1104"/>
        <v>1288.33</v>
      </c>
      <c r="J1503" s="10">
        <f t="shared" si="1104"/>
        <v>5.5700000000001637</v>
      </c>
      <c r="K1503" s="18">
        <f t="shared" si="1090"/>
        <v>0.99569518509931199</v>
      </c>
    </row>
    <row r="1504" spans="1:11" ht="31" x14ac:dyDescent="0.35">
      <c r="A1504" s="8" t="s">
        <v>792</v>
      </c>
      <c r="B1504" s="6" t="s">
        <v>326</v>
      </c>
      <c r="C1504" s="6" t="s">
        <v>3</v>
      </c>
      <c r="D1504" s="6" t="s">
        <v>791</v>
      </c>
      <c r="E1504" s="6"/>
      <c r="F1504" s="10">
        <f>F1505</f>
        <v>1293.9000000000001</v>
      </c>
      <c r="G1504" s="10">
        <v>1293.9000000000001</v>
      </c>
      <c r="H1504" s="10">
        <f t="shared" ref="H1504:J1504" si="1105">H1505</f>
        <v>1293.9000000000001</v>
      </c>
      <c r="I1504" s="10">
        <f t="shared" si="1105"/>
        <v>1288.33</v>
      </c>
      <c r="J1504" s="10">
        <f t="shared" si="1105"/>
        <v>5.5700000000001637</v>
      </c>
      <c r="K1504" s="18">
        <f t="shared" si="1090"/>
        <v>0.99569518509931199</v>
      </c>
    </row>
    <row r="1505" spans="1:11" ht="31" x14ac:dyDescent="0.35">
      <c r="A1505" s="8" t="s">
        <v>194</v>
      </c>
      <c r="B1505" s="6" t="s">
        <v>326</v>
      </c>
      <c r="C1505" s="6" t="s">
        <v>3</v>
      </c>
      <c r="D1505" s="6" t="s">
        <v>791</v>
      </c>
      <c r="E1505" s="6" t="s">
        <v>193</v>
      </c>
      <c r="F1505" s="10">
        <f>F1506</f>
        <v>1293.9000000000001</v>
      </c>
      <c r="G1505" s="10">
        <v>1293.9000000000001</v>
      </c>
      <c r="H1505" s="10">
        <f t="shared" ref="H1505:J1505" si="1106">H1506</f>
        <v>1293.9000000000001</v>
      </c>
      <c r="I1505" s="10">
        <f t="shared" si="1106"/>
        <v>1288.33</v>
      </c>
      <c r="J1505" s="10">
        <f t="shared" si="1106"/>
        <v>5.5700000000001637</v>
      </c>
      <c r="K1505" s="18">
        <f t="shared" si="1090"/>
        <v>0.99569518509931199</v>
      </c>
    </row>
    <row r="1506" spans="1:11" ht="15.5" x14ac:dyDescent="0.35">
      <c r="A1506" s="8" t="s">
        <v>196</v>
      </c>
      <c r="B1506" s="6" t="s">
        <v>326</v>
      </c>
      <c r="C1506" s="6" t="s">
        <v>3</v>
      </c>
      <c r="D1506" s="6" t="s">
        <v>791</v>
      </c>
      <c r="E1506" s="6" t="s">
        <v>195</v>
      </c>
      <c r="F1506" s="10">
        <v>1293.9000000000001</v>
      </c>
      <c r="G1506" s="10">
        <v>1293.9000000000001</v>
      </c>
      <c r="H1506" s="10">
        <v>1293.9000000000001</v>
      </c>
      <c r="I1506" s="10">
        <v>1288.33</v>
      </c>
      <c r="J1506" s="10">
        <f t="shared" si="1100"/>
        <v>5.5700000000001637</v>
      </c>
      <c r="K1506" s="18">
        <f t="shared" si="1090"/>
        <v>0.99569518509931199</v>
      </c>
    </row>
    <row r="1507" spans="1:11" ht="31" x14ac:dyDescent="0.35">
      <c r="A1507" s="8" t="s">
        <v>41</v>
      </c>
      <c r="B1507" s="6" t="s">
        <v>326</v>
      </c>
      <c r="C1507" s="6" t="s">
        <v>3</v>
      </c>
      <c r="D1507" s="6" t="s">
        <v>40</v>
      </c>
      <c r="E1507" s="6"/>
      <c r="F1507" s="10">
        <f>F1508+F1524</f>
        <v>185675.99999999997</v>
      </c>
      <c r="G1507" s="10">
        <v>207475.1</v>
      </c>
      <c r="H1507" s="10">
        <f t="shared" ref="H1507:J1507" si="1107">H1508+H1524</f>
        <v>207475.1</v>
      </c>
      <c r="I1507" s="10">
        <f t="shared" si="1107"/>
        <v>155945.89000000001</v>
      </c>
      <c r="J1507" s="10">
        <f t="shared" si="1107"/>
        <v>51529.209999999992</v>
      </c>
      <c r="K1507" s="18">
        <f t="shared" si="1090"/>
        <v>0.75163665422983295</v>
      </c>
    </row>
    <row r="1508" spans="1:11" ht="46.5" x14ac:dyDescent="0.35">
      <c r="A1508" s="8" t="s">
        <v>663</v>
      </c>
      <c r="B1508" s="6" t="s">
        <v>326</v>
      </c>
      <c r="C1508" s="6" t="s">
        <v>3</v>
      </c>
      <c r="D1508" s="6" t="s">
        <v>662</v>
      </c>
      <c r="E1508" s="6"/>
      <c r="F1508" s="10">
        <f>F1509+F1512+F1515+F1518+F1521</f>
        <v>134954.59999999998</v>
      </c>
      <c r="G1508" s="10">
        <v>203985.6</v>
      </c>
      <c r="H1508" s="10">
        <f t="shared" ref="H1508:J1508" si="1108">H1509+H1512+H1515+H1518+H1521</f>
        <v>203985.6</v>
      </c>
      <c r="I1508" s="10">
        <f t="shared" si="1108"/>
        <v>153820.66</v>
      </c>
      <c r="J1508" s="10">
        <f t="shared" si="1108"/>
        <v>50164.939999999995</v>
      </c>
      <c r="K1508" s="18">
        <f t="shared" si="1090"/>
        <v>0.75407607203645743</v>
      </c>
    </row>
    <row r="1509" spans="1:11" ht="15.5" x14ac:dyDescent="0.35">
      <c r="A1509" s="17" t="s">
        <v>665</v>
      </c>
      <c r="B1509" s="6" t="s">
        <v>326</v>
      </c>
      <c r="C1509" s="6" t="s">
        <v>3</v>
      </c>
      <c r="D1509" s="6" t="s">
        <v>664</v>
      </c>
      <c r="E1509" s="6"/>
      <c r="F1509" s="10">
        <f>F1510</f>
        <v>101755.2</v>
      </c>
      <c r="G1509" s="10">
        <v>0</v>
      </c>
      <c r="H1509" s="10">
        <f t="shared" ref="H1509:J1509" si="1109">H1510</f>
        <v>0</v>
      </c>
      <c r="I1509" s="10">
        <f t="shared" si="1109"/>
        <v>0</v>
      </c>
      <c r="J1509" s="10">
        <f t="shared" si="1109"/>
        <v>0</v>
      </c>
      <c r="K1509" s="18" t="s">
        <v>937</v>
      </c>
    </row>
    <row r="1510" spans="1:11" ht="31" x14ac:dyDescent="0.35">
      <c r="A1510" s="17" t="s">
        <v>31</v>
      </c>
      <c r="B1510" s="6" t="s">
        <v>326</v>
      </c>
      <c r="C1510" s="6" t="s">
        <v>3</v>
      </c>
      <c r="D1510" s="6" t="s">
        <v>664</v>
      </c>
      <c r="E1510" s="6" t="s">
        <v>30</v>
      </c>
      <c r="F1510" s="10">
        <f>F1511</f>
        <v>101755.2</v>
      </c>
      <c r="G1510" s="10">
        <v>0</v>
      </c>
      <c r="H1510" s="10">
        <f t="shared" ref="H1510:J1510" si="1110">H1511</f>
        <v>0</v>
      </c>
      <c r="I1510" s="10">
        <f t="shared" si="1110"/>
        <v>0</v>
      </c>
      <c r="J1510" s="10">
        <f t="shared" si="1110"/>
        <v>0</v>
      </c>
      <c r="K1510" s="18" t="s">
        <v>937</v>
      </c>
    </row>
    <row r="1511" spans="1:11" ht="31" x14ac:dyDescent="0.35">
      <c r="A1511" s="17" t="s">
        <v>33</v>
      </c>
      <c r="B1511" s="6" t="s">
        <v>326</v>
      </c>
      <c r="C1511" s="6" t="s">
        <v>3</v>
      </c>
      <c r="D1511" s="6" t="s">
        <v>664</v>
      </c>
      <c r="E1511" s="6" t="s">
        <v>32</v>
      </c>
      <c r="F1511" s="10">
        <v>101755.2</v>
      </c>
      <c r="G1511" s="10">
        <v>0</v>
      </c>
      <c r="H1511" s="10">
        <v>0</v>
      </c>
      <c r="I1511" s="10">
        <v>0</v>
      </c>
      <c r="J1511" s="10">
        <f t="shared" si="1100"/>
        <v>0</v>
      </c>
      <c r="K1511" s="18" t="s">
        <v>937</v>
      </c>
    </row>
    <row r="1512" spans="1:11" ht="15.5" x14ac:dyDescent="0.35">
      <c r="A1512" s="17" t="s">
        <v>667</v>
      </c>
      <c r="B1512" s="6" t="s">
        <v>326</v>
      </c>
      <c r="C1512" s="6" t="s">
        <v>3</v>
      </c>
      <c r="D1512" s="6" t="s">
        <v>666</v>
      </c>
      <c r="E1512" s="6"/>
      <c r="F1512" s="10">
        <f>F1513</f>
        <v>28663.1</v>
      </c>
      <c r="G1512" s="10">
        <v>0</v>
      </c>
      <c r="H1512" s="10">
        <f t="shared" ref="H1512:J1512" si="1111">H1513</f>
        <v>0</v>
      </c>
      <c r="I1512" s="10">
        <f t="shared" si="1111"/>
        <v>0</v>
      </c>
      <c r="J1512" s="10">
        <f t="shared" si="1111"/>
        <v>0</v>
      </c>
      <c r="K1512" s="18" t="s">
        <v>937</v>
      </c>
    </row>
    <row r="1513" spans="1:11" ht="31" x14ac:dyDescent="0.35">
      <c r="A1513" s="17" t="s">
        <v>31</v>
      </c>
      <c r="B1513" s="6" t="s">
        <v>326</v>
      </c>
      <c r="C1513" s="6" t="s">
        <v>3</v>
      </c>
      <c r="D1513" s="6" t="s">
        <v>666</v>
      </c>
      <c r="E1513" s="6" t="s">
        <v>30</v>
      </c>
      <c r="F1513" s="10">
        <f>F1514</f>
        <v>28663.1</v>
      </c>
      <c r="G1513" s="10">
        <v>0</v>
      </c>
      <c r="H1513" s="10">
        <f t="shared" ref="H1513:J1513" si="1112">H1514</f>
        <v>0</v>
      </c>
      <c r="I1513" s="10">
        <f t="shared" si="1112"/>
        <v>0</v>
      </c>
      <c r="J1513" s="10">
        <f t="shared" si="1112"/>
        <v>0</v>
      </c>
      <c r="K1513" s="18" t="s">
        <v>937</v>
      </c>
    </row>
    <row r="1514" spans="1:11" ht="31" x14ac:dyDescent="0.35">
      <c r="A1514" s="17" t="s">
        <v>33</v>
      </c>
      <c r="B1514" s="6" t="s">
        <v>326</v>
      </c>
      <c r="C1514" s="6" t="s">
        <v>3</v>
      </c>
      <c r="D1514" s="6" t="s">
        <v>666</v>
      </c>
      <c r="E1514" s="6" t="s">
        <v>32</v>
      </c>
      <c r="F1514" s="10">
        <v>28663.1</v>
      </c>
      <c r="G1514" s="10">
        <v>0</v>
      </c>
      <c r="H1514" s="10">
        <v>0</v>
      </c>
      <c r="I1514" s="10">
        <v>0</v>
      </c>
      <c r="J1514" s="10">
        <f t="shared" si="1100"/>
        <v>0</v>
      </c>
      <c r="K1514" s="18" t="s">
        <v>937</v>
      </c>
    </row>
    <row r="1515" spans="1:11" ht="15.5" x14ac:dyDescent="0.35">
      <c r="A1515" s="8" t="s">
        <v>794</v>
      </c>
      <c r="B1515" s="6" t="s">
        <v>326</v>
      </c>
      <c r="C1515" s="6" t="s">
        <v>3</v>
      </c>
      <c r="D1515" s="6" t="s">
        <v>793</v>
      </c>
      <c r="E1515" s="6"/>
      <c r="F1515" s="10">
        <f>F1516</f>
        <v>0</v>
      </c>
      <c r="G1515" s="10">
        <v>4883.3</v>
      </c>
      <c r="H1515" s="10">
        <f t="shared" ref="H1515:J1515" si="1113">H1516</f>
        <v>4883.3</v>
      </c>
      <c r="I1515" s="10">
        <f t="shared" si="1113"/>
        <v>0</v>
      </c>
      <c r="J1515" s="10">
        <f t="shared" si="1113"/>
        <v>4883.3</v>
      </c>
      <c r="K1515" s="18">
        <f t="shared" si="1090"/>
        <v>0</v>
      </c>
    </row>
    <row r="1516" spans="1:11" ht="31" x14ac:dyDescent="0.35">
      <c r="A1516" s="8" t="s">
        <v>221</v>
      </c>
      <c r="B1516" s="6" t="s">
        <v>326</v>
      </c>
      <c r="C1516" s="6" t="s">
        <v>3</v>
      </c>
      <c r="D1516" s="6" t="s">
        <v>793</v>
      </c>
      <c r="E1516" s="6" t="s">
        <v>220</v>
      </c>
      <c r="F1516" s="10">
        <f>F1517</f>
        <v>0</v>
      </c>
      <c r="G1516" s="10">
        <v>4883.3</v>
      </c>
      <c r="H1516" s="10">
        <f t="shared" ref="H1516:J1516" si="1114">H1517</f>
        <v>4883.3</v>
      </c>
      <c r="I1516" s="10">
        <f t="shared" si="1114"/>
        <v>0</v>
      </c>
      <c r="J1516" s="10">
        <f t="shared" si="1114"/>
        <v>4883.3</v>
      </c>
      <c r="K1516" s="18">
        <f t="shared" si="1090"/>
        <v>0</v>
      </c>
    </row>
    <row r="1517" spans="1:11" ht="15.5" x14ac:dyDescent="0.35">
      <c r="A1517" s="8" t="s">
        <v>223</v>
      </c>
      <c r="B1517" s="6" t="s">
        <v>326</v>
      </c>
      <c r="C1517" s="6" t="s">
        <v>3</v>
      </c>
      <c r="D1517" s="6" t="s">
        <v>793</v>
      </c>
      <c r="E1517" s="6" t="s">
        <v>222</v>
      </c>
      <c r="F1517" s="10">
        <v>0</v>
      </c>
      <c r="G1517" s="10">
        <v>4883.3</v>
      </c>
      <c r="H1517" s="10">
        <v>4883.3</v>
      </c>
      <c r="I1517" s="10">
        <v>0</v>
      </c>
      <c r="J1517" s="10">
        <f t="shared" si="1100"/>
        <v>4883.3</v>
      </c>
      <c r="K1517" s="18">
        <f t="shared" si="1090"/>
        <v>0</v>
      </c>
    </row>
    <row r="1518" spans="1:11" ht="31" x14ac:dyDescent="0.35">
      <c r="A1518" s="8" t="s">
        <v>796</v>
      </c>
      <c r="B1518" s="6" t="s">
        <v>326</v>
      </c>
      <c r="C1518" s="6" t="s">
        <v>3</v>
      </c>
      <c r="D1518" s="6" t="s">
        <v>795</v>
      </c>
      <c r="E1518" s="6"/>
      <c r="F1518" s="10">
        <f>F1519</f>
        <v>4536.3</v>
      </c>
      <c r="G1518" s="10">
        <v>4355.8</v>
      </c>
      <c r="H1518" s="10">
        <f t="shared" ref="H1518:J1518" si="1115">H1519</f>
        <v>4355.8</v>
      </c>
      <c r="I1518" s="10">
        <f t="shared" si="1115"/>
        <v>4355.78</v>
      </c>
      <c r="J1518" s="10">
        <f t="shared" si="1115"/>
        <v>2.0000000000436557E-2</v>
      </c>
      <c r="K1518" s="18">
        <f t="shared" si="1090"/>
        <v>0.99999540842095591</v>
      </c>
    </row>
    <row r="1519" spans="1:11" ht="31" x14ac:dyDescent="0.35">
      <c r="A1519" s="8" t="s">
        <v>31</v>
      </c>
      <c r="B1519" s="6" t="s">
        <v>326</v>
      </c>
      <c r="C1519" s="6" t="s">
        <v>3</v>
      </c>
      <c r="D1519" s="6" t="s">
        <v>795</v>
      </c>
      <c r="E1519" s="6" t="s">
        <v>30</v>
      </c>
      <c r="F1519" s="10">
        <f>F1520</f>
        <v>4536.3</v>
      </c>
      <c r="G1519" s="10">
        <v>4355.8</v>
      </c>
      <c r="H1519" s="10">
        <f t="shared" ref="H1519:J1519" si="1116">H1520</f>
        <v>4355.8</v>
      </c>
      <c r="I1519" s="10">
        <f t="shared" si="1116"/>
        <v>4355.78</v>
      </c>
      <c r="J1519" s="10">
        <f t="shared" si="1116"/>
        <v>2.0000000000436557E-2</v>
      </c>
      <c r="K1519" s="18">
        <f t="shared" si="1090"/>
        <v>0.99999540842095591</v>
      </c>
    </row>
    <row r="1520" spans="1:11" ht="31" x14ac:dyDescent="0.35">
      <c r="A1520" s="8" t="s">
        <v>33</v>
      </c>
      <c r="B1520" s="6" t="s">
        <v>326</v>
      </c>
      <c r="C1520" s="6" t="s">
        <v>3</v>
      </c>
      <c r="D1520" s="6" t="s">
        <v>795</v>
      </c>
      <c r="E1520" s="6" t="s">
        <v>32</v>
      </c>
      <c r="F1520" s="10">
        <v>4536.3</v>
      </c>
      <c r="G1520" s="10">
        <v>4355.8</v>
      </c>
      <c r="H1520" s="10">
        <v>4355.8</v>
      </c>
      <c r="I1520" s="10">
        <v>4355.78</v>
      </c>
      <c r="J1520" s="10">
        <f t="shared" si="1100"/>
        <v>2.0000000000436557E-2</v>
      </c>
      <c r="K1520" s="18">
        <f t="shared" si="1090"/>
        <v>0.99999540842095591</v>
      </c>
    </row>
    <row r="1521" spans="1:11" ht="31" x14ac:dyDescent="0.35">
      <c r="A1521" s="8" t="s">
        <v>669</v>
      </c>
      <c r="B1521" s="6" t="s">
        <v>326</v>
      </c>
      <c r="C1521" s="6" t="s">
        <v>3</v>
      </c>
      <c r="D1521" s="6" t="s">
        <v>668</v>
      </c>
      <c r="E1521" s="6"/>
      <c r="F1521" s="10">
        <f>F1522</f>
        <v>0</v>
      </c>
      <c r="G1521" s="10">
        <v>194746.5</v>
      </c>
      <c r="H1521" s="10">
        <f t="shared" ref="H1521:J1521" si="1117">H1522</f>
        <v>194746.5</v>
      </c>
      <c r="I1521" s="10">
        <f t="shared" si="1117"/>
        <v>149464.88</v>
      </c>
      <c r="J1521" s="10">
        <f t="shared" si="1117"/>
        <v>45281.619999999995</v>
      </c>
      <c r="K1521" s="18">
        <f t="shared" si="1090"/>
        <v>0.76748429368435378</v>
      </c>
    </row>
    <row r="1522" spans="1:11" ht="31" x14ac:dyDescent="0.35">
      <c r="A1522" s="8" t="s">
        <v>31</v>
      </c>
      <c r="B1522" s="6" t="s">
        <v>326</v>
      </c>
      <c r="C1522" s="6" t="s">
        <v>3</v>
      </c>
      <c r="D1522" s="6" t="s">
        <v>668</v>
      </c>
      <c r="E1522" s="6" t="s">
        <v>30</v>
      </c>
      <c r="F1522" s="10">
        <f>F1523</f>
        <v>0</v>
      </c>
      <c r="G1522" s="10">
        <v>194746.5</v>
      </c>
      <c r="H1522" s="10">
        <f t="shared" ref="H1522:J1522" si="1118">H1523</f>
        <v>194746.5</v>
      </c>
      <c r="I1522" s="10">
        <f t="shared" si="1118"/>
        <v>149464.88</v>
      </c>
      <c r="J1522" s="10">
        <f t="shared" si="1118"/>
        <v>45281.619999999995</v>
      </c>
      <c r="K1522" s="18">
        <f t="shared" si="1090"/>
        <v>0.76748429368435378</v>
      </c>
    </row>
    <row r="1523" spans="1:11" ht="31" x14ac:dyDescent="0.35">
      <c r="A1523" s="8" t="s">
        <v>33</v>
      </c>
      <c r="B1523" s="6" t="s">
        <v>326</v>
      </c>
      <c r="C1523" s="6" t="s">
        <v>3</v>
      </c>
      <c r="D1523" s="6" t="s">
        <v>668</v>
      </c>
      <c r="E1523" s="6" t="s">
        <v>32</v>
      </c>
      <c r="F1523" s="10">
        <v>0</v>
      </c>
      <c r="G1523" s="10">
        <v>194746.5</v>
      </c>
      <c r="H1523" s="10">
        <v>194746.5</v>
      </c>
      <c r="I1523" s="10">
        <v>149464.88</v>
      </c>
      <c r="J1523" s="10">
        <f t="shared" si="1100"/>
        <v>45281.619999999995</v>
      </c>
      <c r="K1523" s="18">
        <f t="shared" si="1090"/>
        <v>0.76748429368435378</v>
      </c>
    </row>
    <row r="1524" spans="1:11" ht="62" x14ac:dyDescent="0.35">
      <c r="A1524" s="8" t="s">
        <v>51</v>
      </c>
      <c r="B1524" s="6" t="s">
        <v>326</v>
      </c>
      <c r="C1524" s="6" t="s">
        <v>3</v>
      </c>
      <c r="D1524" s="6" t="s">
        <v>50</v>
      </c>
      <c r="E1524" s="6"/>
      <c r="F1524" s="10">
        <f>F1525+F1528</f>
        <v>50721.4</v>
      </c>
      <c r="G1524" s="10">
        <v>3489.5</v>
      </c>
      <c r="H1524" s="10">
        <f t="shared" ref="H1524:J1524" si="1119">H1525+H1528</f>
        <v>3489.5</v>
      </c>
      <c r="I1524" s="10">
        <f t="shared" si="1119"/>
        <v>2125.23</v>
      </c>
      <c r="J1524" s="10">
        <f t="shared" si="1119"/>
        <v>1364.2699999999998</v>
      </c>
      <c r="K1524" s="18">
        <f t="shared" si="1090"/>
        <v>0.60903567846396334</v>
      </c>
    </row>
    <row r="1525" spans="1:11" ht="108.5" x14ac:dyDescent="0.35">
      <c r="A1525" s="8" t="s">
        <v>53</v>
      </c>
      <c r="B1525" s="6" t="s">
        <v>326</v>
      </c>
      <c r="C1525" s="6" t="s">
        <v>3</v>
      </c>
      <c r="D1525" s="6" t="s">
        <v>52</v>
      </c>
      <c r="E1525" s="6"/>
      <c r="F1525" s="10">
        <f>F1526</f>
        <v>44347.4</v>
      </c>
      <c r="G1525" s="10">
        <v>755.3</v>
      </c>
      <c r="H1525" s="10">
        <f t="shared" ref="H1525:J1525" si="1120">H1526</f>
        <v>755.3</v>
      </c>
      <c r="I1525" s="10">
        <f t="shared" si="1120"/>
        <v>0</v>
      </c>
      <c r="J1525" s="10">
        <f t="shared" si="1120"/>
        <v>755.3</v>
      </c>
      <c r="K1525" s="18">
        <f t="shared" si="1090"/>
        <v>0</v>
      </c>
    </row>
    <row r="1526" spans="1:11" ht="31" x14ac:dyDescent="0.35">
      <c r="A1526" s="8" t="s">
        <v>31</v>
      </c>
      <c r="B1526" s="6" t="s">
        <v>326</v>
      </c>
      <c r="C1526" s="6" t="s">
        <v>3</v>
      </c>
      <c r="D1526" s="6" t="s">
        <v>52</v>
      </c>
      <c r="E1526" s="6" t="s">
        <v>30</v>
      </c>
      <c r="F1526" s="10">
        <f>F1527</f>
        <v>44347.4</v>
      </c>
      <c r="G1526" s="10">
        <v>755.3</v>
      </c>
      <c r="H1526" s="10">
        <f t="shared" ref="H1526:J1526" si="1121">H1527</f>
        <v>755.3</v>
      </c>
      <c r="I1526" s="10">
        <f t="shared" si="1121"/>
        <v>0</v>
      </c>
      <c r="J1526" s="10">
        <f t="shared" si="1121"/>
        <v>755.3</v>
      </c>
      <c r="K1526" s="18">
        <f t="shared" si="1090"/>
        <v>0</v>
      </c>
    </row>
    <row r="1527" spans="1:11" ht="31" x14ac:dyDescent="0.35">
      <c r="A1527" s="8" t="s">
        <v>33</v>
      </c>
      <c r="B1527" s="6" t="s">
        <v>326</v>
      </c>
      <c r="C1527" s="6" t="s">
        <v>3</v>
      </c>
      <c r="D1527" s="6" t="s">
        <v>52</v>
      </c>
      <c r="E1527" s="6" t="s">
        <v>32</v>
      </c>
      <c r="F1527" s="10">
        <v>44347.4</v>
      </c>
      <c r="G1527" s="10">
        <v>755.3</v>
      </c>
      <c r="H1527" s="10">
        <v>755.3</v>
      </c>
      <c r="I1527" s="10">
        <v>0</v>
      </c>
      <c r="J1527" s="10">
        <f t="shared" si="1100"/>
        <v>755.3</v>
      </c>
      <c r="K1527" s="18">
        <f t="shared" si="1090"/>
        <v>0</v>
      </c>
    </row>
    <row r="1528" spans="1:11" ht="46.5" x14ac:dyDescent="0.35">
      <c r="A1528" s="8" t="s">
        <v>229</v>
      </c>
      <c r="B1528" s="6" t="s">
        <v>326</v>
      </c>
      <c r="C1528" s="6" t="s">
        <v>3</v>
      </c>
      <c r="D1528" s="6" t="s">
        <v>228</v>
      </c>
      <c r="E1528" s="6"/>
      <c r="F1528" s="10">
        <f>F1529</f>
        <v>6374</v>
      </c>
      <c r="G1528" s="10">
        <v>2734.2</v>
      </c>
      <c r="H1528" s="10">
        <f t="shared" ref="H1528:J1528" si="1122">H1529</f>
        <v>2734.2</v>
      </c>
      <c r="I1528" s="10">
        <f t="shared" si="1122"/>
        <v>2125.23</v>
      </c>
      <c r="J1528" s="10">
        <f t="shared" si="1122"/>
        <v>608.9699999999998</v>
      </c>
      <c r="K1528" s="18">
        <f t="shared" si="1090"/>
        <v>0.77727671713846835</v>
      </c>
    </row>
    <row r="1529" spans="1:11" ht="31" x14ac:dyDescent="0.35">
      <c r="A1529" s="8" t="s">
        <v>31</v>
      </c>
      <c r="B1529" s="6" t="s">
        <v>326</v>
      </c>
      <c r="C1529" s="6" t="s">
        <v>3</v>
      </c>
      <c r="D1529" s="6" t="s">
        <v>228</v>
      </c>
      <c r="E1529" s="6" t="s">
        <v>30</v>
      </c>
      <c r="F1529" s="10">
        <f>F1530</f>
        <v>6374</v>
      </c>
      <c r="G1529" s="10">
        <v>2734.2</v>
      </c>
      <c r="H1529" s="10">
        <f t="shared" ref="H1529:J1529" si="1123">H1530</f>
        <v>2734.2</v>
      </c>
      <c r="I1529" s="10">
        <f t="shared" si="1123"/>
        <v>2125.23</v>
      </c>
      <c r="J1529" s="10">
        <f t="shared" si="1123"/>
        <v>608.9699999999998</v>
      </c>
      <c r="K1529" s="18">
        <f t="shared" si="1090"/>
        <v>0.77727671713846835</v>
      </c>
    </row>
    <row r="1530" spans="1:11" ht="31" x14ac:dyDescent="0.35">
      <c r="A1530" s="8" t="s">
        <v>33</v>
      </c>
      <c r="B1530" s="6" t="s">
        <v>326</v>
      </c>
      <c r="C1530" s="6" t="s">
        <v>3</v>
      </c>
      <c r="D1530" s="6" t="s">
        <v>228</v>
      </c>
      <c r="E1530" s="6" t="s">
        <v>32</v>
      </c>
      <c r="F1530" s="10">
        <v>6374</v>
      </c>
      <c r="G1530" s="10">
        <v>2734.2</v>
      </c>
      <c r="H1530" s="10">
        <v>2734.2</v>
      </c>
      <c r="I1530" s="10">
        <v>2125.23</v>
      </c>
      <c r="J1530" s="10">
        <f t="shared" si="1100"/>
        <v>608.9699999999998</v>
      </c>
      <c r="K1530" s="18">
        <f t="shared" si="1090"/>
        <v>0.77727671713846835</v>
      </c>
    </row>
    <row r="1531" spans="1:11" ht="31" x14ac:dyDescent="0.35">
      <c r="A1531" s="8" t="s">
        <v>67</v>
      </c>
      <c r="B1531" s="6" t="s">
        <v>326</v>
      </c>
      <c r="C1531" s="6" t="s">
        <v>3</v>
      </c>
      <c r="D1531" s="6" t="s">
        <v>66</v>
      </c>
      <c r="E1531" s="6"/>
      <c r="F1531" s="10">
        <f>F1532+F1535</f>
        <v>8433.1</v>
      </c>
      <c r="G1531" s="10">
        <v>27317.5</v>
      </c>
      <c r="H1531" s="10">
        <f t="shared" ref="H1531:J1531" si="1124">H1532+H1535</f>
        <v>27317.5</v>
      </c>
      <c r="I1531" s="10">
        <f t="shared" si="1124"/>
        <v>27316.870000000003</v>
      </c>
      <c r="J1531" s="10">
        <f t="shared" si="1124"/>
        <v>0.62999999999829015</v>
      </c>
      <c r="K1531" s="18">
        <f t="shared" si="1090"/>
        <v>0.99997693786034603</v>
      </c>
    </row>
    <row r="1532" spans="1:11" ht="31" x14ac:dyDescent="0.35">
      <c r="A1532" s="8" t="s">
        <v>277</v>
      </c>
      <c r="B1532" s="6" t="s">
        <v>326</v>
      </c>
      <c r="C1532" s="6" t="s">
        <v>3</v>
      </c>
      <c r="D1532" s="6" t="s">
        <v>276</v>
      </c>
      <c r="E1532" s="6"/>
      <c r="F1532" s="10">
        <f>F1533</f>
        <v>8433.1</v>
      </c>
      <c r="G1532" s="10">
        <v>3444.7</v>
      </c>
      <c r="H1532" s="10">
        <f t="shared" ref="H1532:J1532" si="1125">H1533</f>
        <v>3444.7</v>
      </c>
      <c r="I1532" s="10">
        <f t="shared" si="1125"/>
        <v>3444.67</v>
      </c>
      <c r="J1532" s="10">
        <f t="shared" si="1125"/>
        <v>2.9999999999745341E-2</v>
      </c>
      <c r="K1532" s="18">
        <f t="shared" si="1090"/>
        <v>0.99999129096873463</v>
      </c>
    </row>
    <row r="1533" spans="1:11" ht="31" x14ac:dyDescent="0.35">
      <c r="A1533" s="8" t="s">
        <v>194</v>
      </c>
      <c r="B1533" s="6" t="s">
        <v>326</v>
      </c>
      <c r="C1533" s="6" t="s">
        <v>3</v>
      </c>
      <c r="D1533" s="6" t="s">
        <v>276</v>
      </c>
      <c r="E1533" s="6" t="s">
        <v>193</v>
      </c>
      <c r="F1533" s="10">
        <f>F1534</f>
        <v>8433.1</v>
      </c>
      <c r="G1533" s="10">
        <v>3444.7</v>
      </c>
      <c r="H1533" s="10">
        <f t="shared" ref="H1533:J1533" si="1126">H1534</f>
        <v>3444.7</v>
      </c>
      <c r="I1533" s="10">
        <f t="shared" si="1126"/>
        <v>3444.67</v>
      </c>
      <c r="J1533" s="10">
        <f t="shared" si="1126"/>
        <v>2.9999999999745341E-2</v>
      </c>
      <c r="K1533" s="18">
        <f t="shared" si="1090"/>
        <v>0.99999129096873463</v>
      </c>
    </row>
    <row r="1534" spans="1:11" ht="15.5" x14ac:dyDescent="0.35">
      <c r="A1534" s="8" t="s">
        <v>196</v>
      </c>
      <c r="B1534" s="6" t="s">
        <v>326</v>
      </c>
      <c r="C1534" s="6" t="s">
        <v>3</v>
      </c>
      <c r="D1534" s="6" t="s">
        <v>276</v>
      </c>
      <c r="E1534" s="6" t="s">
        <v>195</v>
      </c>
      <c r="F1534" s="10">
        <v>8433.1</v>
      </c>
      <c r="G1534" s="10">
        <v>3444.7</v>
      </c>
      <c r="H1534" s="10">
        <v>3444.7</v>
      </c>
      <c r="I1534" s="10">
        <v>3444.67</v>
      </c>
      <c r="J1534" s="10">
        <f t="shared" si="1100"/>
        <v>2.9999999999745341E-2</v>
      </c>
      <c r="K1534" s="18">
        <f t="shared" si="1090"/>
        <v>0.99999129096873463</v>
      </c>
    </row>
    <row r="1535" spans="1:11" ht="31" x14ac:dyDescent="0.35">
      <c r="A1535" s="8" t="s">
        <v>69</v>
      </c>
      <c r="B1535" s="6" t="s">
        <v>326</v>
      </c>
      <c r="C1535" s="6" t="s">
        <v>3</v>
      </c>
      <c r="D1535" s="6" t="s">
        <v>68</v>
      </c>
      <c r="E1535" s="6"/>
      <c r="F1535" s="10">
        <f>F1536</f>
        <v>0</v>
      </c>
      <c r="G1535" s="10">
        <v>23872.799999999999</v>
      </c>
      <c r="H1535" s="10">
        <f t="shared" ref="H1535:J1535" si="1127">H1536</f>
        <v>23872.799999999999</v>
      </c>
      <c r="I1535" s="10">
        <f t="shared" si="1127"/>
        <v>23872.2</v>
      </c>
      <c r="J1535" s="10">
        <f t="shared" si="1127"/>
        <v>0.59999999999854481</v>
      </c>
      <c r="K1535" s="18">
        <f t="shared" si="1090"/>
        <v>0.99997486679400827</v>
      </c>
    </row>
    <row r="1536" spans="1:11" ht="31" x14ac:dyDescent="0.35">
      <c r="A1536" s="8" t="s">
        <v>194</v>
      </c>
      <c r="B1536" s="6" t="s">
        <v>326</v>
      </c>
      <c r="C1536" s="6" t="s">
        <v>3</v>
      </c>
      <c r="D1536" s="6" t="s">
        <v>68</v>
      </c>
      <c r="E1536" s="6" t="s">
        <v>193</v>
      </c>
      <c r="F1536" s="10">
        <f>F1537</f>
        <v>0</v>
      </c>
      <c r="G1536" s="10">
        <v>23872.799999999999</v>
      </c>
      <c r="H1536" s="10">
        <f t="shared" ref="H1536:J1536" si="1128">H1537</f>
        <v>23872.799999999999</v>
      </c>
      <c r="I1536" s="10">
        <f t="shared" si="1128"/>
        <v>23872.2</v>
      </c>
      <c r="J1536" s="10">
        <f t="shared" si="1128"/>
        <v>0.59999999999854481</v>
      </c>
      <c r="K1536" s="18">
        <f t="shared" si="1090"/>
        <v>0.99997486679400827</v>
      </c>
    </row>
    <row r="1537" spans="1:11" ht="15.5" x14ac:dyDescent="0.35">
      <c r="A1537" s="8" t="s">
        <v>196</v>
      </c>
      <c r="B1537" s="6" t="s">
        <v>326</v>
      </c>
      <c r="C1537" s="6" t="s">
        <v>3</v>
      </c>
      <c r="D1537" s="6" t="s">
        <v>68</v>
      </c>
      <c r="E1537" s="6" t="s">
        <v>195</v>
      </c>
      <c r="F1537" s="10">
        <v>0</v>
      </c>
      <c r="G1537" s="10">
        <v>23872.799999999999</v>
      </c>
      <c r="H1537" s="10">
        <v>23872.799999999999</v>
      </c>
      <c r="I1537" s="10">
        <v>23872.2</v>
      </c>
      <c r="J1537" s="10">
        <f t="shared" si="1100"/>
        <v>0.59999999999854481</v>
      </c>
      <c r="K1537" s="18">
        <f t="shared" si="1090"/>
        <v>0.99997486679400827</v>
      </c>
    </row>
    <row r="1538" spans="1:11" ht="31" x14ac:dyDescent="0.35">
      <c r="A1538" s="8" t="s">
        <v>89</v>
      </c>
      <c r="B1538" s="6" t="s">
        <v>326</v>
      </c>
      <c r="C1538" s="6" t="s">
        <v>3</v>
      </c>
      <c r="D1538" s="6" t="s">
        <v>88</v>
      </c>
      <c r="E1538" s="6"/>
      <c r="F1538" s="10">
        <f>F1539</f>
        <v>0</v>
      </c>
      <c r="G1538" s="10">
        <v>0</v>
      </c>
      <c r="H1538" s="10">
        <f t="shared" ref="H1538:J1538" si="1129">H1539</f>
        <v>339.51</v>
      </c>
      <c r="I1538" s="10">
        <f t="shared" si="1129"/>
        <v>339.51</v>
      </c>
      <c r="J1538" s="10">
        <f t="shared" si="1129"/>
        <v>0</v>
      </c>
      <c r="K1538" s="18">
        <f t="shared" si="1090"/>
        <v>1</v>
      </c>
    </row>
    <row r="1539" spans="1:11" ht="46.5" x14ac:dyDescent="0.35">
      <c r="A1539" s="8" t="s">
        <v>293</v>
      </c>
      <c r="B1539" s="6" t="s">
        <v>326</v>
      </c>
      <c r="C1539" s="6" t="s">
        <v>3</v>
      </c>
      <c r="D1539" s="6" t="s">
        <v>292</v>
      </c>
      <c r="E1539" s="6"/>
      <c r="F1539" s="10">
        <f>F1540</f>
        <v>0</v>
      </c>
      <c r="G1539" s="10">
        <v>0</v>
      </c>
      <c r="H1539" s="10">
        <f t="shared" ref="H1539:J1539" si="1130">H1540</f>
        <v>339.51</v>
      </c>
      <c r="I1539" s="10">
        <f t="shared" si="1130"/>
        <v>339.51</v>
      </c>
      <c r="J1539" s="10">
        <f t="shared" si="1130"/>
        <v>0</v>
      </c>
      <c r="K1539" s="18">
        <f t="shared" si="1090"/>
        <v>1</v>
      </c>
    </row>
    <row r="1540" spans="1:11" ht="31" x14ac:dyDescent="0.35">
      <c r="A1540" s="8" t="s">
        <v>295</v>
      </c>
      <c r="B1540" s="6" t="s">
        <v>326</v>
      </c>
      <c r="C1540" s="6" t="s">
        <v>3</v>
      </c>
      <c r="D1540" s="6" t="s">
        <v>294</v>
      </c>
      <c r="E1540" s="6"/>
      <c r="F1540" s="10">
        <f>F1541</f>
        <v>0</v>
      </c>
      <c r="G1540" s="10">
        <v>0</v>
      </c>
      <c r="H1540" s="10">
        <f t="shared" ref="H1540:J1540" si="1131">H1541</f>
        <v>339.51</v>
      </c>
      <c r="I1540" s="10">
        <f t="shared" si="1131"/>
        <v>339.51</v>
      </c>
      <c r="J1540" s="10">
        <f t="shared" si="1131"/>
        <v>0</v>
      </c>
      <c r="K1540" s="18">
        <f t="shared" si="1090"/>
        <v>1</v>
      </c>
    </row>
    <row r="1541" spans="1:11" ht="31" x14ac:dyDescent="0.35">
      <c r="A1541" s="8" t="s">
        <v>31</v>
      </c>
      <c r="B1541" s="6" t="s">
        <v>326</v>
      </c>
      <c r="C1541" s="6" t="s">
        <v>3</v>
      </c>
      <c r="D1541" s="6" t="s">
        <v>294</v>
      </c>
      <c r="E1541" s="6" t="s">
        <v>30</v>
      </c>
      <c r="F1541" s="10">
        <f>F1542</f>
        <v>0</v>
      </c>
      <c r="G1541" s="10">
        <v>0</v>
      </c>
      <c r="H1541" s="10">
        <f t="shared" ref="H1541:J1541" si="1132">H1542</f>
        <v>339.51</v>
      </c>
      <c r="I1541" s="10">
        <f t="shared" si="1132"/>
        <v>339.51</v>
      </c>
      <c r="J1541" s="10">
        <f t="shared" si="1132"/>
        <v>0</v>
      </c>
      <c r="K1541" s="18">
        <f t="shared" si="1090"/>
        <v>1</v>
      </c>
    </row>
    <row r="1542" spans="1:11" ht="31" x14ac:dyDescent="0.35">
      <c r="A1542" s="8" t="s">
        <v>33</v>
      </c>
      <c r="B1542" s="6" t="s">
        <v>326</v>
      </c>
      <c r="C1542" s="6" t="s">
        <v>3</v>
      </c>
      <c r="D1542" s="6" t="s">
        <v>294</v>
      </c>
      <c r="E1542" s="6" t="s">
        <v>32</v>
      </c>
      <c r="F1542" s="10">
        <v>0</v>
      </c>
      <c r="G1542" s="10">
        <v>0</v>
      </c>
      <c r="H1542" s="10">
        <v>339.51</v>
      </c>
      <c r="I1542" s="10">
        <v>339.51</v>
      </c>
      <c r="J1542" s="10">
        <f t="shared" si="1100"/>
        <v>0</v>
      </c>
      <c r="K1542" s="18">
        <f t="shared" si="1090"/>
        <v>1</v>
      </c>
    </row>
    <row r="1543" spans="1:11" ht="15.5" x14ac:dyDescent="0.35">
      <c r="A1543" s="8" t="s">
        <v>797</v>
      </c>
      <c r="B1543" s="6" t="s">
        <v>326</v>
      </c>
      <c r="C1543" s="6" t="s">
        <v>38</v>
      </c>
      <c r="D1543" s="6"/>
      <c r="E1543" s="6"/>
      <c r="F1543" s="10">
        <f>F1544+F1570+F1575+F1586</f>
        <v>287475.09999999998</v>
      </c>
      <c r="G1543" s="10">
        <v>312859.39999999997</v>
      </c>
      <c r="H1543" s="10">
        <f t="shared" ref="H1543:J1543" si="1133">H1544+H1570+H1575+H1586</f>
        <v>316668.66000000003</v>
      </c>
      <c r="I1543" s="10">
        <f t="shared" si="1133"/>
        <v>246341.70999999996</v>
      </c>
      <c r="J1543" s="10">
        <f t="shared" si="1133"/>
        <v>70326.950000000012</v>
      </c>
      <c r="K1543" s="18">
        <f t="shared" si="1090"/>
        <v>0.77791629269533635</v>
      </c>
    </row>
    <row r="1544" spans="1:11" ht="15.5" x14ac:dyDescent="0.35">
      <c r="A1544" s="8" t="s">
        <v>146</v>
      </c>
      <c r="B1544" s="6" t="s">
        <v>326</v>
      </c>
      <c r="C1544" s="6" t="s">
        <v>38</v>
      </c>
      <c r="D1544" s="6" t="s">
        <v>145</v>
      </c>
      <c r="E1544" s="6"/>
      <c r="F1544" s="10">
        <f>F1545</f>
        <v>213454.6</v>
      </c>
      <c r="G1544" s="10">
        <v>246023.59999999998</v>
      </c>
      <c r="H1544" s="10">
        <f t="shared" ref="H1544:J1544" si="1134">H1545</f>
        <v>244951.00000000003</v>
      </c>
      <c r="I1544" s="10">
        <f t="shared" si="1134"/>
        <v>241244.55</v>
      </c>
      <c r="J1544" s="10">
        <f t="shared" si="1134"/>
        <v>3706.4500000000126</v>
      </c>
      <c r="K1544" s="18">
        <f t="shared" si="1090"/>
        <v>0.98486860637433593</v>
      </c>
    </row>
    <row r="1545" spans="1:11" ht="31" x14ac:dyDescent="0.35">
      <c r="A1545" s="8" t="s">
        <v>156</v>
      </c>
      <c r="B1545" s="6" t="s">
        <v>326</v>
      </c>
      <c r="C1545" s="6" t="s">
        <v>38</v>
      </c>
      <c r="D1545" s="6" t="s">
        <v>155</v>
      </c>
      <c r="E1545" s="6"/>
      <c r="F1545" s="10">
        <f>F1546+F1556+F1559+F1564</f>
        <v>213454.6</v>
      </c>
      <c r="G1545" s="10">
        <v>246023.59999999998</v>
      </c>
      <c r="H1545" s="10">
        <f t="shared" ref="H1545:J1545" si="1135">H1546+H1556+H1559+H1564</f>
        <v>244951.00000000003</v>
      </c>
      <c r="I1545" s="10">
        <f t="shared" si="1135"/>
        <v>241244.55</v>
      </c>
      <c r="J1545" s="10">
        <f t="shared" si="1135"/>
        <v>3706.4500000000126</v>
      </c>
      <c r="K1545" s="18">
        <f t="shared" si="1090"/>
        <v>0.98486860637433593</v>
      </c>
    </row>
    <row r="1546" spans="1:11" ht="31" x14ac:dyDescent="0.35">
      <c r="A1546" s="8" t="s">
        <v>684</v>
      </c>
      <c r="B1546" s="6" t="s">
        <v>326</v>
      </c>
      <c r="C1546" s="6" t="s">
        <v>38</v>
      </c>
      <c r="D1546" s="6" t="s">
        <v>683</v>
      </c>
      <c r="E1546" s="6"/>
      <c r="F1546" s="10">
        <f>F1547+F1550+F1552+F1554</f>
        <v>205573.1</v>
      </c>
      <c r="G1546" s="10">
        <v>237329.09999999998</v>
      </c>
      <c r="H1546" s="10">
        <f t="shared" ref="H1546:J1546" si="1136">H1547+H1550+H1552+H1554</f>
        <v>237238.80000000002</v>
      </c>
      <c r="I1546" s="10">
        <f>I1547+I1550+I1552+I1554</f>
        <v>234108.65</v>
      </c>
      <c r="J1546" s="10">
        <f t="shared" si="1136"/>
        <v>3130.1500000000124</v>
      </c>
      <c r="K1546" s="18">
        <f t="shared" si="1090"/>
        <v>0.9868059103316994</v>
      </c>
    </row>
    <row r="1547" spans="1:11" ht="62" x14ac:dyDescent="0.35">
      <c r="A1547" s="8" t="s">
        <v>13</v>
      </c>
      <c r="B1547" s="6" t="s">
        <v>326</v>
      </c>
      <c r="C1547" s="6" t="s">
        <v>38</v>
      </c>
      <c r="D1547" s="6" t="s">
        <v>683</v>
      </c>
      <c r="E1547" s="6" t="s">
        <v>12</v>
      </c>
      <c r="F1547" s="10">
        <f>F1548+F1549</f>
        <v>194071.2</v>
      </c>
      <c r="G1547" s="10">
        <v>221086.59999999998</v>
      </c>
      <c r="H1547" s="10">
        <f t="shared" ref="H1547:J1547" si="1137">H1548+H1549</f>
        <v>220969.7</v>
      </c>
      <c r="I1547" s="10">
        <f t="shared" si="1137"/>
        <v>219257.93</v>
      </c>
      <c r="J1547" s="10">
        <f t="shared" si="1137"/>
        <v>1711.7700000000114</v>
      </c>
      <c r="K1547" s="18">
        <f t="shared" si="1090"/>
        <v>0.99225337229493449</v>
      </c>
    </row>
    <row r="1548" spans="1:11" ht="15.5" x14ac:dyDescent="0.35">
      <c r="A1548" s="8" t="s">
        <v>152</v>
      </c>
      <c r="B1548" s="6" t="s">
        <v>326</v>
      </c>
      <c r="C1548" s="6" t="s">
        <v>38</v>
      </c>
      <c r="D1548" s="6" t="s">
        <v>683</v>
      </c>
      <c r="E1548" s="6" t="s">
        <v>151</v>
      </c>
      <c r="F1548" s="10">
        <v>161627.70000000001</v>
      </c>
      <c r="G1548" s="10">
        <v>185133.9</v>
      </c>
      <c r="H1548" s="10">
        <v>185146.2</v>
      </c>
      <c r="I1548" s="10">
        <v>184033.03</v>
      </c>
      <c r="J1548" s="10">
        <f t="shared" ref="J1548:J1585" si="1138">H1548-I1548</f>
        <v>1113.1700000000128</v>
      </c>
      <c r="K1548" s="18">
        <f t="shared" ref="K1548:K1611" si="1139">I1548/H1548</f>
        <v>0.99398761627297771</v>
      </c>
    </row>
    <row r="1549" spans="1:11" ht="31" x14ac:dyDescent="0.35">
      <c r="A1549" s="8" t="s">
        <v>15</v>
      </c>
      <c r="B1549" s="6" t="s">
        <v>326</v>
      </c>
      <c r="C1549" s="6" t="s">
        <v>38</v>
      </c>
      <c r="D1549" s="6" t="s">
        <v>683</v>
      </c>
      <c r="E1549" s="6" t="s">
        <v>14</v>
      </c>
      <c r="F1549" s="10">
        <v>32443.5</v>
      </c>
      <c r="G1549" s="10">
        <v>35952.699999999997</v>
      </c>
      <c r="H1549" s="10">
        <v>35823.5</v>
      </c>
      <c r="I1549" s="10">
        <v>35224.9</v>
      </c>
      <c r="J1549" s="10">
        <f t="shared" si="1138"/>
        <v>598.59999999999854</v>
      </c>
      <c r="K1549" s="18">
        <f t="shared" si="1139"/>
        <v>0.98329029826789682</v>
      </c>
    </row>
    <row r="1550" spans="1:11" ht="31" x14ac:dyDescent="0.35">
      <c r="A1550" s="8" t="s">
        <v>31</v>
      </c>
      <c r="B1550" s="6" t="s">
        <v>326</v>
      </c>
      <c r="C1550" s="6" t="s">
        <v>38</v>
      </c>
      <c r="D1550" s="6" t="s">
        <v>683</v>
      </c>
      <c r="E1550" s="6" t="s">
        <v>30</v>
      </c>
      <c r="F1550" s="10">
        <f>F1551</f>
        <v>11501.9</v>
      </c>
      <c r="G1550" s="10">
        <v>16220.5</v>
      </c>
      <c r="H1550" s="10">
        <f t="shared" ref="H1550:J1550" si="1140">H1551</f>
        <v>16245.7</v>
      </c>
      <c r="I1550" s="10">
        <f t="shared" si="1140"/>
        <v>14827.32</v>
      </c>
      <c r="J1550" s="10">
        <f t="shared" si="1140"/>
        <v>1418.380000000001</v>
      </c>
      <c r="K1550" s="18">
        <f t="shared" si="1139"/>
        <v>0.91269197387616408</v>
      </c>
    </row>
    <row r="1551" spans="1:11" ht="31" x14ac:dyDescent="0.35">
      <c r="A1551" s="8" t="s">
        <v>33</v>
      </c>
      <c r="B1551" s="6" t="s">
        <v>326</v>
      </c>
      <c r="C1551" s="6" t="s">
        <v>38</v>
      </c>
      <c r="D1551" s="6" t="s">
        <v>683</v>
      </c>
      <c r="E1551" s="6" t="s">
        <v>32</v>
      </c>
      <c r="F1551" s="10">
        <v>11501.9</v>
      </c>
      <c r="G1551" s="10">
        <v>16220.5</v>
      </c>
      <c r="H1551" s="10">
        <v>16245.7</v>
      </c>
      <c r="I1551" s="10">
        <v>14827.32</v>
      </c>
      <c r="J1551" s="10">
        <f t="shared" si="1138"/>
        <v>1418.380000000001</v>
      </c>
      <c r="K1551" s="18">
        <f t="shared" si="1139"/>
        <v>0.91269197387616408</v>
      </c>
    </row>
    <row r="1552" spans="1:11" ht="15.5" x14ac:dyDescent="0.35">
      <c r="A1552" s="8" t="s">
        <v>35</v>
      </c>
      <c r="B1552" s="6" t="s">
        <v>326</v>
      </c>
      <c r="C1552" s="6" t="s">
        <v>38</v>
      </c>
      <c r="D1552" s="6" t="s">
        <v>683</v>
      </c>
      <c r="E1552" s="6" t="s">
        <v>34</v>
      </c>
      <c r="F1552" s="10">
        <f>F1553</f>
        <v>0</v>
      </c>
      <c r="G1552" s="10">
        <v>20</v>
      </c>
      <c r="H1552" s="10">
        <f t="shared" ref="H1552:J1552" si="1141">H1553</f>
        <v>20</v>
      </c>
      <c r="I1552" s="10">
        <f t="shared" si="1141"/>
        <v>20</v>
      </c>
      <c r="J1552" s="10">
        <f t="shared" si="1141"/>
        <v>0</v>
      </c>
      <c r="K1552" s="18">
        <f t="shared" si="1139"/>
        <v>1</v>
      </c>
    </row>
    <row r="1553" spans="1:11" ht="31" x14ac:dyDescent="0.35">
      <c r="A1553" s="8" t="s">
        <v>37</v>
      </c>
      <c r="B1553" s="6" t="s">
        <v>326</v>
      </c>
      <c r="C1553" s="6" t="s">
        <v>38</v>
      </c>
      <c r="D1553" s="6" t="s">
        <v>683</v>
      </c>
      <c r="E1553" s="6" t="s">
        <v>36</v>
      </c>
      <c r="F1553" s="10">
        <v>0</v>
      </c>
      <c r="G1553" s="10">
        <v>20</v>
      </c>
      <c r="H1553" s="10">
        <v>20</v>
      </c>
      <c r="I1553" s="10">
        <v>20</v>
      </c>
      <c r="J1553" s="10">
        <f t="shared" si="1138"/>
        <v>0</v>
      </c>
      <c r="K1553" s="18">
        <f t="shared" si="1139"/>
        <v>1</v>
      </c>
    </row>
    <row r="1554" spans="1:11" ht="15.5" x14ac:dyDescent="0.35">
      <c r="A1554" s="8" t="s">
        <v>75</v>
      </c>
      <c r="B1554" s="6" t="s">
        <v>326</v>
      </c>
      <c r="C1554" s="6" t="s">
        <v>38</v>
      </c>
      <c r="D1554" s="6" t="s">
        <v>683</v>
      </c>
      <c r="E1554" s="6" t="s">
        <v>74</v>
      </c>
      <c r="F1554" s="10">
        <f>F1555</f>
        <v>0</v>
      </c>
      <c r="G1554" s="10">
        <v>2</v>
      </c>
      <c r="H1554" s="10">
        <f t="shared" ref="H1554:J1554" si="1142">H1555</f>
        <v>3.4</v>
      </c>
      <c r="I1554" s="10">
        <f t="shared" si="1142"/>
        <v>3.4</v>
      </c>
      <c r="J1554" s="10">
        <f t="shared" si="1142"/>
        <v>0</v>
      </c>
      <c r="K1554" s="18">
        <f t="shared" si="1139"/>
        <v>1</v>
      </c>
    </row>
    <row r="1555" spans="1:11" ht="15.5" x14ac:dyDescent="0.35">
      <c r="A1555" s="8" t="s">
        <v>77</v>
      </c>
      <c r="B1555" s="6" t="s">
        <v>326</v>
      </c>
      <c r="C1555" s="6" t="s">
        <v>38</v>
      </c>
      <c r="D1555" s="6" t="s">
        <v>683</v>
      </c>
      <c r="E1555" s="6" t="s">
        <v>76</v>
      </c>
      <c r="F1555" s="10">
        <v>0</v>
      </c>
      <c r="G1555" s="10">
        <v>2</v>
      </c>
      <c r="H1555" s="10">
        <v>3.4</v>
      </c>
      <c r="I1555" s="10">
        <v>3.4</v>
      </c>
      <c r="J1555" s="10">
        <f t="shared" si="1138"/>
        <v>0</v>
      </c>
      <c r="K1555" s="18">
        <f t="shared" si="1139"/>
        <v>1</v>
      </c>
    </row>
    <row r="1556" spans="1:11" ht="46.5" x14ac:dyDescent="0.35">
      <c r="A1556" s="8" t="s">
        <v>799</v>
      </c>
      <c r="B1556" s="6" t="s">
        <v>326</v>
      </c>
      <c r="C1556" s="6" t="s">
        <v>38</v>
      </c>
      <c r="D1556" s="6" t="s">
        <v>798</v>
      </c>
      <c r="E1556" s="6"/>
      <c r="F1556" s="10">
        <f>F1557</f>
        <v>200</v>
      </c>
      <c r="G1556" s="10">
        <v>200</v>
      </c>
      <c r="H1556" s="10">
        <f t="shared" ref="H1556:J1556" si="1143">H1557</f>
        <v>200</v>
      </c>
      <c r="I1556" s="10">
        <f t="shared" si="1143"/>
        <v>200</v>
      </c>
      <c r="J1556" s="10">
        <f t="shared" si="1143"/>
        <v>0</v>
      </c>
      <c r="K1556" s="18">
        <f t="shared" si="1139"/>
        <v>1</v>
      </c>
    </row>
    <row r="1557" spans="1:11" ht="31" x14ac:dyDescent="0.35">
      <c r="A1557" s="8" t="s">
        <v>194</v>
      </c>
      <c r="B1557" s="6" t="s">
        <v>326</v>
      </c>
      <c r="C1557" s="6" t="s">
        <v>38</v>
      </c>
      <c r="D1557" s="6" t="s">
        <v>798</v>
      </c>
      <c r="E1557" s="6" t="s">
        <v>193</v>
      </c>
      <c r="F1557" s="10">
        <f>F1558</f>
        <v>200</v>
      </c>
      <c r="G1557" s="10">
        <v>200</v>
      </c>
      <c r="H1557" s="10">
        <f t="shared" ref="H1557:J1557" si="1144">H1558</f>
        <v>200</v>
      </c>
      <c r="I1557" s="10">
        <f t="shared" si="1144"/>
        <v>200</v>
      </c>
      <c r="J1557" s="10">
        <f t="shared" si="1144"/>
        <v>0</v>
      </c>
      <c r="K1557" s="18">
        <f t="shared" si="1139"/>
        <v>1</v>
      </c>
    </row>
    <row r="1558" spans="1:11" ht="46.5" x14ac:dyDescent="0.35">
      <c r="A1558" s="8" t="s">
        <v>251</v>
      </c>
      <c r="B1558" s="6" t="s">
        <v>326</v>
      </c>
      <c r="C1558" s="6" t="s">
        <v>38</v>
      </c>
      <c r="D1558" s="6" t="s">
        <v>798</v>
      </c>
      <c r="E1558" s="6" t="s">
        <v>250</v>
      </c>
      <c r="F1558" s="10">
        <v>200</v>
      </c>
      <c r="G1558" s="10">
        <v>200</v>
      </c>
      <c r="H1558" s="10">
        <v>200</v>
      </c>
      <c r="I1558" s="10">
        <v>200</v>
      </c>
      <c r="J1558" s="10">
        <f t="shared" si="1138"/>
        <v>0</v>
      </c>
      <c r="K1558" s="18">
        <f t="shared" si="1139"/>
        <v>1</v>
      </c>
    </row>
    <row r="1559" spans="1:11" ht="31" x14ac:dyDescent="0.35">
      <c r="A1559" s="8" t="s">
        <v>801</v>
      </c>
      <c r="B1559" s="6" t="s">
        <v>326</v>
      </c>
      <c r="C1559" s="6" t="s">
        <v>38</v>
      </c>
      <c r="D1559" s="6" t="s">
        <v>800</v>
      </c>
      <c r="E1559" s="6"/>
      <c r="F1559" s="10">
        <f>F1560+F1562</f>
        <v>267</v>
      </c>
      <c r="G1559" s="10">
        <v>267</v>
      </c>
      <c r="H1559" s="10">
        <f t="shared" ref="H1559:J1559" si="1145">H1560+H1562</f>
        <v>267</v>
      </c>
      <c r="I1559" s="10">
        <f t="shared" si="1145"/>
        <v>265.99</v>
      </c>
      <c r="J1559" s="10">
        <f t="shared" si="1145"/>
        <v>1.0099999999999909</v>
      </c>
      <c r="K1559" s="18">
        <f t="shared" si="1139"/>
        <v>0.99621722846441951</v>
      </c>
    </row>
    <row r="1560" spans="1:11" ht="62" x14ac:dyDescent="0.35">
      <c r="A1560" s="17" t="s">
        <v>13</v>
      </c>
      <c r="B1560" s="6" t="s">
        <v>326</v>
      </c>
      <c r="C1560" s="6" t="s">
        <v>38</v>
      </c>
      <c r="D1560" s="6" t="s">
        <v>800</v>
      </c>
      <c r="E1560" s="6" t="s">
        <v>12</v>
      </c>
      <c r="F1560" s="10">
        <f>F1561</f>
        <v>97.5</v>
      </c>
      <c r="G1560" s="10">
        <v>13.5</v>
      </c>
      <c r="H1560" s="10">
        <f t="shared" ref="H1560:J1560" si="1146">H1561</f>
        <v>0</v>
      </c>
      <c r="I1560" s="10">
        <f t="shared" si="1146"/>
        <v>0</v>
      </c>
      <c r="J1560" s="10">
        <f t="shared" si="1146"/>
        <v>0</v>
      </c>
      <c r="K1560" s="18" t="s">
        <v>937</v>
      </c>
    </row>
    <row r="1561" spans="1:11" ht="31" x14ac:dyDescent="0.35">
      <c r="A1561" s="17" t="s">
        <v>15</v>
      </c>
      <c r="B1561" s="6" t="s">
        <v>326</v>
      </c>
      <c r="C1561" s="6" t="s">
        <v>38</v>
      </c>
      <c r="D1561" s="6" t="s">
        <v>800</v>
      </c>
      <c r="E1561" s="6" t="s">
        <v>14</v>
      </c>
      <c r="F1561" s="10">
        <v>97.5</v>
      </c>
      <c r="G1561" s="10">
        <v>13.5</v>
      </c>
      <c r="H1561" s="10">
        <v>0</v>
      </c>
      <c r="I1561" s="10">
        <v>0</v>
      </c>
      <c r="J1561" s="10">
        <f t="shared" si="1138"/>
        <v>0</v>
      </c>
      <c r="K1561" s="18" t="s">
        <v>937</v>
      </c>
    </row>
    <row r="1562" spans="1:11" ht="31" x14ac:dyDescent="0.35">
      <c r="A1562" s="8" t="s">
        <v>31</v>
      </c>
      <c r="B1562" s="6" t="s">
        <v>326</v>
      </c>
      <c r="C1562" s="6" t="s">
        <v>38</v>
      </c>
      <c r="D1562" s="6" t="s">
        <v>800</v>
      </c>
      <c r="E1562" s="6" t="s">
        <v>30</v>
      </c>
      <c r="F1562" s="10">
        <f>F1563</f>
        <v>169.5</v>
      </c>
      <c r="G1562" s="10">
        <v>253.5</v>
      </c>
      <c r="H1562" s="10">
        <f t="shared" ref="H1562:J1562" si="1147">H1563</f>
        <v>267</v>
      </c>
      <c r="I1562" s="10">
        <f t="shared" si="1147"/>
        <v>265.99</v>
      </c>
      <c r="J1562" s="10">
        <f t="shared" si="1147"/>
        <v>1.0099999999999909</v>
      </c>
      <c r="K1562" s="18">
        <f t="shared" si="1139"/>
        <v>0.99621722846441951</v>
      </c>
    </row>
    <row r="1563" spans="1:11" ht="31" x14ac:dyDescent="0.35">
      <c r="A1563" s="8" t="s">
        <v>33</v>
      </c>
      <c r="B1563" s="6" t="s">
        <v>326</v>
      </c>
      <c r="C1563" s="6" t="s">
        <v>38</v>
      </c>
      <c r="D1563" s="6" t="s">
        <v>800</v>
      </c>
      <c r="E1563" s="6" t="s">
        <v>32</v>
      </c>
      <c r="F1563" s="10">
        <v>169.5</v>
      </c>
      <c r="G1563" s="10">
        <v>253.5</v>
      </c>
      <c r="H1563" s="10">
        <v>267</v>
      </c>
      <c r="I1563" s="10">
        <v>265.99</v>
      </c>
      <c r="J1563" s="10">
        <f t="shared" si="1138"/>
        <v>1.0099999999999909</v>
      </c>
      <c r="K1563" s="18">
        <f t="shared" si="1139"/>
        <v>0.99621722846441951</v>
      </c>
    </row>
    <row r="1564" spans="1:11" ht="46.5" x14ac:dyDescent="0.35">
      <c r="A1564" s="8" t="s">
        <v>158</v>
      </c>
      <c r="B1564" s="6" t="s">
        <v>326</v>
      </c>
      <c r="C1564" s="6" t="s">
        <v>38</v>
      </c>
      <c r="D1564" s="6" t="s">
        <v>157</v>
      </c>
      <c r="E1564" s="6"/>
      <c r="F1564" s="10">
        <f>F1565+F1568</f>
        <v>7414.5</v>
      </c>
      <c r="G1564" s="10">
        <v>8227.5</v>
      </c>
      <c r="H1564" s="10">
        <f t="shared" ref="H1564:J1564" si="1148">H1565+H1568</f>
        <v>7245.2</v>
      </c>
      <c r="I1564" s="10">
        <f t="shared" si="1148"/>
        <v>6669.91</v>
      </c>
      <c r="J1564" s="10">
        <f t="shared" si="1148"/>
        <v>575.29</v>
      </c>
      <c r="K1564" s="18">
        <f t="shared" si="1139"/>
        <v>0.92059708496659853</v>
      </c>
    </row>
    <row r="1565" spans="1:11" ht="62" x14ac:dyDescent="0.35">
      <c r="A1565" s="8" t="s">
        <v>13</v>
      </c>
      <c r="B1565" s="6" t="s">
        <v>326</v>
      </c>
      <c r="C1565" s="6" t="s">
        <v>38</v>
      </c>
      <c r="D1565" s="6" t="s">
        <v>157</v>
      </c>
      <c r="E1565" s="6" t="s">
        <v>12</v>
      </c>
      <c r="F1565" s="10">
        <f>F1566+F1567</f>
        <v>7245.5</v>
      </c>
      <c r="G1565" s="10">
        <v>7830.3</v>
      </c>
      <c r="H1565" s="10">
        <f t="shared" ref="H1565:J1565" si="1149">H1566+H1567</f>
        <v>6590.3</v>
      </c>
      <c r="I1565" s="10">
        <f t="shared" si="1149"/>
        <v>6015.12</v>
      </c>
      <c r="J1565" s="10">
        <f t="shared" si="1149"/>
        <v>575.17999999999995</v>
      </c>
      <c r="K1565" s="18">
        <f t="shared" si="1139"/>
        <v>0.91272324476882682</v>
      </c>
    </row>
    <row r="1566" spans="1:11" ht="15.5" x14ac:dyDescent="0.35">
      <c r="A1566" s="8" t="s">
        <v>152</v>
      </c>
      <c r="B1566" s="6" t="s">
        <v>326</v>
      </c>
      <c r="C1566" s="6" t="s">
        <v>38</v>
      </c>
      <c r="D1566" s="6" t="s">
        <v>157</v>
      </c>
      <c r="E1566" s="6" t="s">
        <v>151</v>
      </c>
      <c r="F1566" s="10">
        <v>6469.1</v>
      </c>
      <c r="G1566" s="10">
        <v>7012.3</v>
      </c>
      <c r="H1566" s="10">
        <v>5772.3</v>
      </c>
      <c r="I1566" s="10">
        <v>5361.26</v>
      </c>
      <c r="J1566" s="10">
        <f t="shared" si="1138"/>
        <v>411.03999999999996</v>
      </c>
      <c r="K1566" s="18">
        <f t="shared" si="1139"/>
        <v>0.92879094988132982</v>
      </c>
    </row>
    <row r="1567" spans="1:11" ht="31" x14ac:dyDescent="0.35">
      <c r="A1567" s="8" t="s">
        <v>15</v>
      </c>
      <c r="B1567" s="6" t="s">
        <v>326</v>
      </c>
      <c r="C1567" s="6" t="s">
        <v>38</v>
      </c>
      <c r="D1567" s="6" t="s">
        <v>157</v>
      </c>
      <c r="E1567" s="6" t="s">
        <v>14</v>
      </c>
      <c r="F1567" s="10">
        <v>776.4</v>
      </c>
      <c r="G1567" s="10">
        <v>818</v>
      </c>
      <c r="H1567" s="10">
        <v>818</v>
      </c>
      <c r="I1567" s="10">
        <v>653.86</v>
      </c>
      <c r="J1567" s="10">
        <f t="shared" si="1138"/>
        <v>164.14</v>
      </c>
      <c r="K1567" s="18">
        <f t="shared" si="1139"/>
        <v>0.79933985330073354</v>
      </c>
    </row>
    <row r="1568" spans="1:11" ht="15.5" x14ac:dyDescent="0.35">
      <c r="A1568" s="8" t="s">
        <v>35</v>
      </c>
      <c r="B1568" s="6" t="s">
        <v>326</v>
      </c>
      <c r="C1568" s="6" t="s">
        <v>38</v>
      </c>
      <c r="D1568" s="6" t="s">
        <v>157</v>
      </c>
      <c r="E1568" s="6" t="s">
        <v>34</v>
      </c>
      <c r="F1568" s="10">
        <f>F1569</f>
        <v>169</v>
      </c>
      <c r="G1568" s="10">
        <v>397.2</v>
      </c>
      <c r="H1568" s="10">
        <f t="shared" ref="H1568:J1568" si="1150">H1569</f>
        <v>654.9</v>
      </c>
      <c r="I1568" s="10">
        <f t="shared" si="1150"/>
        <v>654.79</v>
      </c>
      <c r="J1568" s="10">
        <f t="shared" si="1150"/>
        <v>0.11000000000001364</v>
      </c>
      <c r="K1568" s="18">
        <f t="shared" si="1139"/>
        <v>0.99983203542525578</v>
      </c>
    </row>
    <row r="1569" spans="1:11" ht="31" x14ac:dyDescent="0.35">
      <c r="A1569" s="8" t="s">
        <v>37</v>
      </c>
      <c r="B1569" s="6" t="s">
        <v>326</v>
      </c>
      <c r="C1569" s="6" t="s">
        <v>38</v>
      </c>
      <c r="D1569" s="6" t="s">
        <v>157</v>
      </c>
      <c r="E1569" s="6" t="s">
        <v>36</v>
      </c>
      <c r="F1569" s="10">
        <v>169</v>
      </c>
      <c r="G1569" s="10">
        <v>397.2</v>
      </c>
      <c r="H1569" s="10">
        <v>654.9</v>
      </c>
      <c r="I1569" s="10">
        <v>654.79</v>
      </c>
      <c r="J1569" s="10">
        <f t="shared" si="1138"/>
        <v>0.11000000000001364</v>
      </c>
      <c r="K1569" s="18">
        <f t="shared" si="1139"/>
        <v>0.99983203542525578</v>
      </c>
    </row>
    <row r="1570" spans="1:11" ht="15.5" x14ac:dyDescent="0.35">
      <c r="A1570" s="8" t="s">
        <v>202</v>
      </c>
      <c r="B1570" s="6" t="s">
        <v>326</v>
      </c>
      <c r="C1570" s="6" t="s">
        <v>38</v>
      </c>
      <c r="D1570" s="6" t="s">
        <v>201</v>
      </c>
      <c r="E1570" s="6"/>
      <c r="F1570" s="10">
        <f>F1571</f>
        <v>215.3</v>
      </c>
      <c r="G1570" s="10">
        <v>215.3</v>
      </c>
      <c r="H1570" s="10">
        <f t="shared" ref="H1570:J1570" si="1151">H1571</f>
        <v>215.3</v>
      </c>
      <c r="I1570" s="10">
        <f t="shared" si="1151"/>
        <v>215.3</v>
      </c>
      <c r="J1570" s="10">
        <f t="shared" si="1151"/>
        <v>0</v>
      </c>
      <c r="K1570" s="18">
        <f t="shared" si="1139"/>
        <v>1</v>
      </c>
    </row>
    <row r="1571" spans="1:11" ht="31" x14ac:dyDescent="0.35">
      <c r="A1571" s="8" t="s">
        <v>790</v>
      </c>
      <c r="B1571" s="6" t="s">
        <v>326</v>
      </c>
      <c r="C1571" s="6" t="s">
        <v>38</v>
      </c>
      <c r="D1571" s="6" t="s">
        <v>789</v>
      </c>
      <c r="E1571" s="6"/>
      <c r="F1571" s="10">
        <f>F1572</f>
        <v>215.3</v>
      </c>
      <c r="G1571" s="10">
        <v>215.3</v>
      </c>
      <c r="H1571" s="10">
        <f t="shared" ref="H1571:J1571" si="1152">H1572</f>
        <v>215.3</v>
      </c>
      <c r="I1571" s="10">
        <f t="shared" si="1152"/>
        <v>215.3</v>
      </c>
      <c r="J1571" s="10">
        <f t="shared" si="1152"/>
        <v>0</v>
      </c>
      <c r="K1571" s="18">
        <f t="shared" si="1139"/>
        <v>1</v>
      </c>
    </row>
    <row r="1572" spans="1:11" ht="31" x14ac:dyDescent="0.35">
      <c r="A1572" s="8" t="s">
        <v>792</v>
      </c>
      <c r="B1572" s="6" t="s">
        <v>326</v>
      </c>
      <c r="C1572" s="6" t="s">
        <v>38</v>
      </c>
      <c r="D1572" s="6" t="s">
        <v>791</v>
      </c>
      <c r="E1572" s="6"/>
      <c r="F1572" s="10">
        <f>F1573</f>
        <v>215.3</v>
      </c>
      <c r="G1572" s="10">
        <v>215.3</v>
      </c>
      <c r="H1572" s="10">
        <f t="shared" ref="H1572:J1572" si="1153">H1573</f>
        <v>215.3</v>
      </c>
      <c r="I1572" s="10">
        <f t="shared" si="1153"/>
        <v>215.3</v>
      </c>
      <c r="J1572" s="10">
        <f t="shared" si="1153"/>
        <v>0</v>
      </c>
      <c r="K1572" s="18">
        <f t="shared" si="1139"/>
        <v>1</v>
      </c>
    </row>
    <row r="1573" spans="1:11" ht="31" x14ac:dyDescent="0.35">
      <c r="A1573" s="8" t="s">
        <v>31</v>
      </c>
      <c r="B1573" s="6" t="s">
        <v>326</v>
      </c>
      <c r="C1573" s="6" t="s">
        <v>38</v>
      </c>
      <c r="D1573" s="6" t="s">
        <v>791</v>
      </c>
      <c r="E1573" s="6" t="s">
        <v>30</v>
      </c>
      <c r="F1573" s="10">
        <f>F1574</f>
        <v>215.3</v>
      </c>
      <c r="G1573" s="10">
        <v>215.3</v>
      </c>
      <c r="H1573" s="10">
        <f t="shared" ref="H1573:J1573" si="1154">H1574</f>
        <v>215.3</v>
      </c>
      <c r="I1573" s="10">
        <f t="shared" si="1154"/>
        <v>215.3</v>
      </c>
      <c r="J1573" s="10">
        <f t="shared" si="1154"/>
        <v>0</v>
      </c>
      <c r="K1573" s="18">
        <f t="shared" si="1139"/>
        <v>1</v>
      </c>
    </row>
    <row r="1574" spans="1:11" ht="31" x14ac:dyDescent="0.35">
      <c r="A1574" s="8" t="s">
        <v>33</v>
      </c>
      <c r="B1574" s="6" t="s">
        <v>326</v>
      </c>
      <c r="C1574" s="6" t="s">
        <v>38</v>
      </c>
      <c r="D1574" s="6" t="s">
        <v>791</v>
      </c>
      <c r="E1574" s="6" t="s">
        <v>32</v>
      </c>
      <c r="F1574" s="10">
        <v>215.3</v>
      </c>
      <c r="G1574" s="10">
        <v>215.3</v>
      </c>
      <c r="H1574" s="10">
        <v>215.3</v>
      </c>
      <c r="I1574" s="10">
        <v>215.3</v>
      </c>
      <c r="J1574" s="10">
        <f t="shared" si="1138"/>
        <v>0</v>
      </c>
      <c r="K1574" s="18">
        <f t="shared" si="1139"/>
        <v>1</v>
      </c>
    </row>
    <row r="1575" spans="1:11" ht="31" x14ac:dyDescent="0.35">
      <c r="A1575" s="8" t="s">
        <v>41</v>
      </c>
      <c r="B1575" s="6" t="s">
        <v>326</v>
      </c>
      <c r="C1575" s="6" t="s">
        <v>38</v>
      </c>
      <c r="D1575" s="6" t="s">
        <v>40</v>
      </c>
      <c r="E1575" s="6"/>
      <c r="F1575" s="10">
        <f>F1576</f>
        <v>73805.2</v>
      </c>
      <c r="G1575" s="10">
        <v>66620.5</v>
      </c>
      <c r="H1575" s="10">
        <f t="shared" ref="H1575:J1575" si="1155">H1576</f>
        <v>66620.5</v>
      </c>
      <c r="I1575" s="10">
        <f t="shared" si="1155"/>
        <v>0</v>
      </c>
      <c r="J1575" s="10">
        <f t="shared" si="1155"/>
        <v>66620.5</v>
      </c>
      <c r="K1575" s="18">
        <f t="shared" si="1139"/>
        <v>0</v>
      </c>
    </row>
    <row r="1576" spans="1:11" ht="46.5" x14ac:dyDescent="0.35">
      <c r="A1576" s="8" t="s">
        <v>663</v>
      </c>
      <c r="B1576" s="6" t="s">
        <v>326</v>
      </c>
      <c r="C1576" s="6" t="s">
        <v>38</v>
      </c>
      <c r="D1576" s="6" t="s">
        <v>662</v>
      </c>
      <c r="E1576" s="6"/>
      <c r="F1576" s="10">
        <f>F1577+F1580+F1583</f>
        <v>73805.2</v>
      </c>
      <c r="G1576" s="10">
        <v>66620.5</v>
      </c>
      <c r="H1576" s="10">
        <f t="shared" ref="H1576:J1576" si="1156">H1577+H1580+H1583</f>
        <v>66620.5</v>
      </c>
      <c r="I1576" s="10">
        <f t="shared" si="1156"/>
        <v>0</v>
      </c>
      <c r="J1576" s="10">
        <f t="shared" si="1156"/>
        <v>66620.5</v>
      </c>
      <c r="K1576" s="18">
        <f t="shared" si="1139"/>
        <v>0</v>
      </c>
    </row>
    <row r="1577" spans="1:11" ht="15.5" x14ac:dyDescent="0.35">
      <c r="A1577" s="17" t="s">
        <v>667</v>
      </c>
      <c r="B1577" s="6" t="s">
        <v>326</v>
      </c>
      <c r="C1577" s="6" t="s">
        <v>38</v>
      </c>
      <c r="D1577" s="6" t="s">
        <v>666</v>
      </c>
      <c r="E1577" s="6"/>
      <c r="F1577" s="10">
        <f>F1578</f>
        <v>9351</v>
      </c>
      <c r="G1577" s="10">
        <v>0</v>
      </c>
      <c r="H1577" s="10">
        <f t="shared" ref="H1577:J1577" si="1157">H1578</f>
        <v>0</v>
      </c>
      <c r="I1577" s="10">
        <f t="shared" si="1157"/>
        <v>0</v>
      </c>
      <c r="J1577" s="10">
        <f t="shared" si="1157"/>
        <v>0</v>
      </c>
      <c r="K1577" s="18" t="s">
        <v>937</v>
      </c>
    </row>
    <row r="1578" spans="1:11" ht="31" x14ac:dyDescent="0.35">
      <c r="A1578" s="17" t="s">
        <v>31</v>
      </c>
      <c r="B1578" s="6" t="s">
        <v>326</v>
      </c>
      <c r="C1578" s="6" t="s">
        <v>38</v>
      </c>
      <c r="D1578" s="6" t="s">
        <v>666</v>
      </c>
      <c r="E1578" s="6" t="s">
        <v>30</v>
      </c>
      <c r="F1578" s="10">
        <f>F1579</f>
        <v>9351</v>
      </c>
      <c r="G1578" s="10">
        <v>0</v>
      </c>
      <c r="H1578" s="10">
        <f t="shared" ref="H1578:J1578" si="1158">H1579</f>
        <v>0</v>
      </c>
      <c r="I1578" s="10">
        <f t="shared" si="1158"/>
        <v>0</v>
      </c>
      <c r="J1578" s="10">
        <f t="shared" si="1158"/>
        <v>0</v>
      </c>
      <c r="K1578" s="19" t="s">
        <v>937</v>
      </c>
    </row>
    <row r="1579" spans="1:11" ht="31" x14ac:dyDescent="0.35">
      <c r="A1579" s="17" t="s">
        <v>33</v>
      </c>
      <c r="B1579" s="6" t="s">
        <v>326</v>
      </c>
      <c r="C1579" s="6" t="s">
        <v>38</v>
      </c>
      <c r="D1579" s="6" t="s">
        <v>666</v>
      </c>
      <c r="E1579" s="6" t="s">
        <v>32</v>
      </c>
      <c r="F1579" s="10">
        <v>9351</v>
      </c>
      <c r="G1579" s="10">
        <v>0</v>
      </c>
      <c r="H1579" s="10">
        <v>0</v>
      </c>
      <c r="I1579" s="10">
        <v>0</v>
      </c>
      <c r="J1579" s="10">
        <f t="shared" si="1138"/>
        <v>0</v>
      </c>
      <c r="K1579" s="18" t="s">
        <v>937</v>
      </c>
    </row>
    <row r="1580" spans="1:11" ht="15.5" x14ac:dyDescent="0.35">
      <c r="A1580" s="8" t="s">
        <v>794</v>
      </c>
      <c r="B1580" s="6" t="s">
        <v>326</v>
      </c>
      <c r="C1580" s="6" t="s">
        <v>38</v>
      </c>
      <c r="D1580" s="6" t="s">
        <v>793</v>
      </c>
      <c r="E1580" s="6"/>
      <c r="F1580" s="10">
        <f>F1581</f>
        <v>64454.2</v>
      </c>
      <c r="G1580" s="10">
        <v>64454.2</v>
      </c>
      <c r="H1580" s="10">
        <f t="shared" ref="H1580:J1580" si="1159">H1581</f>
        <v>64454.2</v>
      </c>
      <c r="I1580" s="10">
        <f t="shared" si="1159"/>
        <v>0</v>
      </c>
      <c r="J1580" s="10">
        <f t="shared" si="1159"/>
        <v>64454.2</v>
      </c>
      <c r="K1580" s="18">
        <f t="shared" si="1139"/>
        <v>0</v>
      </c>
    </row>
    <row r="1581" spans="1:11" ht="31" x14ac:dyDescent="0.35">
      <c r="A1581" s="8" t="s">
        <v>221</v>
      </c>
      <c r="B1581" s="6" t="s">
        <v>326</v>
      </c>
      <c r="C1581" s="6" t="s">
        <v>38</v>
      </c>
      <c r="D1581" s="6" t="s">
        <v>793</v>
      </c>
      <c r="E1581" s="6" t="s">
        <v>220</v>
      </c>
      <c r="F1581" s="10">
        <f>F1582</f>
        <v>64454.2</v>
      </c>
      <c r="G1581" s="10">
        <v>64454.2</v>
      </c>
      <c r="H1581" s="10">
        <f t="shared" ref="H1581:J1581" si="1160">H1582</f>
        <v>64454.2</v>
      </c>
      <c r="I1581" s="10">
        <f t="shared" si="1160"/>
        <v>0</v>
      </c>
      <c r="J1581" s="10">
        <f t="shared" si="1160"/>
        <v>64454.2</v>
      </c>
      <c r="K1581" s="18">
        <f t="shared" si="1139"/>
        <v>0</v>
      </c>
    </row>
    <row r="1582" spans="1:11" ht="15.5" x14ac:dyDescent="0.35">
      <c r="A1582" s="8" t="s">
        <v>223</v>
      </c>
      <c r="B1582" s="6" t="s">
        <v>326</v>
      </c>
      <c r="C1582" s="6" t="s">
        <v>38</v>
      </c>
      <c r="D1582" s="6" t="s">
        <v>793</v>
      </c>
      <c r="E1582" s="6" t="s">
        <v>222</v>
      </c>
      <c r="F1582" s="10">
        <v>64454.2</v>
      </c>
      <c r="G1582" s="10">
        <v>64454.2</v>
      </c>
      <c r="H1582" s="10">
        <v>64454.2</v>
      </c>
      <c r="I1582" s="10">
        <v>0</v>
      </c>
      <c r="J1582" s="10">
        <f t="shared" si="1138"/>
        <v>64454.2</v>
      </c>
      <c r="K1582" s="18">
        <f t="shared" si="1139"/>
        <v>0</v>
      </c>
    </row>
    <row r="1583" spans="1:11" ht="31" x14ac:dyDescent="0.35">
      <c r="A1583" s="8" t="s">
        <v>669</v>
      </c>
      <c r="B1583" s="6" t="s">
        <v>326</v>
      </c>
      <c r="C1583" s="6" t="s">
        <v>38</v>
      </c>
      <c r="D1583" s="6" t="s">
        <v>668</v>
      </c>
      <c r="E1583" s="6"/>
      <c r="F1583" s="10">
        <f>F1584</f>
        <v>0</v>
      </c>
      <c r="G1583" s="10">
        <v>2166.3000000000002</v>
      </c>
      <c r="H1583" s="10">
        <f t="shared" ref="H1583:J1583" si="1161">H1584</f>
        <v>2166.3000000000002</v>
      </c>
      <c r="I1583" s="10">
        <f t="shared" si="1161"/>
        <v>0</v>
      </c>
      <c r="J1583" s="10">
        <f t="shared" si="1161"/>
        <v>2166.3000000000002</v>
      </c>
      <c r="K1583" s="18">
        <f t="shared" si="1139"/>
        <v>0</v>
      </c>
    </row>
    <row r="1584" spans="1:11" ht="31" x14ac:dyDescent="0.35">
      <c r="A1584" s="8" t="s">
        <v>31</v>
      </c>
      <c r="B1584" s="6" t="s">
        <v>326</v>
      </c>
      <c r="C1584" s="6" t="s">
        <v>38</v>
      </c>
      <c r="D1584" s="6" t="s">
        <v>668</v>
      </c>
      <c r="E1584" s="6" t="s">
        <v>30</v>
      </c>
      <c r="F1584" s="10">
        <f>F1585</f>
        <v>0</v>
      </c>
      <c r="G1584" s="10">
        <v>2166.3000000000002</v>
      </c>
      <c r="H1584" s="10">
        <f t="shared" ref="H1584:J1584" si="1162">H1585</f>
        <v>2166.3000000000002</v>
      </c>
      <c r="I1584" s="10">
        <f t="shared" si="1162"/>
        <v>0</v>
      </c>
      <c r="J1584" s="10">
        <f t="shared" si="1162"/>
        <v>2166.3000000000002</v>
      </c>
      <c r="K1584" s="18">
        <f t="shared" si="1139"/>
        <v>0</v>
      </c>
    </row>
    <row r="1585" spans="1:11" ht="31" x14ac:dyDescent="0.35">
      <c r="A1585" s="8" t="s">
        <v>33</v>
      </c>
      <c r="B1585" s="6" t="s">
        <v>326</v>
      </c>
      <c r="C1585" s="6" t="s">
        <v>38</v>
      </c>
      <c r="D1585" s="6" t="s">
        <v>668</v>
      </c>
      <c r="E1585" s="6" t="s">
        <v>32</v>
      </c>
      <c r="F1585" s="10">
        <v>0</v>
      </c>
      <c r="G1585" s="10">
        <v>2166.3000000000002</v>
      </c>
      <c r="H1585" s="10">
        <v>2166.3000000000002</v>
      </c>
      <c r="I1585" s="10">
        <v>0</v>
      </c>
      <c r="J1585" s="10">
        <f t="shared" si="1138"/>
        <v>2166.3000000000002</v>
      </c>
      <c r="K1585" s="18">
        <f t="shared" si="1139"/>
        <v>0</v>
      </c>
    </row>
    <row r="1586" spans="1:11" ht="31" x14ac:dyDescent="0.35">
      <c r="A1586" s="8" t="s">
        <v>89</v>
      </c>
      <c r="B1586" s="6" t="s">
        <v>326</v>
      </c>
      <c r="C1586" s="6" t="s">
        <v>38</v>
      </c>
      <c r="D1586" s="6" t="s">
        <v>88</v>
      </c>
      <c r="E1586" s="6"/>
      <c r="F1586" s="10">
        <f>F1587+F1591</f>
        <v>0</v>
      </c>
      <c r="G1586" s="10">
        <v>0</v>
      </c>
      <c r="H1586" s="10">
        <f>H1587+H1591</f>
        <v>4881.8600000000006</v>
      </c>
      <c r="I1586" s="10">
        <f>I1587+I1591</f>
        <v>4881.8600000000006</v>
      </c>
      <c r="J1586" s="10">
        <f>J1587+J1591</f>
        <v>0</v>
      </c>
      <c r="K1586" s="18">
        <f t="shared" si="1139"/>
        <v>1</v>
      </c>
    </row>
    <row r="1587" spans="1:11" ht="31" x14ac:dyDescent="0.35">
      <c r="A1587" s="8" t="s">
        <v>91</v>
      </c>
      <c r="B1587" s="6" t="s">
        <v>326</v>
      </c>
      <c r="C1587" s="6" t="s">
        <v>38</v>
      </c>
      <c r="D1587" s="6" t="s">
        <v>90</v>
      </c>
      <c r="E1587" s="6"/>
      <c r="F1587" s="10">
        <f>F1588</f>
        <v>0</v>
      </c>
      <c r="G1587" s="10">
        <v>0</v>
      </c>
      <c r="H1587" s="10">
        <f t="shared" ref="H1587:J1587" si="1163">H1588</f>
        <v>1620.15</v>
      </c>
      <c r="I1587" s="10">
        <f t="shared" si="1163"/>
        <v>1620.15</v>
      </c>
      <c r="J1587" s="10">
        <f t="shared" si="1163"/>
        <v>0</v>
      </c>
      <c r="K1587" s="18">
        <f t="shared" si="1139"/>
        <v>1</v>
      </c>
    </row>
    <row r="1588" spans="1:11" ht="31" x14ac:dyDescent="0.35">
      <c r="A1588" s="8" t="s">
        <v>93</v>
      </c>
      <c r="B1588" s="6" t="s">
        <v>326</v>
      </c>
      <c r="C1588" s="6" t="s">
        <v>38</v>
      </c>
      <c r="D1588" s="6" t="s">
        <v>92</v>
      </c>
      <c r="E1588" s="6"/>
      <c r="F1588" s="10">
        <f>F1589</f>
        <v>0</v>
      </c>
      <c r="G1588" s="10">
        <v>0</v>
      </c>
      <c r="H1588" s="10">
        <f t="shared" ref="H1588:J1588" si="1164">H1589</f>
        <v>1620.15</v>
      </c>
      <c r="I1588" s="10">
        <f t="shared" si="1164"/>
        <v>1620.15</v>
      </c>
      <c r="J1588" s="10">
        <f t="shared" si="1164"/>
        <v>0</v>
      </c>
      <c r="K1588" s="18">
        <f t="shared" si="1139"/>
        <v>1</v>
      </c>
    </row>
    <row r="1589" spans="1:11" ht="15.5" x14ac:dyDescent="0.35">
      <c r="A1589" s="8" t="s">
        <v>35</v>
      </c>
      <c r="B1589" s="6" t="s">
        <v>326</v>
      </c>
      <c r="C1589" s="6" t="s">
        <v>38</v>
      </c>
      <c r="D1589" s="6" t="s">
        <v>92</v>
      </c>
      <c r="E1589" s="6" t="s">
        <v>34</v>
      </c>
      <c r="F1589" s="10">
        <f>F1590</f>
        <v>0</v>
      </c>
      <c r="G1589" s="10">
        <v>0</v>
      </c>
      <c r="H1589" s="10">
        <f t="shared" ref="H1589:J1589" si="1165">H1590</f>
        <v>1620.15</v>
      </c>
      <c r="I1589" s="10">
        <f t="shared" si="1165"/>
        <v>1620.15</v>
      </c>
      <c r="J1589" s="10">
        <f t="shared" si="1165"/>
        <v>0</v>
      </c>
      <c r="K1589" s="18">
        <f t="shared" si="1139"/>
        <v>1</v>
      </c>
    </row>
    <row r="1590" spans="1:11" ht="15.5" x14ac:dyDescent="0.35">
      <c r="A1590" s="8" t="s">
        <v>95</v>
      </c>
      <c r="B1590" s="6" t="s">
        <v>326</v>
      </c>
      <c r="C1590" s="6" t="s">
        <v>38</v>
      </c>
      <c r="D1590" s="6" t="s">
        <v>92</v>
      </c>
      <c r="E1590" s="6" t="s">
        <v>94</v>
      </c>
      <c r="F1590" s="10">
        <v>0</v>
      </c>
      <c r="G1590" s="10">
        <v>0</v>
      </c>
      <c r="H1590" s="10">
        <v>1620.15</v>
      </c>
      <c r="I1590" s="10">
        <v>1620.15</v>
      </c>
      <c r="J1590" s="10">
        <v>0</v>
      </c>
      <c r="K1590" s="18">
        <f t="shared" si="1139"/>
        <v>1</v>
      </c>
    </row>
    <row r="1591" spans="1:11" ht="46.5" x14ac:dyDescent="0.35">
      <c r="A1591" s="8" t="s">
        <v>293</v>
      </c>
      <c r="B1591" s="6" t="s">
        <v>326</v>
      </c>
      <c r="C1591" s="6" t="s">
        <v>38</v>
      </c>
      <c r="D1591" s="6" t="s">
        <v>292</v>
      </c>
      <c r="E1591" s="6"/>
      <c r="F1591" s="10">
        <f>F1592</f>
        <v>0</v>
      </c>
      <c r="G1591" s="10">
        <v>0</v>
      </c>
      <c r="H1591" s="10">
        <f t="shared" ref="H1591:J1591" si="1166">H1592</f>
        <v>3261.71</v>
      </c>
      <c r="I1591" s="10">
        <f t="shared" si="1166"/>
        <v>3261.71</v>
      </c>
      <c r="J1591" s="10">
        <f t="shared" si="1166"/>
        <v>0</v>
      </c>
      <c r="K1591" s="18">
        <f t="shared" si="1139"/>
        <v>1</v>
      </c>
    </row>
    <row r="1592" spans="1:11" ht="31" x14ac:dyDescent="0.35">
      <c r="A1592" s="8" t="s">
        <v>295</v>
      </c>
      <c r="B1592" s="6" t="s">
        <v>326</v>
      </c>
      <c r="C1592" s="6" t="s">
        <v>38</v>
      </c>
      <c r="D1592" s="6" t="s">
        <v>294</v>
      </c>
      <c r="E1592" s="6"/>
      <c r="F1592" s="10">
        <f>F1593</f>
        <v>0</v>
      </c>
      <c r="G1592" s="10">
        <v>0</v>
      </c>
      <c r="H1592" s="10">
        <f t="shared" ref="H1592:J1592" si="1167">H1593</f>
        <v>3261.71</v>
      </c>
      <c r="I1592" s="10">
        <f t="shared" si="1167"/>
        <v>3261.71</v>
      </c>
      <c r="J1592" s="10">
        <f t="shared" si="1167"/>
        <v>0</v>
      </c>
      <c r="K1592" s="18">
        <f t="shared" si="1139"/>
        <v>1</v>
      </c>
    </row>
    <row r="1593" spans="1:11" ht="31" x14ac:dyDescent="0.35">
      <c r="A1593" s="8" t="s">
        <v>31</v>
      </c>
      <c r="B1593" s="6" t="s">
        <v>326</v>
      </c>
      <c r="C1593" s="6" t="s">
        <v>38</v>
      </c>
      <c r="D1593" s="6" t="s">
        <v>294</v>
      </c>
      <c r="E1593" s="6" t="s">
        <v>30</v>
      </c>
      <c r="F1593" s="10">
        <f>F1594</f>
        <v>0</v>
      </c>
      <c r="G1593" s="10">
        <v>0</v>
      </c>
      <c r="H1593" s="10">
        <f t="shared" ref="H1593:J1593" si="1168">H1594</f>
        <v>3261.71</v>
      </c>
      <c r="I1593" s="10">
        <f t="shared" si="1168"/>
        <v>3261.71</v>
      </c>
      <c r="J1593" s="10">
        <f t="shared" si="1168"/>
        <v>0</v>
      </c>
      <c r="K1593" s="18">
        <f t="shared" si="1139"/>
        <v>1</v>
      </c>
    </row>
    <row r="1594" spans="1:11" ht="31" x14ac:dyDescent="0.35">
      <c r="A1594" s="8" t="s">
        <v>33</v>
      </c>
      <c r="B1594" s="6" t="s">
        <v>326</v>
      </c>
      <c r="C1594" s="6" t="s">
        <v>38</v>
      </c>
      <c r="D1594" s="6" t="s">
        <v>294</v>
      </c>
      <c r="E1594" s="6" t="s">
        <v>32</v>
      </c>
      <c r="F1594" s="10">
        <v>0</v>
      </c>
      <c r="G1594" s="10">
        <v>0</v>
      </c>
      <c r="H1594" s="10">
        <v>3261.71</v>
      </c>
      <c r="I1594" s="10">
        <v>3261.71</v>
      </c>
      <c r="J1594" s="10">
        <f t="shared" ref="J1594:J1636" si="1169">H1594-I1594</f>
        <v>0</v>
      </c>
      <c r="K1594" s="18">
        <f t="shared" si="1139"/>
        <v>1</v>
      </c>
    </row>
    <row r="1595" spans="1:11" ht="15.5" x14ac:dyDescent="0.35">
      <c r="A1595" s="7" t="s">
        <v>802</v>
      </c>
      <c r="B1595" s="3" t="s">
        <v>309</v>
      </c>
      <c r="C1595" s="3" t="s">
        <v>936</v>
      </c>
      <c r="D1595" s="3"/>
      <c r="E1595" s="3"/>
      <c r="F1595" s="9">
        <f>F1596+F1608+F1691+F1786</f>
        <v>646304.85</v>
      </c>
      <c r="G1595" s="9">
        <v>759235.76600000006</v>
      </c>
      <c r="H1595" s="9">
        <f>H1596+H1608+H1691+H1786</f>
        <v>770742.57000000007</v>
      </c>
      <c r="I1595" s="9">
        <f>I1596+I1608+I1691+I1786</f>
        <v>697338.16</v>
      </c>
      <c r="J1595" s="9">
        <f>J1596+J1608+J1691+J1786</f>
        <v>73404.409999999974</v>
      </c>
      <c r="K1595" s="20">
        <f t="shared" si="1139"/>
        <v>0.90476144324038044</v>
      </c>
    </row>
    <row r="1596" spans="1:11" ht="15.5" x14ac:dyDescent="0.35">
      <c r="A1596" s="8" t="s">
        <v>803</v>
      </c>
      <c r="B1596" s="6" t="s">
        <v>309</v>
      </c>
      <c r="C1596" s="6" t="s">
        <v>3</v>
      </c>
      <c r="D1596" s="6"/>
      <c r="E1596" s="6"/>
      <c r="F1596" s="10">
        <f>F1597</f>
        <v>34892.800000000003</v>
      </c>
      <c r="G1596" s="10">
        <v>34892.800000000003</v>
      </c>
      <c r="H1596" s="10">
        <f t="shared" ref="H1596:J1596" si="1170">H1597</f>
        <v>34892.800000000003</v>
      </c>
      <c r="I1596" s="10">
        <f t="shared" si="1170"/>
        <v>33762.910000000003</v>
      </c>
      <c r="J1596" s="10">
        <f t="shared" si="1170"/>
        <v>1129.8899999999985</v>
      </c>
      <c r="K1596" s="18">
        <f t="shared" si="1139"/>
        <v>0.96761824789068229</v>
      </c>
    </row>
    <row r="1597" spans="1:11" ht="31" x14ac:dyDescent="0.35">
      <c r="A1597" s="8" t="s">
        <v>491</v>
      </c>
      <c r="B1597" s="6" t="s">
        <v>309</v>
      </c>
      <c r="C1597" s="6" t="s">
        <v>3</v>
      </c>
      <c r="D1597" s="6" t="s">
        <v>490</v>
      </c>
      <c r="E1597" s="6"/>
      <c r="F1597" s="10">
        <f>F1598</f>
        <v>34892.800000000003</v>
      </c>
      <c r="G1597" s="10">
        <v>34892.800000000003</v>
      </c>
      <c r="H1597" s="10">
        <f t="shared" ref="H1597:J1597" si="1171">H1598</f>
        <v>34892.800000000003</v>
      </c>
      <c r="I1597" s="10">
        <f t="shared" si="1171"/>
        <v>33762.910000000003</v>
      </c>
      <c r="J1597" s="10">
        <f t="shared" si="1171"/>
        <v>1129.8899999999985</v>
      </c>
      <c r="K1597" s="18">
        <f t="shared" si="1139"/>
        <v>0.96761824789068229</v>
      </c>
    </row>
    <row r="1598" spans="1:11" ht="46.5" x14ac:dyDescent="0.35">
      <c r="A1598" s="8" t="s">
        <v>493</v>
      </c>
      <c r="B1598" s="6" t="s">
        <v>309</v>
      </c>
      <c r="C1598" s="6" t="s">
        <v>3</v>
      </c>
      <c r="D1598" s="6" t="s">
        <v>492</v>
      </c>
      <c r="E1598" s="6"/>
      <c r="F1598" s="10">
        <f>F1599+F1604</f>
        <v>34892.800000000003</v>
      </c>
      <c r="G1598" s="10">
        <v>34892.800000000003</v>
      </c>
      <c r="H1598" s="10">
        <f t="shared" ref="H1598:J1598" si="1172">H1599+H1604</f>
        <v>34892.800000000003</v>
      </c>
      <c r="I1598" s="10">
        <f t="shared" si="1172"/>
        <v>33762.910000000003</v>
      </c>
      <c r="J1598" s="10">
        <f t="shared" si="1172"/>
        <v>1129.8899999999985</v>
      </c>
      <c r="K1598" s="18">
        <f t="shared" si="1139"/>
        <v>0.96761824789068229</v>
      </c>
    </row>
    <row r="1599" spans="1:11" ht="46.5" x14ac:dyDescent="0.35">
      <c r="A1599" s="8" t="s">
        <v>805</v>
      </c>
      <c r="B1599" s="6" t="s">
        <v>309</v>
      </c>
      <c r="C1599" s="6" t="s">
        <v>3</v>
      </c>
      <c r="D1599" s="6" t="s">
        <v>804</v>
      </c>
      <c r="E1599" s="6"/>
      <c r="F1599" s="10">
        <f>F1600+F1602</f>
        <v>670.8</v>
      </c>
      <c r="G1599" s="10">
        <v>670.8</v>
      </c>
      <c r="H1599" s="10">
        <f t="shared" ref="H1599:J1599" si="1173">H1600+H1602</f>
        <v>670.8</v>
      </c>
      <c r="I1599" s="10">
        <f t="shared" si="1173"/>
        <v>599.76</v>
      </c>
      <c r="J1599" s="10">
        <f t="shared" si="1173"/>
        <v>71.04000000000002</v>
      </c>
      <c r="K1599" s="18">
        <f t="shared" si="1139"/>
        <v>0.89409660107334532</v>
      </c>
    </row>
    <row r="1600" spans="1:11" ht="31" x14ac:dyDescent="0.35">
      <c r="A1600" s="8" t="s">
        <v>31</v>
      </c>
      <c r="B1600" s="6" t="s">
        <v>309</v>
      </c>
      <c r="C1600" s="6" t="s">
        <v>3</v>
      </c>
      <c r="D1600" s="6" t="s">
        <v>804</v>
      </c>
      <c r="E1600" s="6" t="s">
        <v>30</v>
      </c>
      <c r="F1600" s="10">
        <f>F1601</f>
        <v>245.8</v>
      </c>
      <c r="G1600" s="10">
        <v>245.8</v>
      </c>
      <c r="H1600" s="10">
        <f t="shared" ref="H1600:J1600" si="1174">H1601</f>
        <v>245.8</v>
      </c>
      <c r="I1600" s="10">
        <f t="shared" si="1174"/>
        <v>239.76</v>
      </c>
      <c r="J1600" s="10">
        <f t="shared" si="1174"/>
        <v>6.0400000000000205</v>
      </c>
      <c r="K1600" s="18">
        <f t="shared" si="1139"/>
        <v>0.97542717656631395</v>
      </c>
    </row>
    <row r="1601" spans="1:11" ht="31" x14ac:dyDescent="0.35">
      <c r="A1601" s="8" t="s">
        <v>33</v>
      </c>
      <c r="B1601" s="6" t="s">
        <v>309</v>
      </c>
      <c r="C1601" s="6" t="s">
        <v>3</v>
      </c>
      <c r="D1601" s="6" t="s">
        <v>804</v>
      </c>
      <c r="E1601" s="6" t="s">
        <v>32</v>
      </c>
      <c r="F1601" s="10">
        <v>245.8</v>
      </c>
      <c r="G1601" s="10">
        <v>245.8</v>
      </c>
      <c r="H1601" s="10">
        <v>245.8</v>
      </c>
      <c r="I1601" s="10">
        <v>239.76</v>
      </c>
      <c r="J1601" s="10">
        <f t="shared" si="1169"/>
        <v>6.0400000000000205</v>
      </c>
      <c r="K1601" s="18">
        <f t="shared" si="1139"/>
        <v>0.97542717656631395</v>
      </c>
    </row>
    <row r="1602" spans="1:11" ht="15.5" x14ac:dyDescent="0.35">
      <c r="A1602" s="8" t="s">
        <v>35</v>
      </c>
      <c r="B1602" s="6" t="s">
        <v>309</v>
      </c>
      <c r="C1602" s="6" t="s">
        <v>3</v>
      </c>
      <c r="D1602" s="6" t="s">
        <v>804</v>
      </c>
      <c r="E1602" s="6" t="s">
        <v>34</v>
      </c>
      <c r="F1602" s="10">
        <f>F1603</f>
        <v>425</v>
      </c>
      <c r="G1602" s="10">
        <v>425</v>
      </c>
      <c r="H1602" s="10">
        <f t="shared" ref="H1602:J1602" si="1175">H1603</f>
        <v>425</v>
      </c>
      <c r="I1602" s="10">
        <f t="shared" si="1175"/>
        <v>360</v>
      </c>
      <c r="J1602" s="10">
        <f t="shared" si="1175"/>
        <v>65</v>
      </c>
      <c r="K1602" s="18">
        <f t="shared" si="1139"/>
        <v>0.84705882352941175</v>
      </c>
    </row>
    <row r="1603" spans="1:11" ht="31" x14ac:dyDescent="0.35">
      <c r="A1603" s="8" t="s">
        <v>37</v>
      </c>
      <c r="B1603" s="6" t="s">
        <v>309</v>
      </c>
      <c r="C1603" s="6" t="s">
        <v>3</v>
      </c>
      <c r="D1603" s="6" t="s">
        <v>804</v>
      </c>
      <c r="E1603" s="6" t="s">
        <v>36</v>
      </c>
      <c r="F1603" s="10">
        <v>425</v>
      </c>
      <c r="G1603" s="10">
        <v>425</v>
      </c>
      <c r="H1603" s="10">
        <v>425</v>
      </c>
      <c r="I1603" s="10">
        <v>360</v>
      </c>
      <c r="J1603" s="10">
        <f t="shared" si="1169"/>
        <v>65</v>
      </c>
      <c r="K1603" s="18">
        <f t="shared" si="1139"/>
        <v>0.84705882352941175</v>
      </c>
    </row>
    <row r="1604" spans="1:11" ht="62" x14ac:dyDescent="0.35">
      <c r="A1604" s="8" t="s">
        <v>807</v>
      </c>
      <c r="B1604" s="6" t="s">
        <v>309</v>
      </c>
      <c r="C1604" s="6" t="s">
        <v>3</v>
      </c>
      <c r="D1604" s="6" t="s">
        <v>806</v>
      </c>
      <c r="E1604" s="6"/>
      <c r="F1604" s="10">
        <f>F1605</f>
        <v>34222</v>
      </c>
      <c r="G1604" s="10">
        <v>34222</v>
      </c>
      <c r="H1604" s="10">
        <f t="shared" ref="H1604:J1604" si="1176">H1605</f>
        <v>34222</v>
      </c>
      <c r="I1604" s="10">
        <f t="shared" si="1176"/>
        <v>33163.15</v>
      </c>
      <c r="J1604" s="10">
        <f t="shared" si="1176"/>
        <v>1058.8499999999985</v>
      </c>
      <c r="K1604" s="18">
        <f t="shared" si="1139"/>
        <v>0.96905937700894162</v>
      </c>
    </row>
    <row r="1605" spans="1:11" ht="31" x14ac:dyDescent="0.35">
      <c r="A1605" s="8" t="s">
        <v>809</v>
      </c>
      <c r="B1605" s="6" t="s">
        <v>309</v>
      </c>
      <c r="C1605" s="6" t="s">
        <v>3</v>
      </c>
      <c r="D1605" s="6" t="s">
        <v>808</v>
      </c>
      <c r="E1605" s="6"/>
      <c r="F1605" s="10">
        <f>F1606</f>
        <v>34222</v>
      </c>
      <c r="G1605" s="10">
        <v>34222</v>
      </c>
      <c r="H1605" s="10">
        <f t="shared" ref="H1605:J1605" si="1177">H1606</f>
        <v>34222</v>
      </c>
      <c r="I1605" s="10">
        <f t="shared" si="1177"/>
        <v>33163.15</v>
      </c>
      <c r="J1605" s="10">
        <f t="shared" si="1177"/>
        <v>1058.8499999999985</v>
      </c>
      <c r="K1605" s="18">
        <f t="shared" si="1139"/>
        <v>0.96905937700894162</v>
      </c>
    </row>
    <row r="1606" spans="1:11" ht="15.5" x14ac:dyDescent="0.35">
      <c r="A1606" s="8" t="s">
        <v>35</v>
      </c>
      <c r="B1606" s="6" t="s">
        <v>309</v>
      </c>
      <c r="C1606" s="6" t="s">
        <v>3</v>
      </c>
      <c r="D1606" s="6" t="s">
        <v>808</v>
      </c>
      <c r="E1606" s="6" t="s">
        <v>34</v>
      </c>
      <c r="F1606" s="10">
        <f>F1607</f>
        <v>34222</v>
      </c>
      <c r="G1606" s="10">
        <v>34222</v>
      </c>
      <c r="H1606" s="10">
        <f t="shared" ref="H1606:J1606" si="1178">H1607</f>
        <v>34222</v>
      </c>
      <c r="I1606" s="10">
        <f t="shared" si="1178"/>
        <v>33163.15</v>
      </c>
      <c r="J1606" s="10">
        <f t="shared" si="1178"/>
        <v>1058.8499999999985</v>
      </c>
      <c r="K1606" s="18">
        <f t="shared" si="1139"/>
        <v>0.96905937700894162</v>
      </c>
    </row>
    <row r="1607" spans="1:11" ht="15.5" x14ac:dyDescent="0.35">
      <c r="A1607" s="8" t="s">
        <v>811</v>
      </c>
      <c r="B1607" s="6" t="s">
        <v>309</v>
      </c>
      <c r="C1607" s="6" t="s">
        <v>3</v>
      </c>
      <c r="D1607" s="6" t="s">
        <v>808</v>
      </c>
      <c r="E1607" s="6" t="s">
        <v>810</v>
      </c>
      <c r="F1607" s="10">
        <v>34222</v>
      </c>
      <c r="G1607" s="10">
        <v>34222</v>
      </c>
      <c r="H1607" s="10">
        <v>34222</v>
      </c>
      <c r="I1607" s="10">
        <v>33163.15</v>
      </c>
      <c r="J1607" s="10">
        <f t="shared" si="1169"/>
        <v>1058.8499999999985</v>
      </c>
      <c r="K1607" s="18">
        <f t="shared" si="1139"/>
        <v>0.96905937700894162</v>
      </c>
    </row>
    <row r="1608" spans="1:11" ht="15.5" x14ac:dyDescent="0.35">
      <c r="A1608" s="8" t="s">
        <v>812</v>
      </c>
      <c r="B1608" s="6" t="s">
        <v>309</v>
      </c>
      <c r="C1608" s="6" t="s">
        <v>16</v>
      </c>
      <c r="D1608" s="6"/>
      <c r="E1608" s="6"/>
      <c r="F1608" s="10">
        <f>F1609+F1629+F1661+F1673</f>
        <v>521191.64999999997</v>
      </c>
      <c r="G1608" s="10">
        <v>624259.62199999997</v>
      </c>
      <c r="H1608" s="10">
        <f>H1609+H1629+H1661+H1673</f>
        <v>581716.62</v>
      </c>
      <c r="I1608" s="10">
        <f>I1609+I1629+I1661+I1673</f>
        <v>522286.06000000006</v>
      </c>
      <c r="J1608" s="10">
        <f>J1609+J1629+J1661+J1673</f>
        <v>59430.559999999969</v>
      </c>
      <c r="K1608" s="18">
        <f t="shared" si="1139"/>
        <v>0.89783589129703745</v>
      </c>
    </row>
    <row r="1609" spans="1:11" ht="15.5" x14ac:dyDescent="0.35">
      <c r="A1609" s="8" t="s">
        <v>589</v>
      </c>
      <c r="B1609" s="6" t="s">
        <v>309</v>
      </c>
      <c r="C1609" s="6" t="s">
        <v>16</v>
      </c>
      <c r="D1609" s="6" t="s">
        <v>588</v>
      </c>
      <c r="E1609" s="6"/>
      <c r="F1609" s="10">
        <f>F1610+F1616</f>
        <v>282861.14999999997</v>
      </c>
      <c r="G1609" s="10">
        <v>285330.054</v>
      </c>
      <c r="H1609" s="10">
        <f t="shared" ref="H1609:J1609" si="1179">H1610+H1616</f>
        <v>243430</v>
      </c>
      <c r="I1609" s="10">
        <f t="shared" si="1179"/>
        <v>222333.61000000002</v>
      </c>
      <c r="J1609" s="10">
        <f t="shared" si="1179"/>
        <v>21096.389999999992</v>
      </c>
      <c r="K1609" s="18">
        <f t="shared" si="1139"/>
        <v>0.9133369346424024</v>
      </c>
    </row>
    <row r="1610" spans="1:11" ht="31" x14ac:dyDescent="0.35">
      <c r="A1610" s="8" t="s">
        <v>591</v>
      </c>
      <c r="B1610" s="6" t="s">
        <v>309</v>
      </c>
      <c r="C1610" s="6" t="s">
        <v>16</v>
      </c>
      <c r="D1610" s="6" t="s">
        <v>590</v>
      </c>
      <c r="E1610" s="6"/>
      <c r="F1610" s="10">
        <f>F1611</f>
        <v>11085.7</v>
      </c>
      <c r="G1610" s="10">
        <v>11085.7</v>
      </c>
      <c r="H1610" s="10">
        <f t="shared" ref="H1610:J1610" si="1180">H1611</f>
        <v>11085.7</v>
      </c>
      <c r="I1610" s="10">
        <f t="shared" si="1180"/>
        <v>11085.7</v>
      </c>
      <c r="J1610" s="10">
        <f t="shared" si="1180"/>
        <v>0</v>
      </c>
      <c r="K1610" s="18">
        <f t="shared" si="1139"/>
        <v>1</v>
      </c>
    </row>
    <row r="1611" spans="1:11" ht="15.5" x14ac:dyDescent="0.35">
      <c r="A1611" s="8" t="s">
        <v>593</v>
      </c>
      <c r="B1611" s="6" t="s">
        <v>309</v>
      </c>
      <c r="C1611" s="6" t="s">
        <v>16</v>
      </c>
      <c r="D1611" s="6" t="s">
        <v>592</v>
      </c>
      <c r="E1611" s="6"/>
      <c r="F1611" s="10">
        <f>F1612</f>
        <v>11085.7</v>
      </c>
      <c r="G1611" s="10">
        <v>11085.7</v>
      </c>
      <c r="H1611" s="10">
        <f t="shared" ref="H1611:J1611" si="1181">H1612</f>
        <v>11085.7</v>
      </c>
      <c r="I1611" s="10">
        <f t="shared" si="1181"/>
        <v>11085.7</v>
      </c>
      <c r="J1611" s="10">
        <f t="shared" si="1181"/>
        <v>0</v>
      </c>
      <c r="K1611" s="18">
        <f t="shared" si="1139"/>
        <v>1</v>
      </c>
    </row>
    <row r="1612" spans="1:11" ht="108.5" x14ac:dyDescent="0.35">
      <c r="A1612" s="8" t="s">
        <v>814</v>
      </c>
      <c r="B1612" s="6" t="s">
        <v>309</v>
      </c>
      <c r="C1612" s="6" t="s">
        <v>16</v>
      </c>
      <c r="D1612" s="6" t="s">
        <v>813</v>
      </c>
      <c r="E1612" s="6"/>
      <c r="F1612" s="10">
        <f>F1613</f>
        <v>11085.7</v>
      </c>
      <c r="G1612" s="10">
        <v>11085.7</v>
      </c>
      <c r="H1612" s="10">
        <f t="shared" ref="H1612:J1612" si="1182">H1613</f>
        <v>11085.7</v>
      </c>
      <c r="I1612" s="10">
        <f t="shared" si="1182"/>
        <v>11085.7</v>
      </c>
      <c r="J1612" s="10">
        <f t="shared" si="1182"/>
        <v>0</v>
      </c>
      <c r="K1612" s="18">
        <f t="shared" ref="K1612:K1675" si="1183">I1612/H1612</f>
        <v>1</v>
      </c>
    </row>
    <row r="1613" spans="1:11" ht="31" x14ac:dyDescent="0.35">
      <c r="A1613" s="8" t="s">
        <v>194</v>
      </c>
      <c r="B1613" s="6" t="s">
        <v>309</v>
      </c>
      <c r="C1613" s="6" t="s">
        <v>16</v>
      </c>
      <c r="D1613" s="6" t="s">
        <v>813</v>
      </c>
      <c r="E1613" s="6" t="s">
        <v>193</v>
      </c>
      <c r="F1613" s="10">
        <f>F1615+F1614</f>
        <v>11085.7</v>
      </c>
      <c r="G1613" s="10">
        <v>11085.7</v>
      </c>
      <c r="H1613" s="10">
        <f t="shared" ref="H1613:J1613" si="1184">H1615+H1614</f>
        <v>11085.7</v>
      </c>
      <c r="I1613" s="10">
        <f t="shared" si="1184"/>
        <v>11085.7</v>
      </c>
      <c r="J1613" s="10">
        <f t="shared" si="1184"/>
        <v>0</v>
      </c>
      <c r="K1613" s="18">
        <f t="shared" si="1183"/>
        <v>1</v>
      </c>
    </row>
    <row r="1614" spans="1:11" ht="15.5" x14ac:dyDescent="0.35">
      <c r="A1614" s="8" t="s">
        <v>196</v>
      </c>
      <c r="B1614" s="6" t="s">
        <v>309</v>
      </c>
      <c r="C1614" s="6" t="s">
        <v>16</v>
      </c>
      <c r="D1614" s="6" t="s">
        <v>813</v>
      </c>
      <c r="E1614" s="6" t="s">
        <v>195</v>
      </c>
      <c r="F1614" s="10">
        <v>10070.200000000001</v>
      </c>
      <c r="G1614" s="10">
        <v>10070.200000000001</v>
      </c>
      <c r="H1614" s="10">
        <v>10070.200000000001</v>
      </c>
      <c r="I1614" s="10">
        <v>10070.200000000001</v>
      </c>
      <c r="J1614" s="10">
        <f t="shared" si="1169"/>
        <v>0</v>
      </c>
      <c r="K1614" s="18">
        <f t="shared" si="1183"/>
        <v>1</v>
      </c>
    </row>
    <row r="1615" spans="1:11" ht="15.5" x14ac:dyDescent="0.35">
      <c r="A1615" s="8" t="s">
        <v>208</v>
      </c>
      <c r="B1615" s="6" t="s">
        <v>309</v>
      </c>
      <c r="C1615" s="6" t="s">
        <v>16</v>
      </c>
      <c r="D1615" s="6" t="s">
        <v>813</v>
      </c>
      <c r="E1615" s="6" t="s">
        <v>207</v>
      </c>
      <c r="F1615" s="10">
        <v>1015.5</v>
      </c>
      <c r="G1615" s="10">
        <v>1015.5</v>
      </c>
      <c r="H1615" s="10">
        <v>1015.5</v>
      </c>
      <c r="I1615" s="10">
        <v>1015.5</v>
      </c>
      <c r="J1615" s="10">
        <f t="shared" si="1169"/>
        <v>0</v>
      </c>
      <c r="K1615" s="18">
        <f t="shared" si="1183"/>
        <v>1</v>
      </c>
    </row>
    <row r="1616" spans="1:11" ht="15.5" x14ac:dyDescent="0.35">
      <c r="A1616" s="8" t="s">
        <v>753</v>
      </c>
      <c r="B1616" s="6" t="s">
        <v>309</v>
      </c>
      <c r="C1616" s="6" t="s">
        <v>16</v>
      </c>
      <c r="D1616" s="6" t="s">
        <v>752</v>
      </c>
      <c r="E1616" s="6"/>
      <c r="F1616" s="10">
        <f>F1617+F1621+F1625</f>
        <v>271775.44999999995</v>
      </c>
      <c r="G1616" s="10">
        <v>274244.35399999999</v>
      </c>
      <c r="H1616" s="10">
        <f t="shared" ref="H1616:J1616" si="1185">H1617+H1621+H1625</f>
        <v>232344.3</v>
      </c>
      <c r="I1616" s="10">
        <f t="shared" si="1185"/>
        <v>211247.91</v>
      </c>
      <c r="J1616" s="10">
        <f t="shared" si="1185"/>
        <v>21096.389999999992</v>
      </c>
      <c r="K1616" s="18">
        <f t="shared" si="1183"/>
        <v>0.90920203336169647</v>
      </c>
    </row>
    <row r="1617" spans="1:11" ht="62" x14ac:dyDescent="0.35">
      <c r="A1617" s="8" t="s">
        <v>816</v>
      </c>
      <c r="B1617" s="6" t="s">
        <v>309</v>
      </c>
      <c r="C1617" s="6" t="s">
        <v>16</v>
      </c>
      <c r="D1617" s="6" t="s">
        <v>815</v>
      </c>
      <c r="E1617" s="6"/>
      <c r="F1617" s="10">
        <f>F1618</f>
        <v>0</v>
      </c>
      <c r="G1617" s="10">
        <v>0</v>
      </c>
      <c r="H1617" s="10">
        <f t="shared" ref="H1617:J1617" si="1186">H1618</f>
        <v>2242.1</v>
      </c>
      <c r="I1617" s="10">
        <f t="shared" si="1186"/>
        <v>35.299999999999997</v>
      </c>
      <c r="J1617" s="10">
        <f t="shared" si="1186"/>
        <v>2206.8000000000002</v>
      </c>
      <c r="K1617" s="18">
        <f t="shared" si="1183"/>
        <v>1.5744168413540875E-2</v>
      </c>
    </row>
    <row r="1618" spans="1:11" ht="31" x14ac:dyDescent="0.35">
      <c r="A1618" s="8" t="s">
        <v>194</v>
      </c>
      <c r="B1618" s="6" t="s">
        <v>309</v>
      </c>
      <c r="C1618" s="6" t="s">
        <v>16</v>
      </c>
      <c r="D1618" s="6" t="s">
        <v>815</v>
      </c>
      <c r="E1618" s="6" t="s">
        <v>193</v>
      </c>
      <c r="F1618" s="10">
        <f>F1619+F1620</f>
        <v>0</v>
      </c>
      <c r="G1618" s="10">
        <v>0</v>
      </c>
      <c r="H1618" s="10">
        <f t="shared" ref="H1618:J1618" si="1187">H1619+H1620</f>
        <v>2242.1</v>
      </c>
      <c r="I1618" s="10">
        <f t="shared" si="1187"/>
        <v>35.299999999999997</v>
      </c>
      <c r="J1618" s="10">
        <f t="shared" si="1187"/>
        <v>2206.8000000000002</v>
      </c>
      <c r="K1618" s="18">
        <f t="shared" si="1183"/>
        <v>1.5744168413540875E-2</v>
      </c>
    </row>
    <row r="1619" spans="1:11" ht="15.5" x14ac:dyDescent="0.35">
      <c r="A1619" s="8" t="s">
        <v>196</v>
      </c>
      <c r="B1619" s="6" t="s">
        <v>309</v>
      </c>
      <c r="C1619" s="6" t="s">
        <v>16</v>
      </c>
      <c r="D1619" s="6" t="s">
        <v>815</v>
      </c>
      <c r="E1619" s="6" t="s">
        <v>195</v>
      </c>
      <c r="F1619" s="10">
        <v>0</v>
      </c>
      <c r="G1619" s="10">
        <v>0</v>
      </c>
      <c r="H1619" s="10">
        <v>2123.9</v>
      </c>
      <c r="I1619" s="10">
        <v>32.68</v>
      </c>
      <c r="J1619" s="10">
        <f t="shared" si="1169"/>
        <v>2091.2200000000003</v>
      </c>
      <c r="K1619" s="18">
        <f t="shared" si="1183"/>
        <v>1.5386788455200338E-2</v>
      </c>
    </row>
    <row r="1620" spans="1:11" ht="15.5" x14ac:dyDescent="0.35">
      <c r="A1620" s="8" t="s">
        <v>208</v>
      </c>
      <c r="B1620" s="6" t="s">
        <v>309</v>
      </c>
      <c r="C1620" s="6" t="s">
        <v>16</v>
      </c>
      <c r="D1620" s="6" t="s">
        <v>815</v>
      </c>
      <c r="E1620" s="6" t="s">
        <v>207</v>
      </c>
      <c r="F1620" s="10">
        <v>0</v>
      </c>
      <c r="G1620" s="10">
        <v>0</v>
      </c>
      <c r="H1620" s="10">
        <v>118.2</v>
      </c>
      <c r="I1620" s="10">
        <v>2.62</v>
      </c>
      <c r="J1620" s="10">
        <f t="shared" si="1169"/>
        <v>115.58</v>
      </c>
      <c r="K1620" s="18">
        <f t="shared" si="1183"/>
        <v>2.2165820642978003E-2</v>
      </c>
    </row>
    <row r="1621" spans="1:11" ht="62" x14ac:dyDescent="0.35">
      <c r="A1621" s="8" t="s">
        <v>818</v>
      </c>
      <c r="B1621" s="6" t="s">
        <v>309</v>
      </c>
      <c r="C1621" s="6" t="s">
        <v>16</v>
      </c>
      <c r="D1621" s="6" t="s">
        <v>817</v>
      </c>
      <c r="E1621" s="6"/>
      <c r="F1621" s="10">
        <f>F1622</f>
        <v>53290.5</v>
      </c>
      <c r="G1621" s="10">
        <v>53290.5</v>
      </c>
      <c r="H1621" s="10">
        <f t="shared" ref="H1621:J1621" si="1188">H1622</f>
        <v>54920.2</v>
      </c>
      <c r="I1621" s="10">
        <f t="shared" si="1188"/>
        <v>54920.2</v>
      </c>
      <c r="J1621" s="10">
        <f t="shared" si="1188"/>
        <v>0</v>
      </c>
      <c r="K1621" s="18">
        <f t="shared" si="1183"/>
        <v>1</v>
      </c>
    </row>
    <row r="1622" spans="1:11" ht="31" x14ac:dyDescent="0.35">
      <c r="A1622" s="8" t="s">
        <v>194</v>
      </c>
      <c r="B1622" s="6" t="s">
        <v>309</v>
      </c>
      <c r="C1622" s="6" t="s">
        <v>16</v>
      </c>
      <c r="D1622" s="6" t="s">
        <v>817</v>
      </c>
      <c r="E1622" s="6" t="s">
        <v>193</v>
      </c>
      <c r="F1622" s="10">
        <f>F1623+F1624</f>
        <v>53290.5</v>
      </c>
      <c r="G1622" s="10">
        <v>53290.5</v>
      </c>
      <c r="H1622" s="10">
        <f t="shared" ref="H1622:J1622" si="1189">H1623+H1624</f>
        <v>54920.2</v>
      </c>
      <c r="I1622" s="10">
        <f t="shared" si="1189"/>
        <v>54920.2</v>
      </c>
      <c r="J1622" s="10">
        <f t="shared" si="1189"/>
        <v>0</v>
      </c>
      <c r="K1622" s="18">
        <f t="shared" si="1183"/>
        <v>1</v>
      </c>
    </row>
    <row r="1623" spans="1:11" ht="15.5" x14ac:dyDescent="0.35">
      <c r="A1623" s="8" t="s">
        <v>196</v>
      </c>
      <c r="B1623" s="6" t="s">
        <v>309</v>
      </c>
      <c r="C1623" s="6" t="s">
        <v>16</v>
      </c>
      <c r="D1623" s="6" t="s">
        <v>817</v>
      </c>
      <c r="E1623" s="6" t="s">
        <v>195</v>
      </c>
      <c r="F1623" s="10">
        <v>52245</v>
      </c>
      <c r="G1623" s="10">
        <v>51714.8</v>
      </c>
      <c r="H1623" s="10">
        <v>53344.5</v>
      </c>
      <c r="I1623" s="10">
        <v>53344.5</v>
      </c>
      <c r="J1623" s="10">
        <f t="shared" si="1169"/>
        <v>0</v>
      </c>
      <c r="K1623" s="18">
        <f t="shared" si="1183"/>
        <v>1</v>
      </c>
    </row>
    <row r="1624" spans="1:11" ht="15.5" x14ac:dyDescent="0.35">
      <c r="A1624" s="8" t="s">
        <v>208</v>
      </c>
      <c r="B1624" s="6" t="s">
        <v>309</v>
      </c>
      <c r="C1624" s="6" t="s">
        <v>16</v>
      </c>
      <c r="D1624" s="6" t="s">
        <v>817</v>
      </c>
      <c r="E1624" s="6" t="s">
        <v>207</v>
      </c>
      <c r="F1624" s="10">
        <v>1045.5</v>
      </c>
      <c r="G1624" s="10">
        <v>1575.7</v>
      </c>
      <c r="H1624" s="10">
        <v>1575.7</v>
      </c>
      <c r="I1624" s="10">
        <v>1575.7</v>
      </c>
      <c r="J1624" s="10">
        <f t="shared" si="1169"/>
        <v>0</v>
      </c>
      <c r="K1624" s="18">
        <f t="shared" si="1183"/>
        <v>1</v>
      </c>
    </row>
    <row r="1625" spans="1:11" ht="93" x14ac:dyDescent="0.35">
      <c r="A1625" s="8" t="s">
        <v>820</v>
      </c>
      <c r="B1625" s="6" t="s">
        <v>309</v>
      </c>
      <c r="C1625" s="6" t="s">
        <v>16</v>
      </c>
      <c r="D1625" s="6" t="s">
        <v>819</v>
      </c>
      <c r="E1625" s="6"/>
      <c r="F1625" s="10">
        <f>F1626</f>
        <v>218484.94999999998</v>
      </c>
      <c r="G1625" s="10">
        <v>220953.85399999999</v>
      </c>
      <c r="H1625" s="10">
        <f t="shared" ref="H1625:J1625" si="1190">H1626</f>
        <v>175182</v>
      </c>
      <c r="I1625" s="10">
        <f t="shared" si="1190"/>
        <v>156292.41</v>
      </c>
      <c r="J1625" s="10">
        <f t="shared" si="1190"/>
        <v>18889.589999999993</v>
      </c>
      <c r="K1625" s="18">
        <f t="shared" si="1183"/>
        <v>0.89217162722197485</v>
      </c>
    </row>
    <row r="1626" spans="1:11" ht="31" x14ac:dyDescent="0.35">
      <c r="A1626" s="8" t="s">
        <v>194</v>
      </c>
      <c r="B1626" s="6" t="s">
        <v>309</v>
      </c>
      <c r="C1626" s="6" t="s">
        <v>16</v>
      </c>
      <c r="D1626" s="6" t="s">
        <v>819</v>
      </c>
      <c r="E1626" s="6" t="s">
        <v>193</v>
      </c>
      <c r="F1626" s="10">
        <f>F1627+F1628</f>
        <v>218484.94999999998</v>
      </c>
      <c r="G1626" s="10">
        <v>220953.85399999999</v>
      </c>
      <c r="H1626" s="10">
        <f t="shared" ref="H1626:J1626" si="1191">H1627+H1628</f>
        <v>175182</v>
      </c>
      <c r="I1626" s="10">
        <f t="shared" si="1191"/>
        <v>156292.41</v>
      </c>
      <c r="J1626" s="10">
        <f t="shared" si="1191"/>
        <v>18889.589999999993</v>
      </c>
      <c r="K1626" s="18">
        <f t="shared" si="1183"/>
        <v>0.89217162722197485</v>
      </c>
    </row>
    <row r="1627" spans="1:11" ht="15.5" x14ac:dyDescent="0.35">
      <c r="A1627" s="8" t="s">
        <v>196</v>
      </c>
      <c r="B1627" s="6" t="s">
        <v>309</v>
      </c>
      <c r="C1627" s="6" t="s">
        <v>16</v>
      </c>
      <c r="D1627" s="6" t="s">
        <v>819</v>
      </c>
      <c r="E1627" s="6" t="s">
        <v>195</v>
      </c>
      <c r="F1627" s="10">
        <v>208996.99</v>
      </c>
      <c r="G1627" s="10">
        <v>211358.69699999999</v>
      </c>
      <c r="H1627" s="10">
        <v>167811.07</v>
      </c>
      <c r="I1627" s="10">
        <v>149839.39000000001</v>
      </c>
      <c r="J1627" s="10">
        <f t="shared" si="1169"/>
        <v>17971.679999999993</v>
      </c>
      <c r="K1627" s="18">
        <f t="shared" si="1183"/>
        <v>0.89290527734552916</v>
      </c>
    </row>
    <row r="1628" spans="1:11" ht="15.5" x14ac:dyDescent="0.35">
      <c r="A1628" s="8" t="s">
        <v>208</v>
      </c>
      <c r="B1628" s="6" t="s">
        <v>309</v>
      </c>
      <c r="C1628" s="6" t="s">
        <v>16</v>
      </c>
      <c r="D1628" s="6" t="s">
        <v>819</v>
      </c>
      <c r="E1628" s="6" t="s">
        <v>207</v>
      </c>
      <c r="F1628" s="10">
        <v>9487.9599999999991</v>
      </c>
      <c r="G1628" s="10">
        <v>9595.1569999999992</v>
      </c>
      <c r="H1628" s="10">
        <v>7370.93</v>
      </c>
      <c r="I1628" s="10">
        <v>6453.02</v>
      </c>
      <c r="J1628" s="10">
        <f t="shared" si="1169"/>
        <v>917.90999999999985</v>
      </c>
      <c r="K1628" s="18">
        <f t="shared" si="1183"/>
        <v>0.87546890283858347</v>
      </c>
    </row>
    <row r="1629" spans="1:11" ht="31" x14ac:dyDescent="0.35">
      <c r="A1629" s="8" t="s">
        <v>491</v>
      </c>
      <c r="B1629" s="6" t="s">
        <v>309</v>
      </c>
      <c r="C1629" s="6" t="s">
        <v>16</v>
      </c>
      <c r="D1629" s="6" t="s">
        <v>490</v>
      </c>
      <c r="E1629" s="6"/>
      <c r="F1629" s="10">
        <f>F1630</f>
        <v>144636</v>
      </c>
      <c r="G1629" s="10">
        <v>157615</v>
      </c>
      <c r="H1629" s="10">
        <f t="shared" ref="H1629:J1629" si="1192">H1630</f>
        <v>157615</v>
      </c>
      <c r="I1629" s="10">
        <f t="shared" si="1192"/>
        <v>131389.98000000001</v>
      </c>
      <c r="J1629" s="10">
        <f t="shared" si="1192"/>
        <v>26225.01999999999</v>
      </c>
      <c r="K1629" s="18">
        <f t="shared" si="1183"/>
        <v>0.83361342511816772</v>
      </c>
    </row>
    <row r="1630" spans="1:11" ht="46.5" x14ac:dyDescent="0.35">
      <c r="A1630" s="8" t="s">
        <v>493</v>
      </c>
      <c r="B1630" s="6" t="s">
        <v>309</v>
      </c>
      <c r="C1630" s="6" t="s">
        <v>16</v>
      </c>
      <c r="D1630" s="6" t="s">
        <v>492</v>
      </c>
      <c r="E1630" s="6"/>
      <c r="F1630" s="10">
        <f>F1631+F1655</f>
        <v>144636</v>
      </c>
      <c r="G1630" s="10">
        <v>157615</v>
      </c>
      <c r="H1630" s="10">
        <f t="shared" ref="H1630:J1630" si="1193">H1631+H1655</f>
        <v>157615</v>
      </c>
      <c r="I1630" s="10">
        <f t="shared" si="1193"/>
        <v>131389.98000000001</v>
      </c>
      <c r="J1630" s="10">
        <f t="shared" si="1193"/>
        <v>26225.01999999999</v>
      </c>
      <c r="K1630" s="18">
        <f t="shared" si="1183"/>
        <v>0.83361342511816772</v>
      </c>
    </row>
    <row r="1631" spans="1:11" ht="46.5" x14ac:dyDescent="0.35">
      <c r="A1631" s="8" t="s">
        <v>822</v>
      </c>
      <c r="B1631" s="6" t="s">
        <v>309</v>
      </c>
      <c r="C1631" s="6" t="s">
        <v>16</v>
      </c>
      <c r="D1631" s="6" t="s">
        <v>821</v>
      </c>
      <c r="E1631" s="6"/>
      <c r="F1631" s="10">
        <f>F1632+F1644+F1649+F1652+F1637</f>
        <v>127788.1</v>
      </c>
      <c r="G1631" s="10">
        <v>132973.29999999999</v>
      </c>
      <c r="H1631" s="10">
        <f t="shared" ref="H1631:J1631" si="1194">H1632+H1644+H1649+H1652+H1637</f>
        <v>132973.29999999999</v>
      </c>
      <c r="I1631" s="10">
        <f t="shared" si="1194"/>
        <v>118273.80000000002</v>
      </c>
      <c r="J1631" s="10">
        <f t="shared" si="1194"/>
        <v>14699.499999999991</v>
      </c>
      <c r="K1631" s="18">
        <f t="shared" si="1183"/>
        <v>0.88945525154297911</v>
      </c>
    </row>
    <row r="1632" spans="1:11" ht="46.5" x14ac:dyDescent="0.35">
      <c r="A1632" s="8" t="s">
        <v>824</v>
      </c>
      <c r="B1632" s="6" t="s">
        <v>309</v>
      </c>
      <c r="C1632" s="6" t="s">
        <v>16</v>
      </c>
      <c r="D1632" s="6" t="s">
        <v>823</v>
      </c>
      <c r="E1632" s="6"/>
      <c r="F1632" s="10">
        <f>F1633+F1635</f>
        <v>5124.6000000000004</v>
      </c>
      <c r="G1632" s="10">
        <v>3202.7</v>
      </c>
      <c r="H1632" s="10">
        <f t="shared" ref="H1632:J1632" si="1195">H1633+H1635</f>
        <v>3202.7</v>
      </c>
      <c r="I1632" s="10">
        <f t="shared" si="1195"/>
        <v>2425.23</v>
      </c>
      <c r="J1632" s="10">
        <f t="shared" si="1195"/>
        <v>777.4699999999998</v>
      </c>
      <c r="K1632" s="18">
        <f t="shared" si="1183"/>
        <v>0.75724544915227776</v>
      </c>
    </row>
    <row r="1633" spans="1:11" ht="31" x14ac:dyDescent="0.35">
      <c r="A1633" s="8" t="s">
        <v>31</v>
      </c>
      <c r="B1633" s="6" t="s">
        <v>309</v>
      </c>
      <c r="C1633" s="6" t="s">
        <v>16</v>
      </c>
      <c r="D1633" s="6" t="s">
        <v>823</v>
      </c>
      <c r="E1633" s="6" t="s">
        <v>30</v>
      </c>
      <c r="F1633" s="10">
        <f>F1634</f>
        <v>1643.8</v>
      </c>
      <c r="G1633" s="10">
        <v>975.5</v>
      </c>
      <c r="H1633" s="10">
        <f t="shared" ref="H1633:J1633" si="1196">H1634</f>
        <v>975.5</v>
      </c>
      <c r="I1633" s="10">
        <f t="shared" si="1196"/>
        <v>693.69</v>
      </c>
      <c r="J1633" s="10">
        <f t="shared" si="1196"/>
        <v>281.80999999999995</v>
      </c>
      <c r="K1633" s="18">
        <f t="shared" si="1183"/>
        <v>0.7111122501281395</v>
      </c>
    </row>
    <row r="1634" spans="1:11" ht="31" x14ac:dyDescent="0.35">
      <c r="A1634" s="8" t="s">
        <v>33</v>
      </c>
      <c r="B1634" s="6" t="s">
        <v>309</v>
      </c>
      <c r="C1634" s="6" t="s">
        <v>16</v>
      </c>
      <c r="D1634" s="6" t="s">
        <v>823</v>
      </c>
      <c r="E1634" s="6" t="s">
        <v>32</v>
      </c>
      <c r="F1634" s="10">
        <v>1643.8</v>
      </c>
      <c r="G1634" s="10">
        <v>975.5</v>
      </c>
      <c r="H1634" s="10">
        <v>975.5</v>
      </c>
      <c r="I1634" s="10">
        <v>693.69</v>
      </c>
      <c r="J1634" s="10">
        <f t="shared" si="1169"/>
        <v>281.80999999999995</v>
      </c>
      <c r="K1634" s="18">
        <f t="shared" si="1183"/>
        <v>0.7111122501281395</v>
      </c>
    </row>
    <row r="1635" spans="1:11" ht="15.5" x14ac:dyDescent="0.35">
      <c r="A1635" s="8" t="s">
        <v>35</v>
      </c>
      <c r="B1635" s="6" t="s">
        <v>309</v>
      </c>
      <c r="C1635" s="6" t="s">
        <v>16</v>
      </c>
      <c r="D1635" s="6" t="s">
        <v>823</v>
      </c>
      <c r="E1635" s="6" t="s">
        <v>34</v>
      </c>
      <c r="F1635" s="10">
        <f>F1636</f>
        <v>3480.8</v>
      </c>
      <c r="G1635" s="10">
        <v>2227.1999999999998</v>
      </c>
      <c r="H1635" s="10">
        <f t="shared" ref="H1635:J1635" si="1197">H1636</f>
        <v>2227.1999999999998</v>
      </c>
      <c r="I1635" s="10">
        <f t="shared" si="1197"/>
        <v>1731.54</v>
      </c>
      <c r="J1635" s="10">
        <f t="shared" si="1197"/>
        <v>495.65999999999985</v>
      </c>
      <c r="K1635" s="18">
        <f t="shared" si="1183"/>
        <v>0.77745150862068968</v>
      </c>
    </row>
    <row r="1636" spans="1:11" ht="31" x14ac:dyDescent="0.35">
      <c r="A1636" s="8" t="s">
        <v>37</v>
      </c>
      <c r="B1636" s="6" t="s">
        <v>309</v>
      </c>
      <c r="C1636" s="6" t="s">
        <v>16</v>
      </c>
      <c r="D1636" s="6" t="s">
        <v>823</v>
      </c>
      <c r="E1636" s="6" t="s">
        <v>36</v>
      </c>
      <c r="F1636" s="10">
        <v>3480.8</v>
      </c>
      <c r="G1636" s="10">
        <v>2227.1999999999998</v>
      </c>
      <c r="H1636" s="10">
        <v>2227.1999999999998</v>
      </c>
      <c r="I1636" s="10">
        <v>1731.54</v>
      </c>
      <c r="J1636" s="10">
        <f t="shared" si="1169"/>
        <v>495.65999999999985</v>
      </c>
      <c r="K1636" s="18">
        <f t="shared" si="1183"/>
        <v>0.77745150862068968</v>
      </c>
    </row>
    <row r="1637" spans="1:11" ht="46.5" x14ac:dyDescent="0.35">
      <c r="A1637" s="8" t="s">
        <v>826</v>
      </c>
      <c r="B1637" s="6" t="s">
        <v>309</v>
      </c>
      <c r="C1637" s="6" t="s">
        <v>16</v>
      </c>
      <c r="D1637" s="6" t="s">
        <v>825</v>
      </c>
      <c r="E1637" s="6"/>
      <c r="F1637" s="10">
        <f>F1638+F1641</f>
        <v>4108.2</v>
      </c>
      <c r="G1637" s="10">
        <v>3404.4</v>
      </c>
      <c r="H1637" s="10">
        <f t="shared" ref="H1637:J1637" si="1198">H1638+H1641</f>
        <v>3404.4</v>
      </c>
      <c r="I1637" s="10">
        <f t="shared" si="1198"/>
        <v>2948.21</v>
      </c>
      <c r="J1637" s="10">
        <f t="shared" si="1198"/>
        <v>456.19000000000028</v>
      </c>
      <c r="K1637" s="18">
        <f t="shared" si="1183"/>
        <v>0.86599988250499349</v>
      </c>
    </row>
    <row r="1638" spans="1:11" ht="62" x14ac:dyDescent="0.35">
      <c r="A1638" s="8" t="s">
        <v>828</v>
      </c>
      <c r="B1638" s="6" t="s">
        <v>309</v>
      </c>
      <c r="C1638" s="6" t="s">
        <v>16</v>
      </c>
      <c r="D1638" s="6" t="s">
        <v>827</v>
      </c>
      <c r="E1638" s="6"/>
      <c r="F1638" s="10">
        <f>F1639</f>
        <v>1531.8</v>
      </c>
      <c r="G1638" s="10">
        <v>828</v>
      </c>
      <c r="H1638" s="10">
        <f t="shared" ref="H1638:J1638" si="1199">H1639</f>
        <v>828</v>
      </c>
      <c r="I1638" s="10">
        <f t="shared" si="1199"/>
        <v>799.99</v>
      </c>
      <c r="J1638" s="10">
        <f t="shared" si="1199"/>
        <v>28.009999999999991</v>
      </c>
      <c r="K1638" s="18">
        <f t="shared" si="1183"/>
        <v>0.96617149758454113</v>
      </c>
    </row>
    <row r="1639" spans="1:11" ht="15.5" x14ac:dyDescent="0.35">
      <c r="A1639" s="8" t="s">
        <v>35</v>
      </c>
      <c r="B1639" s="6" t="s">
        <v>309</v>
      </c>
      <c r="C1639" s="6" t="s">
        <v>16</v>
      </c>
      <c r="D1639" s="6" t="s">
        <v>827</v>
      </c>
      <c r="E1639" s="6" t="s">
        <v>34</v>
      </c>
      <c r="F1639" s="10">
        <f>F1640</f>
        <v>1531.8</v>
      </c>
      <c r="G1639" s="10">
        <v>828</v>
      </c>
      <c r="H1639" s="10">
        <f t="shared" ref="H1639:J1639" si="1200">H1640</f>
        <v>828</v>
      </c>
      <c r="I1639" s="10">
        <f t="shared" si="1200"/>
        <v>799.99</v>
      </c>
      <c r="J1639" s="10">
        <f t="shared" si="1200"/>
        <v>28.009999999999991</v>
      </c>
      <c r="K1639" s="18">
        <f t="shared" si="1183"/>
        <v>0.96617149758454113</v>
      </c>
    </row>
    <row r="1640" spans="1:11" ht="15.5" x14ac:dyDescent="0.35">
      <c r="A1640" s="8" t="s">
        <v>811</v>
      </c>
      <c r="B1640" s="6" t="s">
        <v>309</v>
      </c>
      <c r="C1640" s="6" t="s">
        <v>16</v>
      </c>
      <c r="D1640" s="6" t="s">
        <v>827</v>
      </c>
      <c r="E1640" s="6" t="s">
        <v>810</v>
      </c>
      <c r="F1640" s="10">
        <v>1531.8</v>
      </c>
      <c r="G1640" s="10">
        <v>828</v>
      </c>
      <c r="H1640" s="10">
        <v>828</v>
      </c>
      <c r="I1640" s="10">
        <v>799.99</v>
      </c>
      <c r="J1640" s="10">
        <f t="shared" ref="J1640:J1685" si="1201">H1640-I1640</f>
        <v>28.009999999999991</v>
      </c>
      <c r="K1640" s="18">
        <f t="shared" si="1183"/>
        <v>0.96617149758454113</v>
      </c>
    </row>
    <row r="1641" spans="1:11" ht="46.5" x14ac:dyDescent="0.35">
      <c r="A1641" s="8" t="s">
        <v>830</v>
      </c>
      <c r="B1641" s="6" t="s">
        <v>309</v>
      </c>
      <c r="C1641" s="6" t="s">
        <v>16</v>
      </c>
      <c r="D1641" s="6" t="s">
        <v>829</v>
      </c>
      <c r="E1641" s="6"/>
      <c r="F1641" s="10">
        <f>F1642</f>
        <v>2576.4</v>
      </c>
      <c r="G1641" s="10">
        <v>2576.4</v>
      </c>
      <c r="H1641" s="10">
        <f t="shared" ref="H1641:J1641" si="1202">H1642</f>
        <v>2576.4</v>
      </c>
      <c r="I1641" s="10">
        <f t="shared" si="1202"/>
        <v>2148.2199999999998</v>
      </c>
      <c r="J1641" s="10">
        <f t="shared" si="1202"/>
        <v>428.18000000000029</v>
      </c>
      <c r="K1641" s="18">
        <f t="shared" si="1183"/>
        <v>0.83380686228846446</v>
      </c>
    </row>
    <row r="1642" spans="1:11" ht="15.5" x14ac:dyDescent="0.35">
      <c r="A1642" s="8" t="s">
        <v>35</v>
      </c>
      <c r="B1642" s="6" t="s">
        <v>309</v>
      </c>
      <c r="C1642" s="6" t="s">
        <v>16</v>
      </c>
      <c r="D1642" s="6" t="s">
        <v>829</v>
      </c>
      <c r="E1642" s="6" t="s">
        <v>34</v>
      </c>
      <c r="F1642" s="10">
        <f>F1643</f>
        <v>2576.4</v>
      </c>
      <c r="G1642" s="10">
        <v>2576.4</v>
      </c>
      <c r="H1642" s="10">
        <f t="shared" ref="H1642:J1642" si="1203">H1643</f>
        <v>2576.4</v>
      </c>
      <c r="I1642" s="10">
        <f t="shared" si="1203"/>
        <v>2148.2199999999998</v>
      </c>
      <c r="J1642" s="10">
        <f t="shared" si="1203"/>
        <v>428.18000000000029</v>
      </c>
      <c r="K1642" s="18">
        <f t="shared" si="1183"/>
        <v>0.83380686228846446</v>
      </c>
    </row>
    <row r="1643" spans="1:11" ht="15.5" x14ac:dyDescent="0.35">
      <c r="A1643" s="8" t="s">
        <v>811</v>
      </c>
      <c r="B1643" s="6" t="s">
        <v>309</v>
      </c>
      <c r="C1643" s="6" t="s">
        <v>16</v>
      </c>
      <c r="D1643" s="6" t="s">
        <v>829</v>
      </c>
      <c r="E1643" s="6" t="s">
        <v>810</v>
      </c>
      <c r="F1643" s="10">
        <v>2576.4</v>
      </c>
      <c r="G1643" s="10">
        <v>2576.4</v>
      </c>
      <c r="H1643" s="10">
        <v>2576.4</v>
      </c>
      <c r="I1643" s="10">
        <v>2148.2199999999998</v>
      </c>
      <c r="J1643" s="10">
        <f t="shared" si="1201"/>
        <v>428.18000000000029</v>
      </c>
      <c r="K1643" s="18">
        <f t="shared" si="1183"/>
        <v>0.83380686228846446</v>
      </c>
    </row>
    <row r="1644" spans="1:11" ht="46.5" x14ac:dyDescent="0.35">
      <c r="A1644" s="8" t="s">
        <v>832</v>
      </c>
      <c r="B1644" s="6" t="s">
        <v>309</v>
      </c>
      <c r="C1644" s="6" t="s">
        <v>16</v>
      </c>
      <c r="D1644" s="6" t="s">
        <v>831</v>
      </c>
      <c r="E1644" s="6"/>
      <c r="F1644" s="10">
        <f>F1645+F1647</f>
        <v>25770.2</v>
      </c>
      <c r="G1644" s="10">
        <v>35506.199999999997</v>
      </c>
      <c r="H1644" s="10">
        <f t="shared" ref="H1644:J1644" si="1204">H1645+H1647</f>
        <v>35506.199999999997</v>
      </c>
      <c r="I1644" s="10">
        <f t="shared" si="1204"/>
        <v>25294.880000000001</v>
      </c>
      <c r="J1644" s="10">
        <f t="shared" si="1204"/>
        <v>10211.319999999996</v>
      </c>
      <c r="K1644" s="18">
        <f t="shared" si="1183"/>
        <v>0.71240741053675138</v>
      </c>
    </row>
    <row r="1645" spans="1:11" ht="31" x14ac:dyDescent="0.35">
      <c r="A1645" s="8" t="s">
        <v>31</v>
      </c>
      <c r="B1645" s="6" t="s">
        <v>309</v>
      </c>
      <c r="C1645" s="6" t="s">
        <v>16</v>
      </c>
      <c r="D1645" s="6" t="s">
        <v>831</v>
      </c>
      <c r="E1645" s="6" t="s">
        <v>30</v>
      </c>
      <c r="F1645" s="10">
        <f>F1646</f>
        <v>1280</v>
      </c>
      <c r="G1645" s="10">
        <v>924</v>
      </c>
      <c r="H1645" s="10">
        <f t="shared" ref="H1645:J1645" si="1205">H1646</f>
        <v>924</v>
      </c>
      <c r="I1645" s="10">
        <f t="shared" si="1205"/>
        <v>516.64</v>
      </c>
      <c r="J1645" s="10">
        <f t="shared" si="1205"/>
        <v>407.36</v>
      </c>
      <c r="K1645" s="18">
        <f t="shared" si="1183"/>
        <v>0.55913419913419915</v>
      </c>
    </row>
    <row r="1646" spans="1:11" ht="31" x14ac:dyDescent="0.35">
      <c r="A1646" s="8" t="s">
        <v>33</v>
      </c>
      <c r="B1646" s="6" t="s">
        <v>309</v>
      </c>
      <c r="C1646" s="6" t="s">
        <v>16</v>
      </c>
      <c r="D1646" s="6" t="s">
        <v>831</v>
      </c>
      <c r="E1646" s="6" t="s">
        <v>32</v>
      </c>
      <c r="F1646" s="10">
        <v>1280</v>
      </c>
      <c r="G1646" s="10">
        <v>924</v>
      </c>
      <c r="H1646" s="10">
        <v>924</v>
      </c>
      <c r="I1646" s="10">
        <v>516.64</v>
      </c>
      <c r="J1646" s="10">
        <f t="shared" si="1201"/>
        <v>407.36</v>
      </c>
      <c r="K1646" s="18">
        <f t="shared" si="1183"/>
        <v>0.55913419913419915</v>
      </c>
    </row>
    <row r="1647" spans="1:11" ht="15.5" x14ac:dyDescent="0.35">
      <c r="A1647" s="8" t="s">
        <v>35</v>
      </c>
      <c r="B1647" s="6" t="s">
        <v>309</v>
      </c>
      <c r="C1647" s="6" t="s">
        <v>16</v>
      </c>
      <c r="D1647" s="6" t="s">
        <v>831</v>
      </c>
      <c r="E1647" s="6" t="s">
        <v>34</v>
      </c>
      <c r="F1647" s="10">
        <f>F1648</f>
        <v>24490.2</v>
      </c>
      <c r="G1647" s="10">
        <v>34582.199999999997</v>
      </c>
      <c r="H1647" s="10">
        <f t="shared" ref="H1647:J1647" si="1206">H1648</f>
        <v>34582.199999999997</v>
      </c>
      <c r="I1647" s="10">
        <f t="shared" si="1206"/>
        <v>24778.240000000002</v>
      </c>
      <c r="J1647" s="10">
        <f t="shared" si="1206"/>
        <v>9803.9599999999955</v>
      </c>
      <c r="K1647" s="18">
        <f t="shared" si="1183"/>
        <v>0.71650270948638328</v>
      </c>
    </row>
    <row r="1648" spans="1:11" ht="31" x14ac:dyDescent="0.35">
      <c r="A1648" s="8" t="s">
        <v>37</v>
      </c>
      <c r="B1648" s="6" t="s">
        <v>309</v>
      </c>
      <c r="C1648" s="6" t="s">
        <v>16</v>
      </c>
      <c r="D1648" s="6" t="s">
        <v>831</v>
      </c>
      <c r="E1648" s="6" t="s">
        <v>36</v>
      </c>
      <c r="F1648" s="10">
        <v>24490.2</v>
      </c>
      <c r="G1648" s="10">
        <v>34582.199999999997</v>
      </c>
      <c r="H1648" s="10">
        <v>34582.199999999997</v>
      </c>
      <c r="I1648" s="10">
        <v>24778.240000000002</v>
      </c>
      <c r="J1648" s="10">
        <f t="shared" si="1201"/>
        <v>9803.9599999999955</v>
      </c>
      <c r="K1648" s="18">
        <f t="shared" si="1183"/>
        <v>0.71650270948638328</v>
      </c>
    </row>
    <row r="1649" spans="1:11" ht="124" x14ac:dyDescent="0.35">
      <c r="A1649" s="8" t="s">
        <v>834</v>
      </c>
      <c r="B1649" s="6" t="s">
        <v>309</v>
      </c>
      <c r="C1649" s="6" t="s">
        <v>16</v>
      </c>
      <c r="D1649" s="6" t="s">
        <v>833</v>
      </c>
      <c r="E1649" s="6"/>
      <c r="F1649" s="10">
        <f>F1650</f>
        <v>79665</v>
      </c>
      <c r="G1649" s="10">
        <v>81360</v>
      </c>
      <c r="H1649" s="10">
        <f t="shared" ref="H1649:J1649" si="1207">H1650</f>
        <v>81360</v>
      </c>
      <c r="I1649" s="10">
        <f t="shared" si="1207"/>
        <v>81358.13</v>
      </c>
      <c r="J1649" s="10">
        <f t="shared" si="1207"/>
        <v>1.8699999999953434</v>
      </c>
      <c r="K1649" s="18">
        <f t="shared" si="1183"/>
        <v>0.99997701573254671</v>
      </c>
    </row>
    <row r="1650" spans="1:11" ht="15.5" x14ac:dyDescent="0.35">
      <c r="A1650" s="8" t="s">
        <v>35</v>
      </c>
      <c r="B1650" s="6" t="s">
        <v>309</v>
      </c>
      <c r="C1650" s="6" t="s">
        <v>16</v>
      </c>
      <c r="D1650" s="6" t="s">
        <v>833</v>
      </c>
      <c r="E1650" s="6" t="s">
        <v>34</v>
      </c>
      <c r="F1650" s="10">
        <f>F1651</f>
        <v>79665</v>
      </c>
      <c r="G1650" s="10">
        <v>81360</v>
      </c>
      <c r="H1650" s="10">
        <f t="shared" ref="H1650:J1650" si="1208">H1651</f>
        <v>81360</v>
      </c>
      <c r="I1650" s="10">
        <f t="shared" si="1208"/>
        <v>81358.13</v>
      </c>
      <c r="J1650" s="10">
        <f t="shared" si="1208"/>
        <v>1.8699999999953434</v>
      </c>
      <c r="K1650" s="18">
        <f t="shared" si="1183"/>
        <v>0.99997701573254671</v>
      </c>
    </row>
    <row r="1651" spans="1:11" ht="31" x14ac:dyDescent="0.35">
      <c r="A1651" s="8" t="s">
        <v>37</v>
      </c>
      <c r="B1651" s="6" t="s">
        <v>309</v>
      </c>
      <c r="C1651" s="6" t="s">
        <v>16</v>
      </c>
      <c r="D1651" s="6" t="s">
        <v>833</v>
      </c>
      <c r="E1651" s="6" t="s">
        <v>36</v>
      </c>
      <c r="F1651" s="10">
        <v>79665</v>
      </c>
      <c r="G1651" s="10">
        <v>81360</v>
      </c>
      <c r="H1651" s="10">
        <v>81360</v>
      </c>
      <c r="I1651" s="10">
        <v>81358.13</v>
      </c>
      <c r="J1651" s="10">
        <f t="shared" si="1201"/>
        <v>1.8699999999953434</v>
      </c>
      <c r="K1651" s="18">
        <f t="shared" si="1183"/>
        <v>0.99997701573254671</v>
      </c>
    </row>
    <row r="1652" spans="1:11" ht="46.5" x14ac:dyDescent="0.35">
      <c r="A1652" s="8" t="s">
        <v>836</v>
      </c>
      <c r="B1652" s="6" t="s">
        <v>309</v>
      </c>
      <c r="C1652" s="6" t="s">
        <v>16</v>
      </c>
      <c r="D1652" s="6" t="s">
        <v>835</v>
      </c>
      <c r="E1652" s="6"/>
      <c r="F1652" s="10">
        <f>F1653</f>
        <v>13120.1</v>
      </c>
      <c r="G1652" s="10">
        <v>9500</v>
      </c>
      <c r="H1652" s="10">
        <f t="shared" ref="H1652:J1652" si="1209">H1653</f>
        <v>9500</v>
      </c>
      <c r="I1652" s="10">
        <f t="shared" si="1209"/>
        <v>6247.35</v>
      </c>
      <c r="J1652" s="10">
        <f t="shared" si="1209"/>
        <v>3252.6499999999996</v>
      </c>
      <c r="K1652" s="18">
        <f t="shared" si="1183"/>
        <v>0.65761578947368426</v>
      </c>
    </row>
    <row r="1653" spans="1:11" ht="15.5" x14ac:dyDescent="0.35">
      <c r="A1653" s="8" t="s">
        <v>75</v>
      </c>
      <c r="B1653" s="6" t="s">
        <v>309</v>
      </c>
      <c r="C1653" s="6" t="s">
        <v>16</v>
      </c>
      <c r="D1653" s="6" t="s">
        <v>835</v>
      </c>
      <c r="E1653" s="6" t="s">
        <v>74</v>
      </c>
      <c r="F1653" s="10">
        <f>F1654</f>
        <v>13120.1</v>
      </c>
      <c r="G1653" s="10">
        <v>9500</v>
      </c>
      <c r="H1653" s="10">
        <f t="shared" ref="H1653:J1653" si="1210">H1654</f>
        <v>9500</v>
      </c>
      <c r="I1653" s="10">
        <f t="shared" si="1210"/>
        <v>6247.35</v>
      </c>
      <c r="J1653" s="10">
        <f t="shared" si="1210"/>
        <v>3252.6499999999996</v>
      </c>
      <c r="K1653" s="18">
        <f t="shared" si="1183"/>
        <v>0.65761578947368426</v>
      </c>
    </row>
    <row r="1654" spans="1:11" ht="46.5" x14ac:dyDescent="0.35">
      <c r="A1654" s="8" t="s">
        <v>331</v>
      </c>
      <c r="B1654" s="6" t="s">
        <v>309</v>
      </c>
      <c r="C1654" s="6" t="s">
        <v>16</v>
      </c>
      <c r="D1654" s="6" t="s">
        <v>835</v>
      </c>
      <c r="E1654" s="6" t="s">
        <v>330</v>
      </c>
      <c r="F1654" s="10">
        <v>13120.1</v>
      </c>
      <c r="G1654" s="10">
        <v>9500</v>
      </c>
      <c r="H1654" s="10">
        <v>9500</v>
      </c>
      <c r="I1654" s="10">
        <v>6247.35</v>
      </c>
      <c r="J1654" s="10">
        <f t="shared" si="1201"/>
        <v>3252.6499999999996</v>
      </c>
      <c r="K1654" s="18">
        <f t="shared" si="1183"/>
        <v>0.65761578947368426</v>
      </c>
    </row>
    <row r="1655" spans="1:11" ht="31" x14ac:dyDescent="0.35">
      <c r="A1655" s="8" t="s">
        <v>838</v>
      </c>
      <c r="B1655" s="6" t="s">
        <v>309</v>
      </c>
      <c r="C1655" s="6" t="s">
        <v>16</v>
      </c>
      <c r="D1655" s="6" t="s">
        <v>837</v>
      </c>
      <c r="E1655" s="6"/>
      <c r="F1655" s="10">
        <f>F1656</f>
        <v>16847.900000000001</v>
      </c>
      <c r="G1655" s="10">
        <v>24641.699999999997</v>
      </c>
      <c r="H1655" s="10">
        <f t="shared" ref="H1655:J1655" si="1211">H1656</f>
        <v>24641.699999999997</v>
      </c>
      <c r="I1655" s="10">
        <f t="shared" si="1211"/>
        <v>13116.18</v>
      </c>
      <c r="J1655" s="10">
        <f t="shared" si="1211"/>
        <v>11525.52</v>
      </c>
      <c r="K1655" s="18">
        <f t="shared" si="1183"/>
        <v>0.5322757764277628</v>
      </c>
    </row>
    <row r="1656" spans="1:11" ht="62" x14ac:dyDescent="0.35">
      <c r="A1656" s="8" t="s">
        <v>840</v>
      </c>
      <c r="B1656" s="6" t="s">
        <v>309</v>
      </c>
      <c r="C1656" s="6" t="s">
        <v>16</v>
      </c>
      <c r="D1656" s="6" t="s">
        <v>839</v>
      </c>
      <c r="E1656" s="6"/>
      <c r="F1656" s="10">
        <f>F1657+F1659</f>
        <v>16847.900000000001</v>
      </c>
      <c r="G1656" s="10">
        <v>24641.699999999997</v>
      </c>
      <c r="H1656" s="10">
        <f t="shared" ref="H1656:J1656" si="1212">H1657+H1659</f>
        <v>24641.699999999997</v>
      </c>
      <c r="I1656" s="10">
        <f t="shared" si="1212"/>
        <v>13116.18</v>
      </c>
      <c r="J1656" s="10">
        <f t="shared" si="1212"/>
        <v>11525.52</v>
      </c>
      <c r="K1656" s="18">
        <f t="shared" si="1183"/>
        <v>0.5322757764277628</v>
      </c>
    </row>
    <row r="1657" spans="1:11" ht="31" x14ac:dyDescent="0.35">
      <c r="A1657" s="8" t="s">
        <v>31</v>
      </c>
      <c r="B1657" s="6" t="s">
        <v>309</v>
      </c>
      <c r="C1657" s="6" t="s">
        <v>16</v>
      </c>
      <c r="D1657" s="6" t="s">
        <v>839</v>
      </c>
      <c r="E1657" s="6" t="s">
        <v>30</v>
      </c>
      <c r="F1657" s="10">
        <f>F1658</f>
        <v>4605.8</v>
      </c>
      <c r="G1657" s="10">
        <v>13872.8</v>
      </c>
      <c r="H1657" s="10">
        <f t="shared" ref="H1657:J1657" si="1213">H1658</f>
        <v>13872.8</v>
      </c>
      <c r="I1657" s="10">
        <f t="shared" si="1213"/>
        <v>3586.71</v>
      </c>
      <c r="J1657" s="10">
        <f t="shared" si="1213"/>
        <v>10286.09</v>
      </c>
      <c r="K1657" s="18">
        <f t="shared" si="1183"/>
        <v>0.25854261576610349</v>
      </c>
    </row>
    <row r="1658" spans="1:11" ht="31" x14ac:dyDescent="0.35">
      <c r="A1658" s="8" t="s">
        <v>33</v>
      </c>
      <c r="B1658" s="6" t="s">
        <v>309</v>
      </c>
      <c r="C1658" s="6" t="s">
        <v>16</v>
      </c>
      <c r="D1658" s="6" t="s">
        <v>839</v>
      </c>
      <c r="E1658" s="6" t="s">
        <v>32</v>
      </c>
      <c r="F1658" s="10">
        <v>4605.8</v>
      </c>
      <c r="G1658" s="10">
        <v>13872.8</v>
      </c>
      <c r="H1658" s="10">
        <v>13872.8</v>
      </c>
      <c r="I1658" s="10">
        <v>3586.71</v>
      </c>
      <c r="J1658" s="10">
        <f t="shared" si="1201"/>
        <v>10286.09</v>
      </c>
      <c r="K1658" s="18">
        <f t="shared" si="1183"/>
        <v>0.25854261576610349</v>
      </c>
    </row>
    <row r="1659" spans="1:11" ht="15.5" x14ac:dyDescent="0.35">
      <c r="A1659" s="8" t="s">
        <v>35</v>
      </c>
      <c r="B1659" s="6" t="s">
        <v>309</v>
      </c>
      <c r="C1659" s="6" t="s">
        <v>16</v>
      </c>
      <c r="D1659" s="6" t="s">
        <v>839</v>
      </c>
      <c r="E1659" s="6" t="s">
        <v>34</v>
      </c>
      <c r="F1659" s="10">
        <f>F1660</f>
        <v>12242.1</v>
      </c>
      <c r="G1659" s="10">
        <v>10768.9</v>
      </c>
      <c r="H1659" s="10">
        <f t="shared" ref="H1659:J1659" si="1214">H1660</f>
        <v>10768.9</v>
      </c>
      <c r="I1659" s="10">
        <f t="shared" si="1214"/>
        <v>9529.4699999999993</v>
      </c>
      <c r="J1659" s="10">
        <f t="shared" si="1214"/>
        <v>1239.4300000000003</v>
      </c>
      <c r="K1659" s="18">
        <f t="shared" si="1183"/>
        <v>0.88490653641504702</v>
      </c>
    </row>
    <row r="1660" spans="1:11" ht="31" x14ac:dyDescent="0.35">
      <c r="A1660" s="8" t="s">
        <v>37</v>
      </c>
      <c r="B1660" s="6" t="s">
        <v>309</v>
      </c>
      <c r="C1660" s="6" t="s">
        <v>16</v>
      </c>
      <c r="D1660" s="6" t="s">
        <v>839</v>
      </c>
      <c r="E1660" s="6" t="s">
        <v>36</v>
      </c>
      <c r="F1660" s="10">
        <v>12242.1</v>
      </c>
      <c r="G1660" s="10">
        <v>10768.9</v>
      </c>
      <c r="H1660" s="10">
        <v>10768.9</v>
      </c>
      <c r="I1660" s="10">
        <v>9529.4699999999993</v>
      </c>
      <c r="J1660" s="10">
        <f t="shared" si="1201"/>
        <v>1239.4300000000003</v>
      </c>
      <c r="K1660" s="18">
        <f t="shared" si="1183"/>
        <v>0.88490653641504702</v>
      </c>
    </row>
    <row r="1661" spans="1:11" ht="46.5" x14ac:dyDescent="0.35">
      <c r="A1661" s="8" t="s">
        <v>842</v>
      </c>
      <c r="B1661" s="6" t="s">
        <v>309</v>
      </c>
      <c r="C1661" s="6" t="s">
        <v>16</v>
      </c>
      <c r="D1661" s="6" t="s">
        <v>841</v>
      </c>
      <c r="E1661" s="6"/>
      <c r="F1661" s="10">
        <f>F1662</f>
        <v>65413.2</v>
      </c>
      <c r="G1661" s="10">
        <v>131966.39999999999</v>
      </c>
      <c r="H1661" s="10">
        <f t="shared" ref="H1661" si="1215">H1662</f>
        <v>131966.39999999999</v>
      </c>
      <c r="I1661" s="10">
        <v>125869.1</v>
      </c>
      <c r="J1661" s="10">
        <f>H1661-I1661</f>
        <v>6097.2999999999884</v>
      </c>
      <c r="K1661" s="18">
        <f t="shared" si="1183"/>
        <v>0.95379657246086891</v>
      </c>
    </row>
    <row r="1662" spans="1:11" ht="62" x14ac:dyDescent="0.35">
      <c r="A1662" s="8" t="s">
        <v>844</v>
      </c>
      <c r="B1662" s="6" t="s">
        <v>309</v>
      </c>
      <c r="C1662" s="6" t="s">
        <v>16</v>
      </c>
      <c r="D1662" s="6" t="s">
        <v>843</v>
      </c>
      <c r="E1662" s="6"/>
      <c r="F1662" s="10">
        <f>F1663+F1666+F1670</f>
        <v>65413.2</v>
      </c>
      <c r="G1662" s="10">
        <v>131966.39999999999</v>
      </c>
      <c r="H1662" s="10">
        <f t="shared" ref="H1662" si="1216">H1663+H1666+H1670</f>
        <v>131966.39999999999</v>
      </c>
      <c r="I1662" s="10">
        <v>125869.1</v>
      </c>
      <c r="J1662" s="10">
        <f>H1662-I1662</f>
        <v>6097.2999999999884</v>
      </c>
      <c r="K1662" s="18">
        <f t="shared" si="1183"/>
        <v>0.95379657246086891</v>
      </c>
    </row>
    <row r="1663" spans="1:11" ht="31" x14ac:dyDescent="0.35">
      <c r="A1663" s="8" t="s">
        <v>846</v>
      </c>
      <c r="B1663" s="6" t="s">
        <v>309</v>
      </c>
      <c r="C1663" s="6" t="s">
        <v>16</v>
      </c>
      <c r="D1663" s="6" t="s">
        <v>845</v>
      </c>
      <c r="E1663" s="6"/>
      <c r="F1663" s="10">
        <f>F1664</f>
        <v>63500</v>
      </c>
      <c r="G1663" s="10">
        <v>126600</v>
      </c>
      <c r="H1663" s="10">
        <f t="shared" ref="H1663:J1663" si="1217">H1664</f>
        <v>126600</v>
      </c>
      <c r="I1663" s="10">
        <v>124400</v>
      </c>
      <c r="J1663" s="10">
        <f t="shared" si="1217"/>
        <v>2200</v>
      </c>
      <c r="K1663" s="18">
        <f t="shared" si="1183"/>
        <v>0.98262243285939965</v>
      </c>
    </row>
    <row r="1664" spans="1:11" ht="15.5" x14ac:dyDescent="0.35">
      <c r="A1664" s="8" t="s">
        <v>35</v>
      </c>
      <c r="B1664" s="6" t="s">
        <v>309</v>
      </c>
      <c r="C1664" s="6" t="s">
        <v>16</v>
      </c>
      <c r="D1664" s="6" t="s">
        <v>845</v>
      </c>
      <c r="E1664" s="6" t="s">
        <v>34</v>
      </c>
      <c r="F1664" s="10">
        <f>F1665</f>
        <v>63500</v>
      </c>
      <c r="G1664" s="10">
        <v>126600</v>
      </c>
      <c r="H1664" s="10">
        <f t="shared" ref="H1664:J1664" si="1218">H1665</f>
        <v>126600</v>
      </c>
      <c r="I1664" s="10">
        <v>124400</v>
      </c>
      <c r="J1664" s="10">
        <f t="shared" si="1218"/>
        <v>2200</v>
      </c>
      <c r="K1664" s="18">
        <f t="shared" si="1183"/>
        <v>0.98262243285939965</v>
      </c>
    </row>
    <row r="1665" spans="1:11" ht="31" x14ac:dyDescent="0.35">
      <c r="A1665" s="8" t="s">
        <v>37</v>
      </c>
      <c r="B1665" s="6" t="s">
        <v>309</v>
      </c>
      <c r="C1665" s="6" t="s">
        <v>16</v>
      </c>
      <c r="D1665" s="6" t="s">
        <v>845</v>
      </c>
      <c r="E1665" s="6" t="s">
        <v>36</v>
      </c>
      <c r="F1665" s="10">
        <v>63500</v>
      </c>
      <c r="G1665" s="10">
        <v>126600</v>
      </c>
      <c r="H1665" s="10">
        <v>126600</v>
      </c>
      <c r="I1665" s="10">
        <v>124400</v>
      </c>
      <c r="J1665" s="10">
        <f t="shared" si="1201"/>
        <v>2200</v>
      </c>
      <c r="K1665" s="18">
        <f t="shared" si="1183"/>
        <v>0.98262243285939965</v>
      </c>
    </row>
    <row r="1666" spans="1:11" ht="93" x14ac:dyDescent="0.35">
      <c r="A1666" s="8" t="s">
        <v>848</v>
      </c>
      <c r="B1666" s="6" t="s">
        <v>309</v>
      </c>
      <c r="C1666" s="6" t="s">
        <v>16</v>
      </c>
      <c r="D1666" s="6" t="s">
        <v>847</v>
      </c>
      <c r="E1666" s="6"/>
      <c r="F1666" s="10">
        <f>F1667</f>
        <v>1913.2</v>
      </c>
      <c r="G1666" s="10">
        <v>1166.4000000000001</v>
      </c>
      <c r="H1666" s="10">
        <f t="shared" ref="H1666" si="1219">H1667</f>
        <v>1166.4000000000001</v>
      </c>
      <c r="I1666" s="10">
        <v>1042.2</v>
      </c>
      <c r="J1666" s="10">
        <f>H1666-I1666</f>
        <v>124.20000000000005</v>
      </c>
      <c r="K1666" s="18">
        <f t="shared" si="1183"/>
        <v>0.89351851851851849</v>
      </c>
    </row>
    <row r="1667" spans="1:11" ht="15.5" x14ac:dyDescent="0.35">
      <c r="A1667" s="8" t="s">
        <v>35</v>
      </c>
      <c r="B1667" s="6" t="s">
        <v>309</v>
      </c>
      <c r="C1667" s="6" t="s">
        <v>16</v>
      </c>
      <c r="D1667" s="6" t="s">
        <v>847</v>
      </c>
      <c r="E1667" s="6" t="s">
        <v>34</v>
      </c>
      <c r="F1667" s="10">
        <f>F1669+F1668</f>
        <v>1913.2</v>
      </c>
      <c r="G1667" s="10">
        <v>1166.4000000000001</v>
      </c>
      <c r="H1667" s="10">
        <f t="shared" ref="H1667" si="1220">H1669+H1668</f>
        <v>1166.4000000000001</v>
      </c>
      <c r="I1667" s="10">
        <v>1042.2</v>
      </c>
      <c r="J1667" s="10">
        <f t="shared" ref="J1667:J1669" si="1221">H1667-I1667</f>
        <v>124.20000000000005</v>
      </c>
      <c r="K1667" s="18">
        <f t="shared" si="1183"/>
        <v>0.89351851851851849</v>
      </c>
    </row>
    <row r="1668" spans="1:11" ht="31" x14ac:dyDescent="0.35">
      <c r="A1668" s="8" t="s">
        <v>37</v>
      </c>
      <c r="B1668" s="6" t="s">
        <v>309</v>
      </c>
      <c r="C1668" s="6" t="s">
        <v>16</v>
      </c>
      <c r="D1668" s="6" t="s">
        <v>847</v>
      </c>
      <c r="E1668" s="6" t="s">
        <v>36</v>
      </c>
      <c r="F1668" s="10">
        <v>320</v>
      </c>
      <c r="G1668" s="10">
        <v>350.6</v>
      </c>
      <c r="H1668" s="10">
        <v>350.6</v>
      </c>
      <c r="I1668" s="10">
        <v>317.68</v>
      </c>
      <c r="J1668" s="10">
        <f t="shared" si="1221"/>
        <v>32.920000000000016</v>
      </c>
      <c r="K1668" s="18">
        <f t="shared" si="1183"/>
        <v>0.90610382201939532</v>
      </c>
    </row>
    <row r="1669" spans="1:11" ht="15.5" x14ac:dyDescent="0.35">
      <c r="A1669" s="8" t="s">
        <v>721</v>
      </c>
      <c r="B1669" s="6" t="s">
        <v>309</v>
      </c>
      <c r="C1669" s="6" t="s">
        <v>16</v>
      </c>
      <c r="D1669" s="6" t="s">
        <v>847</v>
      </c>
      <c r="E1669" s="6" t="s">
        <v>720</v>
      </c>
      <c r="F1669" s="10">
        <v>1593.2</v>
      </c>
      <c r="G1669" s="10">
        <v>815.8</v>
      </c>
      <c r="H1669" s="10">
        <v>815.8</v>
      </c>
      <c r="I1669" s="10">
        <v>724.5</v>
      </c>
      <c r="J1669" s="10">
        <f t="shared" si="1221"/>
        <v>91.299999999999955</v>
      </c>
      <c r="K1669" s="18">
        <f t="shared" si="1183"/>
        <v>0.88808531502819321</v>
      </c>
    </row>
    <row r="1670" spans="1:11" ht="93" x14ac:dyDescent="0.35">
      <c r="A1670" s="8" t="s">
        <v>850</v>
      </c>
      <c r="B1670" s="6" t="s">
        <v>309</v>
      </c>
      <c r="C1670" s="6" t="s">
        <v>16</v>
      </c>
      <c r="D1670" s="6" t="s">
        <v>849</v>
      </c>
      <c r="E1670" s="6"/>
      <c r="F1670" s="10">
        <f>F1671</f>
        <v>0</v>
      </c>
      <c r="G1670" s="10">
        <v>4200</v>
      </c>
      <c r="H1670" s="10">
        <f t="shared" ref="H1670:J1670" si="1222">H1671</f>
        <v>4200</v>
      </c>
      <c r="I1670" s="10">
        <v>426.9</v>
      </c>
      <c r="J1670" s="10">
        <f t="shared" si="1222"/>
        <v>3773.1</v>
      </c>
      <c r="K1670" s="18">
        <f t="shared" si="1183"/>
        <v>0.10164285714285713</v>
      </c>
    </row>
    <row r="1671" spans="1:11" ht="15.5" x14ac:dyDescent="0.35">
      <c r="A1671" s="8" t="s">
        <v>35</v>
      </c>
      <c r="B1671" s="6" t="s">
        <v>309</v>
      </c>
      <c r="C1671" s="6" t="s">
        <v>16</v>
      </c>
      <c r="D1671" s="6" t="s">
        <v>849</v>
      </c>
      <c r="E1671" s="6" t="s">
        <v>34</v>
      </c>
      <c r="F1671" s="10">
        <f>F1672</f>
        <v>0</v>
      </c>
      <c r="G1671" s="10">
        <v>4200</v>
      </c>
      <c r="H1671" s="10">
        <f t="shared" ref="H1671:J1671" si="1223">H1672</f>
        <v>4200</v>
      </c>
      <c r="I1671" s="10">
        <v>426.9</v>
      </c>
      <c r="J1671" s="10">
        <f t="shared" si="1223"/>
        <v>3773.1</v>
      </c>
      <c r="K1671" s="18">
        <f t="shared" si="1183"/>
        <v>0.10164285714285713</v>
      </c>
    </row>
    <row r="1672" spans="1:11" ht="31" x14ac:dyDescent="0.35">
      <c r="A1672" s="8" t="s">
        <v>37</v>
      </c>
      <c r="B1672" s="6" t="s">
        <v>309</v>
      </c>
      <c r="C1672" s="6" t="s">
        <v>16</v>
      </c>
      <c r="D1672" s="6" t="s">
        <v>849</v>
      </c>
      <c r="E1672" s="6" t="s">
        <v>36</v>
      </c>
      <c r="F1672" s="10">
        <v>0</v>
      </c>
      <c r="G1672" s="10">
        <v>4200</v>
      </c>
      <c r="H1672" s="10">
        <v>4200</v>
      </c>
      <c r="I1672" s="10">
        <v>426.9</v>
      </c>
      <c r="J1672" s="10">
        <f t="shared" si="1201"/>
        <v>3773.1</v>
      </c>
      <c r="K1672" s="18">
        <f t="shared" si="1183"/>
        <v>0.10164285714285713</v>
      </c>
    </row>
    <row r="1673" spans="1:11" ht="31" x14ac:dyDescent="0.35">
      <c r="A1673" s="8" t="s">
        <v>473</v>
      </c>
      <c r="B1673" s="6" t="s">
        <v>309</v>
      </c>
      <c r="C1673" s="6" t="s">
        <v>16</v>
      </c>
      <c r="D1673" s="6" t="s">
        <v>472</v>
      </c>
      <c r="E1673" s="6"/>
      <c r="F1673" s="10">
        <f>F1674+F1682+F1686</f>
        <v>28281.3</v>
      </c>
      <c r="G1673" s="10">
        <v>49348.167999999998</v>
      </c>
      <c r="H1673" s="10">
        <f t="shared" ref="H1673:J1673" si="1224">H1674+H1682+H1686</f>
        <v>48705.22</v>
      </c>
      <c r="I1673" s="10">
        <f t="shared" si="1224"/>
        <v>42693.369999999995</v>
      </c>
      <c r="J1673" s="10">
        <f t="shared" si="1224"/>
        <v>6011.8499999999995</v>
      </c>
      <c r="K1673" s="18">
        <f t="shared" si="1183"/>
        <v>0.87656661852672046</v>
      </c>
    </row>
    <row r="1674" spans="1:11" ht="15.5" x14ac:dyDescent="0.35">
      <c r="A1674" s="8" t="s">
        <v>475</v>
      </c>
      <c r="B1674" s="6" t="s">
        <v>309</v>
      </c>
      <c r="C1674" s="6" t="s">
        <v>16</v>
      </c>
      <c r="D1674" s="6" t="s">
        <v>474</v>
      </c>
      <c r="E1674" s="6"/>
      <c r="F1674" s="10">
        <f>F1675+F1679</f>
        <v>19389.3</v>
      </c>
      <c r="G1674" s="10">
        <v>26398.6</v>
      </c>
      <c r="H1674" s="10">
        <f t="shared" ref="H1674:J1674" si="1225">H1675+H1679</f>
        <v>26398.6</v>
      </c>
      <c r="I1674" s="10">
        <f t="shared" si="1225"/>
        <v>20490.46</v>
      </c>
      <c r="J1674" s="10">
        <f t="shared" si="1225"/>
        <v>5908.14</v>
      </c>
      <c r="K1674" s="18">
        <f t="shared" si="1183"/>
        <v>0.77619494973218273</v>
      </c>
    </row>
    <row r="1675" spans="1:11" ht="31" x14ac:dyDescent="0.35">
      <c r="A1675" s="8" t="s">
        <v>477</v>
      </c>
      <c r="B1675" s="6" t="s">
        <v>309</v>
      </c>
      <c r="C1675" s="6" t="s">
        <v>16</v>
      </c>
      <c r="D1675" s="6" t="s">
        <v>476</v>
      </c>
      <c r="E1675" s="6"/>
      <c r="F1675" s="10">
        <f>F1676</f>
        <v>89.3</v>
      </c>
      <c r="G1675" s="10">
        <v>89.3</v>
      </c>
      <c r="H1675" s="10">
        <f t="shared" ref="H1675:J1675" si="1226">H1676</f>
        <v>89.3</v>
      </c>
      <c r="I1675" s="10">
        <f t="shared" si="1226"/>
        <v>4.5</v>
      </c>
      <c r="J1675" s="10">
        <f t="shared" si="1226"/>
        <v>84.8</v>
      </c>
      <c r="K1675" s="18">
        <f t="shared" si="1183"/>
        <v>5.0391937290033599E-2</v>
      </c>
    </row>
    <row r="1676" spans="1:11" ht="62" x14ac:dyDescent="0.35">
      <c r="A1676" s="8" t="s">
        <v>479</v>
      </c>
      <c r="B1676" s="6" t="s">
        <v>309</v>
      </c>
      <c r="C1676" s="6" t="s">
        <v>16</v>
      </c>
      <c r="D1676" s="6" t="s">
        <v>478</v>
      </c>
      <c r="E1676" s="6"/>
      <c r="F1676" s="10">
        <f>F1677</f>
        <v>89.3</v>
      </c>
      <c r="G1676" s="10">
        <v>89.3</v>
      </c>
      <c r="H1676" s="10">
        <f t="shared" ref="H1676:J1676" si="1227">H1677</f>
        <v>89.3</v>
      </c>
      <c r="I1676" s="10">
        <f t="shared" si="1227"/>
        <v>4.5</v>
      </c>
      <c r="J1676" s="10">
        <f t="shared" si="1227"/>
        <v>84.8</v>
      </c>
      <c r="K1676" s="18">
        <f t="shared" ref="K1676:K1739" si="1228">I1676/H1676</f>
        <v>5.0391937290033599E-2</v>
      </c>
    </row>
    <row r="1677" spans="1:11" ht="15.5" x14ac:dyDescent="0.35">
      <c r="A1677" s="8" t="s">
        <v>35</v>
      </c>
      <c r="B1677" s="6" t="s">
        <v>309</v>
      </c>
      <c r="C1677" s="6" t="s">
        <v>16</v>
      </c>
      <c r="D1677" s="6" t="s">
        <v>478</v>
      </c>
      <c r="E1677" s="6" t="s">
        <v>34</v>
      </c>
      <c r="F1677" s="10">
        <f>F1678</f>
        <v>89.3</v>
      </c>
      <c r="G1677" s="10">
        <v>89.3</v>
      </c>
      <c r="H1677" s="10">
        <f t="shared" ref="H1677:J1677" si="1229">H1678</f>
        <v>89.3</v>
      </c>
      <c r="I1677" s="10">
        <f t="shared" si="1229"/>
        <v>4.5</v>
      </c>
      <c r="J1677" s="10">
        <f t="shared" si="1229"/>
        <v>84.8</v>
      </c>
      <c r="K1677" s="18">
        <f t="shared" si="1228"/>
        <v>5.0391937290033599E-2</v>
      </c>
    </row>
    <row r="1678" spans="1:11" ht="31" x14ac:dyDescent="0.35">
      <c r="A1678" s="8" t="s">
        <v>37</v>
      </c>
      <c r="B1678" s="6" t="s">
        <v>309</v>
      </c>
      <c r="C1678" s="6" t="s">
        <v>16</v>
      </c>
      <c r="D1678" s="6" t="s">
        <v>478</v>
      </c>
      <c r="E1678" s="6" t="s">
        <v>36</v>
      </c>
      <c r="F1678" s="10">
        <v>89.3</v>
      </c>
      <c r="G1678" s="10">
        <v>89.3</v>
      </c>
      <c r="H1678" s="10">
        <v>89.3</v>
      </c>
      <c r="I1678" s="10">
        <v>4.5</v>
      </c>
      <c r="J1678" s="10">
        <f t="shared" si="1201"/>
        <v>84.8</v>
      </c>
      <c r="K1678" s="18">
        <f t="shared" si="1228"/>
        <v>5.0391937290033599E-2</v>
      </c>
    </row>
    <row r="1679" spans="1:11" ht="46.5" x14ac:dyDescent="0.35">
      <c r="A1679" s="8" t="s">
        <v>852</v>
      </c>
      <c r="B1679" s="6" t="s">
        <v>309</v>
      </c>
      <c r="C1679" s="6" t="s">
        <v>16</v>
      </c>
      <c r="D1679" s="6" t="s">
        <v>851</v>
      </c>
      <c r="E1679" s="6"/>
      <c r="F1679" s="10">
        <f>F1680</f>
        <v>19300</v>
      </c>
      <c r="G1679" s="10">
        <v>26309.3</v>
      </c>
      <c r="H1679" s="10">
        <f t="shared" ref="H1679:J1679" si="1230">H1680</f>
        <v>26309.3</v>
      </c>
      <c r="I1679" s="10">
        <f t="shared" si="1230"/>
        <v>20485.96</v>
      </c>
      <c r="J1679" s="10">
        <f t="shared" si="1230"/>
        <v>5823.34</v>
      </c>
      <c r="K1679" s="18">
        <f t="shared" si="1228"/>
        <v>0.77865849718540592</v>
      </c>
    </row>
    <row r="1680" spans="1:11" ht="15.5" x14ac:dyDescent="0.35">
      <c r="A1680" s="8" t="s">
        <v>35</v>
      </c>
      <c r="B1680" s="6" t="s">
        <v>309</v>
      </c>
      <c r="C1680" s="6" t="s">
        <v>16</v>
      </c>
      <c r="D1680" s="6" t="s">
        <v>851</v>
      </c>
      <c r="E1680" s="6" t="s">
        <v>34</v>
      </c>
      <c r="F1680" s="10">
        <f>F1681</f>
        <v>19300</v>
      </c>
      <c r="G1680" s="10">
        <v>26309.3</v>
      </c>
      <c r="H1680" s="10">
        <f t="shared" ref="H1680:J1680" si="1231">H1681</f>
        <v>26309.3</v>
      </c>
      <c r="I1680" s="10">
        <f t="shared" si="1231"/>
        <v>20485.96</v>
      </c>
      <c r="J1680" s="10">
        <f t="shared" si="1231"/>
        <v>5823.34</v>
      </c>
      <c r="K1680" s="18">
        <f t="shared" si="1228"/>
        <v>0.77865849718540592</v>
      </c>
    </row>
    <row r="1681" spans="1:11" ht="31" x14ac:dyDescent="0.35">
      <c r="A1681" s="8" t="s">
        <v>37</v>
      </c>
      <c r="B1681" s="6" t="s">
        <v>309</v>
      </c>
      <c r="C1681" s="6" t="s">
        <v>16</v>
      </c>
      <c r="D1681" s="6" t="s">
        <v>851</v>
      </c>
      <c r="E1681" s="6" t="s">
        <v>36</v>
      </c>
      <c r="F1681" s="10">
        <v>19300</v>
      </c>
      <c r="G1681" s="10">
        <v>26309.3</v>
      </c>
      <c r="H1681" s="10">
        <v>26309.3</v>
      </c>
      <c r="I1681" s="10">
        <v>20485.96</v>
      </c>
      <c r="J1681" s="10">
        <f t="shared" si="1201"/>
        <v>5823.34</v>
      </c>
      <c r="K1681" s="18">
        <f t="shared" si="1228"/>
        <v>0.77865849718540592</v>
      </c>
    </row>
    <row r="1682" spans="1:11" ht="46.5" x14ac:dyDescent="0.35">
      <c r="A1682" s="8" t="s">
        <v>854</v>
      </c>
      <c r="B1682" s="6" t="s">
        <v>309</v>
      </c>
      <c r="C1682" s="6" t="s">
        <v>16</v>
      </c>
      <c r="D1682" s="6" t="s">
        <v>853</v>
      </c>
      <c r="E1682" s="6"/>
      <c r="F1682" s="10">
        <f>F1683</f>
        <v>1000</v>
      </c>
      <c r="G1682" s="10">
        <v>1000</v>
      </c>
      <c r="H1682" s="10">
        <f t="shared" ref="H1682:J1682" si="1232">H1683</f>
        <v>515</v>
      </c>
      <c r="I1682" s="10">
        <f t="shared" si="1232"/>
        <v>500</v>
      </c>
      <c r="J1682" s="10">
        <f t="shared" si="1232"/>
        <v>15</v>
      </c>
      <c r="K1682" s="18">
        <f t="shared" si="1228"/>
        <v>0.970873786407767</v>
      </c>
    </row>
    <row r="1683" spans="1:11" ht="31" x14ac:dyDescent="0.35">
      <c r="A1683" s="8" t="s">
        <v>856</v>
      </c>
      <c r="B1683" s="6" t="s">
        <v>309</v>
      </c>
      <c r="C1683" s="6" t="s">
        <v>16</v>
      </c>
      <c r="D1683" s="6" t="s">
        <v>855</v>
      </c>
      <c r="E1683" s="6"/>
      <c r="F1683" s="10">
        <f>F1684</f>
        <v>1000</v>
      </c>
      <c r="G1683" s="10">
        <v>1000</v>
      </c>
      <c r="H1683" s="10">
        <f t="shared" ref="H1683:J1683" si="1233">H1684</f>
        <v>515</v>
      </c>
      <c r="I1683" s="10">
        <f t="shared" si="1233"/>
        <v>500</v>
      </c>
      <c r="J1683" s="10">
        <f t="shared" si="1233"/>
        <v>15</v>
      </c>
      <c r="K1683" s="18">
        <f t="shared" si="1228"/>
        <v>0.970873786407767</v>
      </c>
    </row>
    <row r="1684" spans="1:11" ht="15.5" x14ac:dyDescent="0.35">
      <c r="A1684" s="8" t="s">
        <v>35</v>
      </c>
      <c r="B1684" s="6" t="s">
        <v>309</v>
      </c>
      <c r="C1684" s="6" t="s">
        <v>16</v>
      </c>
      <c r="D1684" s="6" t="s">
        <v>855</v>
      </c>
      <c r="E1684" s="6" t="s">
        <v>34</v>
      </c>
      <c r="F1684" s="10">
        <f>F1685</f>
        <v>1000</v>
      </c>
      <c r="G1684" s="10">
        <v>1000</v>
      </c>
      <c r="H1684" s="10">
        <f t="shared" ref="H1684:J1684" si="1234">H1685</f>
        <v>515</v>
      </c>
      <c r="I1684" s="10">
        <f t="shared" si="1234"/>
        <v>500</v>
      </c>
      <c r="J1684" s="10">
        <f t="shared" si="1234"/>
        <v>15</v>
      </c>
      <c r="K1684" s="18">
        <f t="shared" si="1228"/>
        <v>0.970873786407767</v>
      </c>
    </row>
    <row r="1685" spans="1:11" ht="31" x14ac:dyDescent="0.35">
      <c r="A1685" s="8" t="s">
        <v>37</v>
      </c>
      <c r="B1685" s="6" t="s">
        <v>309</v>
      </c>
      <c r="C1685" s="6" t="s">
        <v>16</v>
      </c>
      <c r="D1685" s="6" t="s">
        <v>855</v>
      </c>
      <c r="E1685" s="6" t="s">
        <v>36</v>
      </c>
      <c r="F1685" s="10">
        <v>1000</v>
      </c>
      <c r="G1685" s="10">
        <v>1000</v>
      </c>
      <c r="H1685" s="10">
        <v>515</v>
      </c>
      <c r="I1685" s="10">
        <v>500</v>
      </c>
      <c r="J1685" s="10">
        <f t="shared" si="1201"/>
        <v>15</v>
      </c>
      <c r="K1685" s="18">
        <f t="shared" si="1228"/>
        <v>0.970873786407767</v>
      </c>
    </row>
    <row r="1686" spans="1:11" ht="15.5" x14ac:dyDescent="0.35">
      <c r="A1686" s="8" t="s">
        <v>858</v>
      </c>
      <c r="B1686" s="6" t="s">
        <v>309</v>
      </c>
      <c r="C1686" s="6" t="s">
        <v>16</v>
      </c>
      <c r="D1686" s="6" t="s">
        <v>857</v>
      </c>
      <c r="E1686" s="6"/>
      <c r="F1686" s="10">
        <f>F1687</f>
        <v>7892</v>
      </c>
      <c r="G1686" s="10">
        <v>21949.567999999999</v>
      </c>
      <c r="H1686" s="10">
        <f t="shared" ref="H1686:J1686" si="1235">H1687</f>
        <v>21791.62</v>
      </c>
      <c r="I1686" s="10">
        <f t="shared" si="1235"/>
        <v>21702.91</v>
      </c>
      <c r="J1686" s="10">
        <f t="shared" si="1235"/>
        <v>88.709999999999127</v>
      </c>
      <c r="K1686" s="18">
        <f t="shared" si="1228"/>
        <v>0.99592916910261842</v>
      </c>
    </row>
    <row r="1687" spans="1:11" ht="31" x14ac:dyDescent="0.35">
      <c r="A1687" s="8" t="s">
        <v>860</v>
      </c>
      <c r="B1687" s="6" t="s">
        <v>309</v>
      </c>
      <c r="C1687" s="6" t="s">
        <v>16</v>
      </c>
      <c r="D1687" s="6" t="s">
        <v>859</v>
      </c>
      <c r="E1687" s="6"/>
      <c r="F1687" s="10">
        <f>F1688</f>
        <v>7892</v>
      </c>
      <c r="G1687" s="10">
        <v>21949.567999999999</v>
      </c>
      <c r="H1687" s="10">
        <f t="shared" ref="H1687:J1687" si="1236">H1688</f>
        <v>21791.62</v>
      </c>
      <c r="I1687" s="10">
        <f t="shared" si="1236"/>
        <v>21702.91</v>
      </c>
      <c r="J1687" s="10">
        <f t="shared" si="1236"/>
        <v>88.709999999999127</v>
      </c>
      <c r="K1687" s="18">
        <f t="shared" si="1228"/>
        <v>0.99592916910261842</v>
      </c>
    </row>
    <row r="1688" spans="1:11" ht="46.5" x14ac:dyDescent="0.35">
      <c r="A1688" s="8" t="s">
        <v>862</v>
      </c>
      <c r="B1688" s="6" t="s">
        <v>309</v>
      </c>
      <c r="C1688" s="6" t="s">
        <v>16</v>
      </c>
      <c r="D1688" s="6" t="s">
        <v>861</v>
      </c>
      <c r="E1688" s="6"/>
      <c r="F1688" s="10">
        <f>F1689</f>
        <v>7892</v>
      </c>
      <c r="G1688" s="10">
        <v>21949.567999999999</v>
      </c>
      <c r="H1688" s="10">
        <f t="shared" ref="H1688:J1688" si="1237">H1689</f>
        <v>21791.62</v>
      </c>
      <c r="I1688" s="10">
        <f t="shared" si="1237"/>
        <v>21702.91</v>
      </c>
      <c r="J1688" s="10">
        <f t="shared" si="1237"/>
        <v>88.709999999999127</v>
      </c>
      <c r="K1688" s="18">
        <f t="shared" si="1228"/>
        <v>0.99592916910261842</v>
      </c>
    </row>
    <row r="1689" spans="1:11" ht="15.5" x14ac:dyDescent="0.35">
      <c r="A1689" s="8" t="s">
        <v>35</v>
      </c>
      <c r="B1689" s="6" t="s">
        <v>309</v>
      </c>
      <c r="C1689" s="6" t="s">
        <v>16</v>
      </c>
      <c r="D1689" s="6" t="s">
        <v>861</v>
      </c>
      <c r="E1689" s="6" t="s">
        <v>34</v>
      </c>
      <c r="F1689" s="10">
        <f>F1690</f>
        <v>7892</v>
      </c>
      <c r="G1689" s="10">
        <v>21949.567999999999</v>
      </c>
      <c r="H1689" s="10">
        <f t="shared" ref="H1689:J1689" si="1238">H1690</f>
        <v>21791.62</v>
      </c>
      <c r="I1689" s="10">
        <f t="shared" si="1238"/>
        <v>21702.91</v>
      </c>
      <c r="J1689" s="10">
        <f t="shared" si="1238"/>
        <v>88.709999999999127</v>
      </c>
      <c r="K1689" s="18">
        <f t="shared" si="1228"/>
        <v>0.99592916910261842</v>
      </c>
    </row>
    <row r="1690" spans="1:11" ht="31" x14ac:dyDescent="0.35">
      <c r="A1690" s="8" t="s">
        <v>37</v>
      </c>
      <c r="B1690" s="6" t="s">
        <v>309</v>
      </c>
      <c r="C1690" s="6" t="s">
        <v>16</v>
      </c>
      <c r="D1690" s="6" t="s">
        <v>861</v>
      </c>
      <c r="E1690" s="6" t="s">
        <v>36</v>
      </c>
      <c r="F1690" s="10">
        <v>7892</v>
      </c>
      <c r="G1690" s="10">
        <v>21949.567999999999</v>
      </c>
      <c r="H1690" s="10">
        <v>21791.62</v>
      </c>
      <c r="I1690" s="10">
        <v>21702.91</v>
      </c>
      <c r="J1690" s="10">
        <f t="shared" ref="J1690:J1734" si="1239">H1690-I1690</f>
        <v>88.709999999999127</v>
      </c>
      <c r="K1690" s="18">
        <f t="shared" si="1228"/>
        <v>0.99592916910261842</v>
      </c>
    </row>
    <row r="1691" spans="1:11" ht="15.5" x14ac:dyDescent="0.35">
      <c r="A1691" s="8" t="s">
        <v>863</v>
      </c>
      <c r="B1691" s="6" t="s">
        <v>309</v>
      </c>
      <c r="C1691" s="6" t="s">
        <v>38</v>
      </c>
      <c r="D1691" s="6"/>
      <c r="E1691" s="6"/>
      <c r="F1691" s="10">
        <f>F1692+F1730+F1736+F1749+F1765+F1771+F1776+F1782</f>
        <v>15446.3</v>
      </c>
      <c r="G1691" s="10">
        <v>15446.3</v>
      </c>
      <c r="H1691" s="10">
        <f t="shared" ref="H1691:J1691" si="1240">H1692+H1730+H1736+H1749+H1765+H1771+H1776+H1782</f>
        <v>9828.7999999999993</v>
      </c>
      <c r="I1691" s="10">
        <f t="shared" si="1240"/>
        <v>3503.83</v>
      </c>
      <c r="J1691" s="10">
        <f t="shared" si="1240"/>
        <v>6324.97</v>
      </c>
      <c r="K1691" s="18">
        <f t="shared" si="1228"/>
        <v>0.3564860410223018</v>
      </c>
    </row>
    <row r="1692" spans="1:11" ht="15.5" x14ac:dyDescent="0.35">
      <c r="A1692" s="8" t="s">
        <v>589</v>
      </c>
      <c r="B1692" s="6" t="s">
        <v>309</v>
      </c>
      <c r="C1692" s="6" t="s">
        <v>38</v>
      </c>
      <c r="D1692" s="6" t="s">
        <v>588</v>
      </c>
      <c r="E1692" s="6"/>
      <c r="F1692" s="10">
        <f>F1693</f>
        <v>15407.7</v>
      </c>
      <c r="G1692" s="10">
        <v>15407.7</v>
      </c>
      <c r="H1692" s="10">
        <f t="shared" ref="H1692:J1692" si="1241">H1693</f>
        <v>9791.2000000000007</v>
      </c>
      <c r="I1692" s="10">
        <f t="shared" si="1241"/>
        <v>3495.32</v>
      </c>
      <c r="J1692" s="10">
        <f t="shared" si="1241"/>
        <v>6295.88</v>
      </c>
      <c r="K1692" s="18">
        <f t="shared" si="1228"/>
        <v>0.35698586485824002</v>
      </c>
    </row>
    <row r="1693" spans="1:11" ht="31" x14ac:dyDescent="0.35">
      <c r="A1693" s="8" t="s">
        <v>591</v>
      </c>
      <c r="B1693" s="6" t="s">
        <v>309</v>
      </c>
      <c r="C1693" s="6" t="s">
        <v>38</v>
      </c>
      <c r="D1693" s="6" t="s">
        <v>590</v>
      </c>
      <c r="E1693" s="6"/>
      <c r="F1693" s="10">
        <f>F1694+F1714+F1725</f>
        <v>15407.7</v>
      </c>
      <c r="G1693" s="10">
        <v>15407.7</v>
      </c>
      <c r="H1693" s="10">
        <f t="shared" ref="H1693:J1693" si="1242">H1694+H1714+H1725</f>
        <v>9791.2000000000007</v>
      </c>
      <c r="I1693" s="10">
        <f t="shared" si="1242"/>
        <v>3495.32</v>
      </c>
      <c r="J1693" s="10">
        <f t="shared" si="1242"/>
        <v>6295.88</v>
      </c>
      <c r="K1693" s="18">
        <f t="shared" si="1228"/>
        <v>0.35698586485824002</v>
      </c>
    </row>
    <row r="1694" spans="1:11" ht="15.5" x14ac:dyDescent="0.35">
      <c r="A1694" s="8" t="s">
        <v>593</v>
      </c>
      <c r="B1694" s="6" t="s">
        <v>309</v>
      </c>
      <c r="C1694" s="6" t="s">
        <v>38</v>
      </c>
      <c r="D1694" s="6" t="s">
        <v>592</v>
      </c>
      <c r="E1694" s="6"/>
      <c r="F1694" s="10">
        <f>F1695+F1699+F1703+F1710</f>
        <v>15307.4</v>
      </c>
      <c r="G1694" s="10">
        <v>15307.4</v>
      </c>
      <c r="H1694" s="10">
        <f t="shared" ref="H1694:J1694" si="1243">H1695+H1699+H1703+H1710</f>
        <v>9697.4</v>
      </c>
      <c r="I1694" s="10">
        <f t="shared" si="1243"/>
        <v>3425.09</v>
      </c>
      <c r="J1694" s="10">
        <f t="shared" si="1243"/>
        <v>6272.31</v>
      </c>
      <c r="K1694" s="18">
        <f t="shared" si="1228"/>
        <v>0.35319673314496675</v>
      </c>
    </row>
    <row r="1695" spans="1:11" ht="46.5" x14ac:dyDescent="0.35">
      <c r="A1695" s="8" t="s">
        <v>595</v>
      </c>
      <c r="B1695" s="6" t="s">
        <v>309</v>
      </c>
      <c r="C1695" s="6" t="s">
        <v>38</v>
      </c>
      <c r="D1695" s="6" t="s">
        <v>594</v>
      </c>
      <c r="E1695" s="6"/>
      <c r="F1695" s="10">
        <f>F1696</f>
        <v>33</v>
      </c>
      <c r="G1695" s="10">
        <v>33</v>
      </c>
      <c r="H1695" s="10">
        <f t="shared" ref="H1695:J1695" si="1244">H1696</f>
        <v>33</v>
      </c>
      <c r="I1695" s="10">
        <f t="shared" si="1244"/>
        <v>1.61</v>
      </c>
      <c r="J1695" s="10">
        <f t="shared" si="1244"/>
        <v>31.389999999999997</v>
      </c>
      <c r="K1695" s="18">
        <f t="shared" si="1228"/>
        <v>4.878787878787879E-2</v>
      </c>
    </row>
    <row r="1696" spans="1:11" ht="31" x14ac:dyDescent="0.35">
      <c r="A1696" s="8" t="s">
        <v>194</v>
      </c>
      <c r="B1696" s="6" t="s">
        <v>309</v>
      </c>
      <c r="C1696" s="6" t="s">
        <v>38</v>
      </c>
      <c r="D1696" s="6" t="s">
        <v>594</v>
      </c>
      <c r="E1696" s="6" t="s">
        <v>193</v>
      </c>
      <c r="F1696" s="10">
        <f>F1697+F1698</f>
        <v>33</v>
      </c>
      <c r="G1696" s="10">
        <v>33</v>
      </c>
      <c r="H1696" s="10">
        <f t="shared" ref="H1696:J1696" si="1245">H1697+H1698</f>
        <v>33</v>
      </c>
      <c r="I1696" s="10">
        <f t="shared" si="1245"/>
        <v>1.61</v>
      </c>
      <c r="J1696" s="10">
        <f t="shared" si="1245"/>
        <v>31.389999999999997</v>
      </c>
      <c r="K1696" s="18">
        <f t="shared" si="1228"/>
        <v>4.878787878787879E-2</v>
      </c>
    </row>
    <row r="1697" spans="1:11" ht="15.5" x14ac:dyDescent="0.35">
      <c r="A1697" s="8" t="s">
        <v>196</v>
      </c>
      <c r="B1697" s="6" t="s">
        <v>309</v>
      </c>
      <c r="C1697" s="6" t="s">
        <v>38</v>
      </c>
      <c r="D1697" s="6" t="s">
        <v>594</v>
      </c>
      <c r="E1697" s="6" t="s">
        <v>195</v>
      </c>
      <c r="F1697" s="10">
        <v>26.4</v>
      </c>
      <c r="G1697" s="10">
        <v>26.4</v>
      </c>
      <c r="H1697" s="10">
        <v>26.4</v>
      </c>
      <c r="I1697" s="10">
        <v>1.07</v>
      </c>
      <c r="J1697" s="10">
        <f t="shared" si="1239"/>
        <v>25.33</v>
      </c>
      <c r="K1697" s="18">
        <f t="shared" si="1228"/>
        <v>4.0530303030303035E-2</v>
      </c>
    </row>
    <row r="1698" spans="1:11" ht="15.5" x14ac:dyDescent="0.35">
      <c r="A1698" s="8" t="s">
        <v>208</v>
      </c>
      <c r="B1698" s="6" t="s">
        <v>309</v>
      </c>
      <c r="C1698" s="6" t="s">
        <v>38</v>
      </c>
      <c r="D1698" s="6" t="s">
        <v>594</v>
      </c>
      <c r="E1698" s="6" t="s">
        <v>207</v>
      </c>
      <c r="F1698" s="10">
        <v>6.6</v>
      </c>
      <c r="G1698" s="10">
        <v>6.6</v>
      </c>
      <c r="H1698" s="10">
        <v>6.6</v>
      </c>
      <c r="I1698" s="10">
        <v>0.54</v>
      </c>
      <c r="J1698" s="10">
        <f t="shared" si="1239"/>
        <v>6.06</v>
      </c>
      <c r="K1698" s="18">
        <f t="shared" si="1228"/>
        <v>8.1818181818181832E-2</v>
      </c>
    </row>
    <row r="1699" spans="1:11" ht="139.5" x14ac:dyDescent="0.35">
      <c r="A1699" s="8" t="s">
        <v>599</v>
      </c>
      <c r="B1699" s="6" t="s">
        <v>309</v>
      </c>
      <c r="C1699" s="6" t="s">
        <v>38</v>
      </c>
      <c r="D1699" s="6" t="s">
        <v>598</v>
      </c>
      <c r="E1699" s="6"/>
      <c r="F1699" s="10">
        <f>F1700</f>
        <v>20.8</v>
      </c>
      <c r="G1699" s="10">
        <v>20.8</v>
      </c>
      <c r="H1699" s="10">
        <f t="shared" ref="H1699:J1699" si="1246">H1700</f>
        <v>19.8</v>
      </c>
      <c r="I1699" s="10">
        <f t="shared" si="1246"/>
        <v>19.8</v>
      </c>
      <c r="J1699" s="10">
        <f t="shared" si="1246"/>
        <v>0</v>
      </c>
      <c r="K1699" s="18">
        <f t="shared" si="1228"/>
        <v>1</v>
      </c>
    </row>
    <row r="1700" spans="1:11" ht="31" x14ac:dyDescent="0.35">
      <c r="A1700" s="8" t="s">
        <v>194</v>
      </c>
      <c r="B1700" s="6" t="s">
        <v>309</v>
      </c>
      <c r="C1700" s="6" t="s">
        <v>38</v>
      </c>
      <c r="D1700" s="6" t="s">
        <v>598</v>
      </c>
      <c r="E1700" s="6" t="s">
        <v>193</v>
      </c>
      <c r="F1700" s="10">
        <f>F1701+F1702</f>
        <v>20.8</v>
      </c>
      <c r="G1700" s="10">
        <v>20.8</v>
      </c>
      <c r="H1700" s="10">
        <f t="shared" ref="H1700:J1700" si="1247">H1701+H1702</f>
        <v>19.8</v>
      </c>
      <c r="I1700" s="10">
        <f t="shared" si="1247"/>
        <v>19.8</v>
      </c>
      <c r="J1700" s="10">
        <f t="shared" si="1247"/>
        <v>0</v>
      </c>
      <c r="K1700" s="18">
        <f t="shared" si="1228"/>
        <v>1</v>
      </c>
    </row>
    <row r="1701" spans="1:11" ht="15.5" x14ac:dyDescent="0.35">
      <c r="A1701" s="8" t="s">
        <v>196</v>
      </c>
      <c r="B1701" s="6" t="s">
        <v>309</v>
      </c>
      <c r="C1701" s="6" t="s">
        <v>38</v>
      </c>
      <c r="D1701" s="6" t="s">
        <v>598</v>
      </c>
      <c r="E1701" s="6" t="s">
        <v>195</v>
      </c>
      <c r="F1701" s="10">
        <v>16.5</v>
      </c>
      <c r="G1701" s="10">
        <v>16.5</v>
      </c>
      <c r="H1701" s="10">
        <v>15.5</v>
      </c>
      <c r="I1701" s="10">
        <v>15.5</v>
      </c>
      <c r="J1701" s="10">
        <f t="shared" si="1239"/>
        <v>0</v>
      </c>
      <c r="K1701" s="18">
        <f t="shared" si="1228"/>
        <v>1</v>
      </c>
    </row>
    <row r="1702" spans="1:11" ht="15.5" x14ac:dyDescent="0.35">
      <c r="A1702" s="8" t="s">
        <v>208</v>
      </c>
      <c r="B1702" s="6" t="s">
        <v>309</v>
      </c>
      <c r="C1702" s="6" t="s">
        <v>38</v>
      </c>
      <c r="D1702" s="6" t="s">
        <v>598</v>
      </c>
      <c r="E1702" s="6" t="s">
        <v>207</v>
      </c>
      <c r="F1702" s="10">
        <v>4.3</v>
      </c>
      <c r="G1702" s="10">
        <v>4.3</v>
      </c>
      <c r="H1702" s="10">
        <v>4.3</v>
      </c>
      <c r="I1702" s="10">
        <v>4.3</v>
      </c>
      <c r="J1702" s="10">
        <f t="shared" si="1239"/>
        <v>0</v>
      </c>
      <c r="K1702" s="18">
        <f t="shared" si="1228"/>
        <v>1</v>
      </c>
    </row>
    <row r="1703" spans="1:11" ht="62" x14ac:dyDescent="0.35">
      <c r="A1703" s="8" t="s">
        <v>865</v>
      </c>
      <c r="B1703" s="6" t="s">
        <v>309</v>
      </c>
      <c r="C1703" s="6" t="s">
        <v>38</v>
      </c>
      <c r="D1703" s="6" t="s">
        <v>864</v>
      </c>
      <c r="E1703" s="6"/>
      <c r="F1703" s="10">
        <f>F1704+F1706+F1708</f>
        <v>15191.7</v>
      </c>
      <c r="G1703" s="10">
        <v>15191.7</v>
      </c>
      <c r="H1703" s="10">
        <f t="shared" ref="H1703:J1703" si="1248">H1704+H1706+H1708</f>
        <v>9591.7000000000007</v>
      </c>
      <c r="I1703" s="10">
        <f t="shared" si="1248"/>
        <v>3350.78</v>
      </c>
      <c r="J1703" s="10">
        <f t="shared" si="1248"/>
        <v>6240.92</v>
      </c>
      <c r="K1703" s="18">
        <f t="shared" si="1228"/>
        <v>0.34934161827413285</v>
      </c>
    </row>
    <row r="1704" spans="1:11" ht="62" x14ac:dyDescent="0.35">
      <c r="A1704" s="8" t="s">
        <v>13</v>
      </c>
      <c r="B1704" s="6" t="s">
        <v>309</v>
      </c>
      <c r="C1704" s="6" t="s">
        <v>38</v>
      </c>
      <c r="D1704" s="6" t="s">
        <v>864</v>
      </c>
      <c r="E1704" s="6" t="s">
        <v>12</v>
      </c>
      <c r="F1704" s="10">
        <f>F1705</f>
        <v>160.19999999999999</v>
      </c>
      <c r="G1704" s="10">
        <v>160.19999999999999</v>
      </c>
      <c r="H1704" s="10">
        <f t="shared" ref="H1704:J1704" si="1249">H1705</f>
        <v>160.19999999999999</v>
      </c>
      <c r="I1704" s="10">
        <f t="shared" si="1249"/>
        <v>149.36000000000001</v>
      </c>
      <c r="J1704" s="10">
        <f t="shared" si="1249"/>
        <v>10.839999999999975</v>
      </c>
      <c r="K1704" s="18">
        <f t="shared" si="1228"/>
        <v>0.93233458177278417</v>
      </c>
    </row>
    <row r="1705" spans="1:11" ht="15.5" x14ac:dyDescent="0.35">
      <c r="A1705" s="8" t="s">
        <v>152</v>
      </c>
      <c r="B1705" s="6" t="s">
        <v>309</v>
      </c>
      <c r="C1705" s="6" t="s">
        <v>38</v>
      </c>
      <c r="D1705" s="6" t="s">
        <v>864</v>
      </c>
      <c r="E1705" s="6" t="s">
        <v>151</v>
      </c>
      <c r="F1705" s="10">
        <v>160.19999999999999</v>
      </c>
      <c r="G1705" s="10">
        <v>160.19999999999999</v>
      </c>
      <c r="H1705" s="10">
        <v>160.19999999999999</v>
      </c>
      <c r="I1705" s="10">
        <v>149.36000000000001</v>
      </c>
      <c r="J1705" s="10">
        <f t="shared" si="1239"/>
        <v>10.839999999999975</v>
      </c>
      <c r="K1705" s="18">
        <f t="shared" si="1228"/>
        <v>0.93233458177278417</v>
      </c>
    </row>
    <row r="1706" spans="1:11" ht="31" x14ac:dyDescent="0.35">
      <c r="A1706" s="8" t="s">
        <v>31</v>
      </c>
      <c r="B1706" s="6" t="s">
        <v>309</v>
      </c>
      <c r="C1706" s="6" t="s">
        <v>38</v>
      </c>
      <c r="D1706" s="6" t="s">
        <v>864</v>
      </c>
      <c r="E1706" s="6" t="s">
        <v>30</v>
      </c>
      <c r="F1706" s="10">
        <f>F1707</f>
        <v>137.5</v>
      </c>
      <c r="G1706" s="10">
        <v>137.5</v>
      </c>
      <c r="H1706" s="10">
        <f t="shared" ref="H1706:J1706" si="1250">H1707</f>
        <v>137.5</v>
      </c>
      <c r="I1706" s="10">
        <f t="shared" si="1250"/>
        <v>34.83</v>
      </c>
      <c r="J1706" s="10">
        <f t="shared" si="1250"/>
        <v>102.67</v>
      </c>
      <c r="K1706" s="18">
        <f t="shared" si="1228"/>
        <v>0.25330909090909087</v>
      </c>
    </row>
    <row r="1707" spans="1:11" ht="31" x14ac:dyDescent="0.35">
      <c r="A1707" s="8" t="s">
        <v>33</v>
      </c>
      <c r="B1707" s="6" t="s">
        <v>309</v>
      </c>
      <c r="C1707" s="6" t="s">
        <v>38</v>
      </c>
      <c r="D1707" s="6" t="s">
        <v>864</v>
      </c>
      <c r="E1707" s="6" t="s">
        <v>32</v>
      </c>
      <c r="F1707" s="10">
        <v>137.5</v>
      </c>
      <c r="G1707" s="10">
        <v>137.5</v>
      </c>
      <c r="H1707" s="10">
        <v>137.5</v>
      </c>
      <c r="I1707" s="10">
        <v>34.83</v>
      </c>
      <c r="J1707" s="10">
        <f t="shared" si="1239"/>
        <v>102.67</v>
      </c>
      <c r="K1707" s="18">
        <f t="shared" si="1228"/>
        <v>0.25330909090909087</v>
      </c>
    </row>
    <row r="1708" spans="1:11" ht="15.5" x14ac:dyDescent="0.35">
      <c r="A1708" s="8" t="s">
        <v>35</v>
      </c>
      <c r="B1708" s="6" t="s">
        <v>309</v>
      </c>
      <c r="C1708" s="6" t="s">
        <v>38</v>
      </c>
      <c r="D1708" s="6" t="s">
        <v>864</v>
      </c>
      <c r="E1708" s="6" t="s">
        <v>34</v>
      </c>
      <c r="F1708" s="10">
        <f>F1709</f>
        <v>14894</v>
      </c>
      <c r="G1708" s="10">
        <v>14894</v>
      </c>
      <c r="H1708" s="10">
        <f t="shared" ref="H1708:J1708" si="1251">H1709</f>
        <v>9294</v>
      </c>
      <c r="I1708" s="10">
        <f t="shared" si="1251"/>
        <v>3166.59</v>
      </c>
      <c r="J1708" s="10">
        <f t="shared" si="1251"/>
        <v>6127.41</v>
      </c>
      <c r="K1708" s="18">
        <f t="shared" si="1228"/>
        <v>0.34071336346029696</v>
      </c>
    </row>
    <row r="1709" spans="1:11" ht="31" x14ac:dyDescent="0.35">
      <c r="A1709" s="8" t="s">
        <v>37</v>
      </c>
      <c r="B1709" s="6" t="s">
        <v>309</v>
      </c>
      <c r="C1709" s="6" t="s">
        <v>38</v>
      </c>
      <c r="D1709" s="6" t="s">
        <v>864</v>
      </c>
      <c r="E1709" s="6" t="s">
        <v>36</v>
      </c>
      <c r="F1709" s="10">
        <v>14894</v>
      </c>
      <c r="G1709" s="10">
        <v>14894</v>
      </c>
      <c r="H1709" s="10">
        <v>9294</v>
      </c>
      <c r="I1709" s="10">
        <v>3166.59</v>
      </c>
      <c r="J1709" s="10">
        <f t="shared" si="1239"/>
        <v>6127.41</v>
      </c>
      <c r="K1709" s="18">
        <f t="shared" si="1228"/>
        <v>0.34071336346029696</v>
      </c>
    </row>
    <row r="1710" spans="1:11" ht="124" x14ac:dyDescent="0.35">
      <c r="A1710" s="8" t="s">
        <v>601</v>
      </c>
      <c r="B1710" s="6" t="s">
        <v>309</v>
      </c>
      <c r="C1710" s="6" t="s">
        <v>38</v>
      </c>
      <c r="D1710" s="6" t="s">
        <v>600</v>
      </c>
      <c r="E1710" s="6"/>
      <c r="F1710" s="10">
        <f>F1711</f>
        <v>61.900000000000006</v>
      </c>
      <c r="G1710" s="10">
        <v>61.900000000000006</v>
      </c>
      <c r="H1710" s="10">
        <f t="shared" ref="H1710:J1710" si="1252">H1711</f>
        <v>52.9</v>
      </c>
      <c r="I1710" s="10">
        <f t="shared" si="1252"/>
        <v>52.9</v>
      </c>
      <c r="J1710" s="10">
        <f t="shared" si="1252"/>
        <v>0</v>
      </c>
      <c r="K1710" s="18">
        <f t="shared" si="1228"/>
        <v>1</v>
      </c>
    </row>
    <row r="1711" spans="1:11" ht="31" x14ac:dyDescent="0.35">
      <c r="A1711" s="8" t="s">
        <v>194</v>
      </c>
      <c r="B1711" s="6" t="s">
        <v>309</v>
      </c>
      <c r="C1711" s="6" t="s">
        <v>38</v>
      </c>
      <c r="D1711" s="6" t="s">
        <v>600</v>
      </c>
      <c r="E1711" s="6" t="s">
        <v>193</v>
      </c>
      <c r="F1711" s="10">
        <f>F1712+F1713</f>
        <v>61.900000000000006</v>
      </c>
      <c r="G1711" s="10">
        <v>61.900000000000006</v>
      </c>
      <c r="H1711" s="10">
        <f t="shared" ref="H1711:J1711" si="1253">H1712+H1713</f>
        <v>52.9</v>
      </c>
      <c r="I1711" s="10">
        <f t="shared" si="1253"/>
        <v>52.9</v>
      </c>
      <c r="J1711" s="10">
        <f t="shared" si="1253"/>
        <v>0</v>
      </c>
      <c r="K1711" s="18">
        <f t="shared" si="1228"/>
        <v>1</v>
      </c>
    </row>
    <row r="1712" spans="1:11" ht="15.5" x14ac:dyDescent="0.35">
      <c r="A1712" s="8" t="s">
        <v>196</v>
      </c>
      <c r="B1712" s="6" t="s">
        <v>309</v>
      </c>
      <c r="C1712" s="6" t="s">
        <v>38</v>
      </c>
      <c r="D1712" s="6" t="s">
        <v>600</v>
      </c>
      <c r="E1712" s="6" t="s">
        <v>195</v>
      </c>
      <c r="F1712" s="10">
        <v>51.2</v>
      </c>
      <c r="G1712" s="10">
        <v>51.2</v>
      </c>
      <c r="H1712" s="10">
        <v>44.9</v>
      </c>
      <c r="I1712" s="10">
        <v>44.9</v>
      </c>
      <c r="J1712" s="10">
        <f t="shared" si="1239"/>
        <v>0</v>
      </c>
      <c r="K1712" s="18">
        <f t="shared" si="1228"/>
        <v>1</v>
      </c>
    </row>
    <row r="1713" spans="1:11" ht="15.5" x14ac:dyDescent="0.35">
      <c r="A1713" s="8" t="s">
        <v>208</v>
      </c>
      <c r="B1713" s="6" t="s">
        <v>309</v>
      </c>
      <c r="C1713" s="6" t="s">
        <v>38</v>
      </c>
      <c r="D1713" s="6" t="s">
        <v>600</v>
      </c>
      <c r="E1713" s="6" t="s">
        <v>207</v>
      </c>
      <c r="F1713" s="10">
        <v>10.7</v>
      </c>
      <c r="G1713" s="10">
        <v>10.7</v>
      </c>
      <c r="H1713" s="10">
        <v>8</v>
      </c>
      <c r="I1713" s="10">
        <v>8</v>
      </c>
      <c r="J1713" s="10">
        <f t="shared" si="1239"/>
        <v>0</v>
      </c>
      <c r="K1713" s="18">
        <f t="shared" si="1228"/>
        <v>1</v>
      </c>
    </row>
    <row r="1714" spans="1:11" ht="15.5" x14ac:dyDescent="0.35">
      <c r="A1714" s="8" t="s">
        <v>622</v>
      </c>
      <c r="B1714" s="6" t="s">
        <v>309</v>
      </c>
      <c r="C1714" s="6" t="s">
        <v>38</v>
      </c>
      <c r="D1714" s="6" t="s">
        <v>621</v>
      </c>
      <c r="E1714" s="6"/>
      <c r="F1714" s="10">
        <f>F1715+F1719+F1722</f>
        <v>86.1</v>
      </c>
      <c r="G1714" s="10">
        <v>86.1</v>
      </c>
      <c r="H1714" s="10">
        <f t="shared" ref="H1714:J1714" si="1254">H1715+H1719+H1722</f>
        <v>86.1</v>
      </c>
      <c r="I1714" s="10">
        <f t="shared" si="1254"/>
        <v>70.23</v>
      </c>
      <c r="J1714" s="10">
        <f t="shared" si="1254"/>
        <v>15.870000000000001</v>
      </c>
      <c r="K1714" s="18">
        <f t="shared" si="1228"/>
        <v>0.81567944250871094</v>
      </c>
    </row>
    <row r="1715" spans="1:11" ht="77.5" x14ac:dyDescent="0.35">
      <c r="A1715" s="8" t="s">
        <v>624</v>
      </c>
      <c r="B1715" s="6" t="s">
        <v>309</v>
      </c>
      <c r="C1715" s="6" t="s">
        <v>38</v>
      </c>
      <c r="D1715" s="6" t="s">
        <v>623</v>
      </c>
      <c r="E1715" s="6"/>
      <c r="F1715" s="10">
        <f>F1716</f>
        <v>16.5</v>
      </c>
      <c r="G1715" s="10">
        <v>16.5</v>
      </c>
      <c r="H1715" s="10">
        <f t="shared" ref="H1715:J1715" si="1255">H1716</f>
        <v>16.5</v>
      </c>
      <c r="I1715" s="10">
        <f t="shared" si="1255"/>
        <v>0.63</v>
      </c>
      <c r="J1715" s="10">
        <f t="shared" si="1255"/>
        <v>15.870000000000001</v>
      </c>
      <c r="K1715" s="18">
        <f t="shared" si="1228"/>
        <v>3.8181818181818185E-2</v>
      </c>
    </row>
    <row r="1716" spans="1:11" ht="31" x14ac:dyDescent="0.35">
      <c r="A1716" s="8" t="s">
        <v>194</v>
      </c>
      <c r="B1716" s="6" t="s">
        <v>309</v>
      </c>
      <c r="C1716" s="6" t="s">
        <v>38</v>
      </c>
      <c r="D1716" s="6" t="s">
        <v>623</v>
      </c>
      <c r="E1716" s="6" t="s">
        <v>193</v>
      </c>
      <c r="F1716" s="10">
        <f>F1717+F1718</f>
        <v>16.5</v>
      </c>
      <c r="G1716" s="10">
        <v>16.5</v>
      </c>
      <c r="H1716" s="10">
        <f t="shared" ref="H1716:J1716" si="1256">H1717+H1718</f>
        <v>16.5</v>
      </c>
      <c r="I1716" s="10">
        <f t="shared" si="1256"/>
        <v>0.63</v>
      </c>
      <c r="J1716" s="10">
        <f t="shared" si="1256"/>
        <v>15.870000000000001</v>
      </c>
      <c r="K1716" s="18">
        <f t="shared" si="1228"/>
        <v>3.8181818181818185E-2</v>
      </c>
    </row>
    <row r="1717" spans="1:11" ht="15.5" x14ac:dyDescent="0.35">
      <c r="A1717" s="8" t="s">
        <v>196</v>
      </c>
      <c r="B1717" s="6" t="s">
        <v>309</v>
      </c>
      <c r="C1717" s="6" t="s">
        <v>38</v>
      </c>
      <c r="D1717" s="6" t="s">
        <v>623</v>
      </c>
      <c r="E1717" s="6" t="s">
        <v>195</v>
      </c>
      <c r="F1717" s="10">
        <v>15.4</v>
      </c>
      <c r="G1717" s="10">
        <v>15.4</v>
      </c>
      <c r="H1717" s="10">
        <v>15.4</v>
      </c>
      <c r="I1717" s="10">
        <v>0</v>
      </c>
      <c r="J1717" s="10">
        <f t="shared" si="1239"/>
        <v>15.4</v>
      </c>
      <c r="K1717" s="18">
        <f t="shared" si="1228"/>
        <v>0</v>
      </c>
    </row>
    <row r="1718" spans="1:11" ht="15.5" x14ac:dyDescent="0.35">
      <c r="A1718" s="8" t="s">
        <v>208</v>
      </c>
      <c r="B1718" s="6" t="s">
        <v>309</v>
      </c>
      <c r="C1718" s="6" t="s">
        <v>38</v>
      </c>
      <c r="D1718" s="6" t="s">
        <v>623</v>
      </c>
      <c r="E1718" s="6" t="s">
        <v>207</v>
      </c>
      <c r="F1718" s="10">
        <v>1.1000000000000001</v>
      </c>
      <c r="G1718" s="10">
        <v>1.1000000000000001</v>
      </c>
      <c r="H1718" s="10">
        <v>1.1000000000000001</v>
      </c>
      <c r="I1718" s="10">
        <v>0.63</v>
      </c>
      <c r="J1718" s="10">
        <f t="shared" si="1239"/>
        <v>0.47000000000000008</v>
      </c>
      <c r="K1718" s="18">
        <f t="shared" si="1228"/>
        <v>0.57272727272727264</v>
      </c>
    </row>
    <row r="1719" spans="1:11" ht="170.5" x14ac:dyDescent="0.35">
      <c r="A1719" s="8" t="s">
        <v>628</v>
      </c>
      <c r="B1719" s="6" t="s">
        <v>309</v>
      </c>
      <c r="C1719" s="6" t="s">
        <v>38</v>
      </c>
      <c r="D1719" s="6" t="s">
        <v>627</v>
      </c>
      <c r="E1719" s="6"/>
      <c r="F1719" s="10">
        <f>F1720</f>
        <v>15.3</v>
      </c>
      <c r="G1719" s="10">
        <v>15.3</v>
      </c>
      <c r="H1719" s="10">
        <f t="shared" ref="H1719:J1719" si="1257">H1720</f>
        <v>15.3</v>
      </c>
      <c r="I1719" s="10">
        <f t="shared" si="1257"/>
        <v>15.3</v>
      </c>
      <c r="J1719" s="10">
        <f t="shared" si="1257"/>
        <v>0</v>
      </c>
      <c r="K1719" s="18">
        <f t="shared" si="1228"/>
        <v>1</v>
      </c>
    </row>
    <row r="1720" spans="1:11" ht="31" x14ac:dyDescent="0.35">
      <c r="A1720" s="8" t="s">
        <v>194</v>
      </c>
      <c r="B1720" s="6" t="s">
        <v>309</v>
      </c>
      <c r="C1720" s="6" t="s">
        <v>38</v>
      </c>
      <c r="D1720" s="6" t="s">
        <v>627</v>
      </c>
      <c r="E1720" s="6" t="s">
        <v>193</v>
      </c>
      <c r="F1720" s="10">
        <f>F1721</f>
        <v>15.3</v>
      </c>
      <c r="G1720" s="10">
        <v>15.3</v>
      </c>
      <c r="H1720" s="10">
        <f t="shared" ref="H1720:J1720" si="1258">H1721</f>
        <v>15.3</v>
      </c>
      <c r="I1720" s="10">
        <f t="shared" si="1258"/>
        <v>15.3</v>
      </c>
      <c r="J1720" s="10">
        <f t="shared" si="1258"/>
        <v>0</v>
      </c>
      <c r="K1720" s="18">
        <f t="shared" si="1228"/>
        <v>1</v>
      </c>
    </row>
    <row r="1721" spans="1:11" ht="15.5" x14ac:dyDescent="0.35">
      <c r="A1721" s="8" t="s">
        <v>196</v>
      </c>
      <c r="B1721" s="6" t="s">
        <v>309</v>
      </c>
      <c r="C1721" s="6" t="s">
        <v>38</v>
      </c>
      <c r="D1721" s="6" t="s">
        <v>627</v>
      </c>
      <c r="E1721" s="6" t="s">
        <v>195</v>
      </c>
      <c r="F1721" s="10">
        <v>15.3</v>
      </c>
      <c r="G1721" s="10">
        <v>15.3</v>
      </c>
      <c r="H1721" s="10">
        <v>15.3</v>
      </c>
      <c r="I1721" s="10">
        <v>15.3</v>
      </c>
      <c r="J1721" s="10">
        <f t="shared" si="1239"/>
        <v>0</v>
      </c>
      <c r="K1721" s="18">
        <f t="shared" si="1228"/>
        <v>1</v>
      </c>
    </row>
    <row r="1722" spans="1:11" ht="139.5" x14ac:dyDescent="0.35">
      <c r="A1722" s="8" t="s">
        <v>630</v>
      </c>
      <c r="B1722" s="6" t="s">
        <v>309</v>
      </c>
      <c r="C1722" s="6" t="s">
        <v>38</v>
      </c>
      <c r="D1722" s="6" t="s">
        <v>629</v>
      </c>
      <c r="E1722" s="6"/>
      <c r="F1722" s="10">
        <f>F1723</f>
        <v>54.3</v>
      </c>
      <c r="G1722" s="10">
        <v>54.3</v>
      </c>
      <c r="H1722" s="10">
        <f t="shared" ref="H1722:J1722" si="1259">H1723</f>
        <v>54.3</v>
      </c>
      <c r="I1722" s="10">
        <f t="shared" si="1259"/>
        <v>54.3</v>
      </c>
      <c r="J1722" s="10">
        <f t="shared" si="1259"/>
        <v>0</v>
      </c>
      <c r="K1722" s="18">
        <f t="shared" si="1228"/>
        <v>1</v>
      </c>
    </row>
    <row r="1723" spans="1:11" ht="31" x14ac:dyDescent="0.35">
      <c r="A1723" s="8" t="s">
        <v>194</v>
      </c>
      <c r="B1723" s="6" t="s">
        <v>309</v>
      </c>
      <c r="C1723" s="6" t="s">
        <v>38</v>
      </c>
      <c r="D1723" s="6" t="s">
        <v>629</v>
      </c>
      <c r="E1723" s="6" t="s">
        <v>193</v>
      </c>
      <c r="F1723" s="10">
        <f>F1724</f>
        <v>54.3</v>
      </c>
      <c r="G1723" s="10">
        <v>54.3</v>
      </c>
      <c r="H1723" s="10">
        <f t="shared" ref="H1723:J1723" si="1260">H1724</f>
        <v>54.3</v>
      </c>
      <c r="I1723" s="10">
        <f t="shared" si="1260"/>
        <v>54.3</v>
      </c>
      <c r="J1723" s="10">
        <f t="shared" si="1260"/>
        <v>0</v>
      </c>
      <c r="K1723" s="18">
        <f t="shared" si="1228"/>
        <v>1</v>
      </c>
    </row>
    <row r="1724" spans="1:11" ht="15.5" x14ac:dyDescent="0.35">
      <c r="A1724" s="8" t="s">
        <v>196</v>
      </c>
      <c r="B1724" s="6" t="s">
        <v>309</v>
      </c>
      <c r="C1724" s="6" t="s">
        <v>38</v>
      </c>
      <c r="D1724" s="6" t="s">
        <v>629</v>
      </c>
      <c r="E1724" s="6" t="s">
        <v>195</v>
      </c>
      <c r="F1724" s="10">
        <v>54.3</v>
      </c>
      <c r="G1724" s="10">
        <v>54.3</v>
      </c>
      <c r="H1724" s="10">
        <v>54.3</v>
      </c>
      <c r="I1724" s="10">
        <v>54.3</v>
      </c>
      <c r="J1724" s="10">
        <f t="shared" si="1239"/>
        <v>0</v>
      </c>
      <c r="K1724" s="18">
        <f t="shared" si="1228"/>
        <v>1</v>
      </c>
    </row>
    <row r="1725" spans="1:11" ht="15.5" x14ac:dyDescent="0.35">
      <c r="A1725" s="8" t="s">
        <v>637</v>
      </c>
      <c r="B1725" s="6" t="s">
        <v>309</v>
      </c>
      <c r="C1725" s="6" t="s">
        <v>38</v>
      </c>
      <c r="D1725" s="6" t="s">
        <v>636</v>
      </c>
      <c r="E1725" s="6"/>
      <c r="F1725" s="10">
        <f>F1726</f>
        <v>14.2</v>
      </c>
      <c r="G1725" s="10">
        <v>14.2</v>
      </c>
      <c r="H1725" s="10">
        <f t="shared" ref="H1725:J1725" si="1261">H1726</f>
        <v>7.7</v>
      </c>
      <c r="I1725" s="10">
        <f t="shared" si="1261"/>
        <v>0</v>
      </c>
      <c r="J1725" s="10">
        <f t="shared" si="1261"/>
        <v>7.7</v>
      </c>
      <c r="K1725" s="18">
        <f t="shared" si="1228"/>
        <v>0</v>
      </c>
    </row>
    <row r="1726" spans="1:11" ht="31" x14ac:dyDescent="0.35">
      <c r="A1726" s="8" t="s">
        <v>639</v>
      </c>
      <c r="B1726" s="6" t="s">
        <v>309</v>
      </c>
      <c r="C1726" s="6" t="s">
        <v>38</v>
      </c>
      <c r="D1726" s="6" t="s">
        <v>638</v>
      </c>
      <c r="E1726" s="6"/>
      <c r="F1726" s="10">
        <f>F1727</f>
        <v>14.2</v>
      </c>
      <c r="G1726" s="10">
        <v>14.2</v>
      </c>
      <c r="H1726" s="10">
        <f t="shared" ref="H1726:J1726" si="1262">H1727</f>
        <v>7.7</v>
      </c>
      <c r="I1726" s="10">
        <f t="shared" si="1262"/>
        <v>0</v>
      </c>
      <c r="J1726" s="10">
        <f t="shared" si="1262"/>
        <v>7.7</v>
      </c>
      <c r="K1726" s="18">
        <f t="shared" si="1228"/>
        <v>0</v>
      </c>
    </row>
    <row r="1727" spans="1:11" ht="31" x14ac:dyDescent="0.35">
      <c r="A1727" s="8" t="s">
        <v>194</v>
      </c>
      <c r="B1727" s="6" t="s">
        <v>309</v>
      </c>
      <c r="C1727" s="6" t="s">
        <v>38</v>
      </c>
      <c r="D1727" s="6" t="s">
        <v>638</v>
      </c>
      <c r="E1727" s="6" t="s">
        <v>193</v>
      </c>
      <c r="F1727" s="10">
        <f>F1728+F1729</f>
        <v>14.2</v>
      </c>
      <c r="G1727" s="10">
        <v>14.2</v>
      </c>
      <c r="H1727" s="10">
        <f t="shared" ref="H1727:J1727" si="1263">H1728+H1729</f>
        <v>7.7</v>
      </c>
      <c r="I1727" s="10">
        <f t="shared" si="1263"/>
        <v>0</v>
      </c>
      <c r="J1727" s="10">
        <f t="shared" si="1263"/>
        <v>7.7</v>
      </c>
      <c r="K1727" s="18">
        <f t="shared" si="1228"/>
        <v>0</v>
      </c>
    </row>
    <row r="1728" spans="1:11" ht="15.5" x14ac:dyDescent="0.35">
      <c r="A1728" s="8" t="s">
        <v>196</v>
      </c>
      <c r="B1728" s="6" t="s">
        <v>309</v>
      </c>
      <c r="C1728" s="6" t="s">
        <v>38</v>
      </c>
      <c r="D1728" s="6" t="s">
        <v>638</v>
      </c>
      <c r="E1728" s="6" t="s">
        <v>195</v>
      </c>
      <c r="F1728" s="10">
        <v>12</v>
      </c>
      <c r="G1728" s="10">
        <v>12</v>
      </c>
      <c r="H1728" s="10">
        <v>5.5</v>
      </c>
      <c r="I1728" s="10">
        <v>0</v>
      </c>
      <c r="J1728" s="10">
        <f t="shared" si="1239"/>
        <v>5.5</v>
      </c>
      <c r="K1728" s="18">
        <f t="shared" si="1228"/>
        <v>0</v>
      </c>
    </row>
    <row r="1729" spans="1:11" ht="15.5" x14ac:dyDescent="0.35">
      <c r="A1729" s="8" t="s">
        <v>208</v>
      </c>
      <c r="B1729" s="6" t="s">
        <v>309</v>
      </c>
      <c r="C1729" s="6" t="s">
        <v>38</v>
      </c>
      <c r="D1729" s="6" t="s">
        <v>638</v>
      </c>
      <c r="E1729" s="6" t="s">
        <v>207</v>
      </c>
      <c r="F1729" s="10">
        <v>2.2000000000000002</v>
      </c>
      <c r="G1729" s="10">
        <v>2.2000000000000002</v>
      </c>
      <c r="H1729" s="10">
        <v>2.2000000000000002</v>
      </c>
      <c r="I1729" s="10">
        <v>0</v>
      </c>
      <c r="J1729" s="10">
        <f t="shared" si="1239"/>
        <v>2.2000000000000002</v>
      </c>
      <c r="K1729" s="18">
        <f t="shared" si="1228"/>
        <v>0</v>
      </c>
    </row>
    <row r="1730" spans="1:11" ht="31" x14ac:dyDescent="0.35">
      <c r="A1730" s="8" t="s">
        <v>302</v>
      </c>
      <c r="B1730" s="6" t="s">
        <v>309</v>
      </c>
      <c r="C1730" s="6" t="s">
        <v>38</v>
      </c>
      <c r="D1730" s="6" t="s">
        <v>301</v>
      </c>
      <c r="E1730" s="6"/>
      <c r="F1730" s="10">
        <f>F1731</f>
        <v>5.5</v>
      </c>
      <c r="G1730" s="10">
        <v>5.5</v>
      </c>
      <c r="H1730" s="10">
        <f t="shared" ref="H1730:J1730" si="1264">H1731</f>
        <v>5.5</v>
      </c>
      <c r="I1730" s="10">
        <f t="shared" si="1264"/>
        <v>0</v>
      </c>
      <c r="J1730" s="10">
        <f t="shared" si="1264"/>
        <v>5.5</v>
      </c>
      <c r="K1730" s="18">
        <f t="shared" si="1228"/>
        <v>0</v>
      </c>
    </row>
    <row r="1731" spans="1:11" ht="77.5" x14ac:dyDescent="0.35">
      <c r="A1731" s="8" t="s">
        <v>304</v>
      </c>
      <c r="B1731" s="6" t="s">
        <v>309</v>
      </c>
      <c r="C1731" s="6" t="s">
        <v>38</v>
      </c>
      <c r="D1731" s="6" t="s">
        <v>303</v>
      </c>
      <c r="E1731" s="6"/>
      <c r="F1731" s="10">
        <f>F1732</f>
        <v>5.5</v>
      </c>
      <c r="G1731" s="10">
        <v>5.5</v>
      </c>
      <c r="H1731" s="10">
        <f t="shared" ref="H1731:J1731" si="1265">H1732</f>
        <v>5.5</v>
      </c>
      <c r="I1731" s="10">
        <f t="shared" si="1265"/>
        <v>0</v>
      </c>
      <c r="J1731" s="10">
        <f t="shared" si="1265"/>
        <v>5.5</v>
      </c>
      <c r="K1731" s="18">
        <f t="shared" si="1228"/>
        <v>0</v>
      </c>
    </row>
    <row r="1732" spans="1:11" ht="46.5" x14ac:dyDescent="0.35">
      <c r="A1732" s="8" t="s">
        <v>306</v>
      </c>
      <c r="B1732" s="6" t="s">
        <v>309</v>
      </c>
      <c r="C1732" s="6" t="s">
        <v>38</v>
      </c>
      <c r="D1732" s="6" t="s">
        <v>305</v>
      </c>
      <c r="E1732" s="6"/>
      <c r="F1732" s="10">
        <f>F1733</f>
        <v>5.5</v>
      </c>
      <c r="G1732" s="10">
        <v>5.5</v>
      </c>
      <c r="H1732" s="10">
        <f t="shared" ref="H1732:J1732" si="1266">H1733</f>
        <v>5.5</v>
      </c>
      <c r="I1732" s="10">
        <f t="shared" si="1266"/>
        <v>0</v>
      </c>
      <c r="J1732" s="10">
        <f t="shared" si="1266"/>
        <v>5.5</v>
      </c>
      <c r="K1732" s="18">
        <f t="shared" si="1228"/>
        <v>0</v>
      </c>
    </row>
    <row r="1733" spans="1:11" ht="62" x14ac:dyDescent="0.35">
      <c r="A1733" s="8" t="s">
        <v>13</v>
      </c>
      <c r="B1733" s="6" t="s">
        <v>309</v>
      </c>
      <c r="C1733" s="6" t="s">
        <v>38</v>
      </c>
      <c r="D1733" s="6" t="s">
        <v>305</v>
      </c>
      <c r="E1733" s="6" t="s">
        <v>12</v>
      </c>
      <c r="F1733" s="10">
        <f>F1734+F1735</f>
        <v>5.5</v>
      </c>
      <c r="G1733" s="10">
        <v>5.5</v>
      </c>
      <c r="H1733" s="10">
        <f t="shared" ref="H1733:J1733" si="1267">H1734+H1735</f>
        <v>5.5</v>
      </c>
      <c r="I1733" s="10">
        <f t="shared" si="1267"/>
        <v>0</v>
      </c>
      <c r="J1733" s="10">
        <f t="shared" si="1267"/>
        <v>5.5</v>
      </c>
      <c r="K1733" s="18">
        <f t="shared" si="1228"/>
        <v>0</v>
      </c>
    </row>
    <row r="1734" spans="1:11" ht="15.5" x14ac:dyDescent="0.35">
      <c r="A1734" s="8" t="s">
        <v>152</v>
      </c>
      <c r="B1734" s="6" t="s">
        <v>309</v>
      </c>
      <c r="C1734" s="6" t="s">
        <v>38</v>
      </c>
      <c r="D1734" s="6" t="s">
        <v>305</v>
      </c>
      <c r="E1734" s="6" t="s">
        <v>151</v>
      </c>
      <c r="F1734" s="10">
        <v>4.4000000000000004</v>
      </c>
      <c r="G1734" s="10">
        <v>4.4000000000000004</v>
      </c>
      <c r="H1734" s="10">
        <v>4.4000000000000004</v>
      </c>
      <c r="I1734" s="10">
        <v>0</v>
      </c>
      <c r="J1734" s="10">
        <f t="shared" si="1239"/>
        <v>4.4000000000000004</v>
      </c>
      <c r="K1734" s="18">
        <f t="shared" si="1228"/>
        <v>0</v>
      </c>
    </row>
    <row r="1735" spans="1:11" ht="31" x14ac:dyDescent="0.35">
      <c r="A1735" s="8" t="s">
        <v>15</v>
      </c>
      <c r="B1735" s="6" t="s">
        <v>309</v>
      </c>
      <c r="C1735" s="6" t="s">
        <v>38</v>
      </c>
      <c r="D1735" s="6" t="s">
        <v>305</v>
      </c>
      <c r="E1735" s="6" t="s">
        <v>14</v>
      </c>
      <c r="F1735" s="10">
        <v>1.1000000000000001</v>
      </c>
      <c r="G1735" s="10">
        <v>1.1000000000000001</v>
      </c>
      <c r="H1735" s="10">
        <v>1.1000000000000001</v>
      </c>
      <c r="I1735" s="10">
        <v>0</v>
      </c>
      <c r="J1735" s="10">
        <f t="shared" ref="J1735:J1785" si="1268">H1735-I1735</f>
        <v>1.1000000000000001</v>
      </c>
      <c r="K1735" s="18">
        <f t="shared" si="1228"/>
        <v>0</v>
      </c>
    </row>
    <row r="1736" spans="1:11" ht="15.5" x14ac:dyDescent="0.35">
      <c r="A1736" s="8" t="s">
        <v>146</v>
      </c>
      <c r="B1736" s="6" t="s">
        <v>309</v>
      </c>
      <c r="C1736" s="6" t="s">
        <v>38</v>
      </c>
      <c r="D1736" s="6" t="s">
        <v>145</v>
      </c>
      <c r="E1736" s="6"/>
      <c r="F1736" s="10">
        <f>F1737+F1741+F1745</f>
        <v>7.4999999999999991</v>
      </c>
      <c r="G1736" s="10">
        <v>7.4999999999999991</v>
      </c>
      <c r="H1736" s="10">
        <f t="shared" ref="H1736:J1736" si="1269">H1737+H1741+H1745</f>
        <v>6.4999999999999991</v>
      </c>
      <c r="I1736" s="10">
        <f t="shared" si="1269"/>
        <v>3.84</v>
      </c>
      <c r="J1736" s="10">
        <f t="shared" si="1269"/>
        <v>2.6599999999999993</v>
      </c>
      <c r="K1736" s="18">
        <f t="shared" si="1228"/>
        <v>0.59076923076923082</v>
      </c>
    </row>
    <row r="1737" spans="1:11" ht="15.5" x14ac:dyDescent="0.35">
      <c r="A1737" s="8" t="s">
        <v>148</v>
      </c>
      <c r="B1737" s="6" t="s">
        <v>309</v>
      </c>
      <c r="C1737" s="6" t="s">
        <v>38</v>
      </c>
      <c r="D1737" s="6" t="s">
        <v>147</v>
      </c>
      <c r="E1737" s="6"/>
      <c r="F1737" s="10">
        <f>F1738</f>
        <v>2.2999999999999998</v>
      </c>
      <c r="G1737" s="10">
        <v>2.2999999999999998</v>
      </c>
      <c r="H1737" s="10">
        <f t="shared" ref="H1737:J1737" si="1270">H1738</f>
        <v>2.2999999999999998</v>
      </c>
      <c r="I1737" s="10">
        <f t="shared" si="1270"/>
        <v>2.0299999999999998</v>
      </c>
      <c r="J1737" s="10">
        <f t="shared" si="1270"/>
        <v>0.27</v>
      </c>
      <c r="K1737" s="18">
        <f t="shared" si="1228"/>
        <v>0.88260869565217392</v>
      </c>
    </row>
    <row r="1738" spans="1:11" ht="15.5" x14ac:dyDescent="0.35">
      <c r="A1738" s="8" t="s">
        <v>774</v>
      </c>
      <c r="B1738" s="6" t="s">
        <v>309</v>
      </c>
      <c r="C1738" s="6" t="s">
        <v>38</v>
      </c>
      <c r="D1738" s="6" t="s">
        <v>773</v>
      </c>
      <c r="E1738" s="6"/>
      <c r="F1738" s="10">
        <f>F1739</f>
        <v>2.2999999999999998</v>
      </c>
      <c r="G1738" s="10">
        <v>2.2999999999999998</v>
      </c>
      <c r="H1738" s="10">
        <f t="shared" ref="H1738:J1738" si="1271">H1739</f>
        <v>2.2999999999999998</v>
      </c>
      <c r="I1738" s="10">
        <f t="shared" si="1271"/>
        <v>2.0299999999999998</v>
      </c>
      <c r="J1738" s="10">
        <f t="shared" si="1271"/>
        <v>0.27</v>
      </c>
      <c r="K1738" s="18">
        <f t="shared" si="1228"/>
        <v>0.88260869565217392</v>
      </c>
    </row>
    <row r="1739" spans="1:11" ht="31" x14ac:dyDescent="0.35">
      <c r="A1739" s="8" t="s">
        <v>194</v>
      </c>
      <c r="B1739" s="6" t="s">
        <v>309</v>
      </c>
      <c r="C1739" s="6" t="s">
        <v>38</v>
      </c>
      <c r="D1739" s="6" t="s">
        <v>773</v>
      </c>
      <c r="E1739" s="6" t="s">
        <v>193</v>
      </c>
      <c r="F1739" s="10">
        <f>F1740</f>
        <v>2.2999999999999998</v>
      </c>
      <c r="G1739" s="10">
        <v>2.2999999999999998</v>
      </c>
      <c r="H1739" s="10">
        <f t="shared" ref="H1739:J1739" si="1272">H1740</f>
        <v>2.2999999999999998</v>
      </c>
      <c r="I1739" s="10">
        <f t="shared" si="1272"/>
        <v>2.0299999999999998</v>
      </c>
      <c r="J1739" s="10">
        <f t="shared" si="1272"/>
        <v>0.27</v>
      </c>
      <c r="K1739" s="18">
        <f t="shared" si="1228"/>
        <v>0.88260869565217392</v>
      </c>
    </row>
    <row r="1740" spans="1:11" ht="15.5" x14ac:dyDescent="0.35">
      <c r="A1740" s="8" t="s">
        <v>196</v>
      </c>
      <c r="B1740" s="6" t="s">
        <v>309</v>
      </c>
      <c r="C1740" s="6" t="s">
        <v>38</v>
      </c>
      <c r="D1740" s="6" t="s">
        <v>773</v>
      </c>
      <c r="E1740" s="6" t="s">
        <v>195</v>
      </c>
      <c r="F1740" s="10">
        <v>2.2999999999999998</v>
      </c>
      <c r="G1740" s="10">
        <v>2.2999999999999998</v>
      </c>
      <c r="H1740" s="10">
        <v>2.2999999999999998</v>
      </c>
      <c r="I1740" s="10">
        <v>2.0299999999999998</v>
      </c>
      <c r="J1740" s="10">
        <f t="shared" si="1268"/>
        <v>0.27</v>
      </c>
      <c r="K1740" s="18">
        <f t="shared" ref="K1740:K1803" si="1273">I1740/H1740</f>
        <v>0.88260869565217392</v>
      </c>
    </row>
    <row r="1741" spans="1:11" ht="31" x14ac:dyDescent="0.35">
      <c r="A1741" s="8" t="s">
        <v>643</v>
      </c>
      <c r="B1741" s="6" t="s">
        <v>309</v>
      </c>
      <c r="C1741" s="6" t="s">
        <v>38</v>
      </c>
      <c r="D1741" s="6" t="s">
        <v>642</v>
      </c>
      <c r="E1741" s="6"/>
      <c r="F1741" s="10">
        <f>F1742</f>
        <v>2.9</v>
      </c>
      <c r="G1741" s="10">
        <v>2.9</v>
      </c>
      <c r="H1741" s="10">
        <f t="shared" ref="H1741:J1741" si="1274">H1742</f>
        <v>1.9</v>
      </c>
      <c r="I1741" s="10">
        <f t="shared" si="1274"/>
        <v>1.57</v>
      </c>
      <c r="J1741" s="10">
        <f t="shared" si="1274"/>
        <v>0.32999999999999985</v>
      </c>
      <c r="K1741" s="18">
        <f t="shared" si="1273"/>
        <v>0.82631578947368434</v>
      </c>
    </row>
    <row r="1742" spans="1:11" ht="62" x14ac:dyDescent="0.35">
      <c r="A1742" s="8" t="s">
        <v>645</v>
      </c>
      <c r="B1742" s="6" t="s">
        <v>309</v>
      </c>
      <c r="C1742" s="6" t="s">
        <v>38</v>
      </c>
      <c r="D1742" s="6" t="s">
        <v>644</v>
      </c>
      <c r="E1742" s="6"/>
      <c r="F1742" s="10">
        <f>F1743</f>
        <v>2.9</v>
      </c>
      <c r="G1742" s="10">
        <v>2.9</v>
      </c>
      <c r="H1742" s="10">
        <f t="shared" ref="H1742:J1742" si="1275">H1743</f>
        <v>1.9</v>
      </c>
      <c r="I1742" s="10">
        <f t="shared" si="1275"/>
        <v>1.57</v>
      </c>
      <c r="J1742" s="10">
        <f t="shared" si="1275"/>
        <v>0.32999999999999985</v>
      </c>
      <c r="K1742" s="18">
        <f t="shared" si="1273"/>
        <v>0.82631578947368434</v>
      </c>
    </row>
    <row r="1743" spans="1:11" ht="31" x14ac:dyDescent="0.35">
      <c r="A1743" s="8" t="s">
        <v>194</v>
      </c>
      <c r="B1743" s="6" t="s">
        <v>309</v>
      </c>
      <c r="C1743" s="6" t="s">
        <v>38</v>
      </c>
      <c r="D1743" s="6" t="s">
        <v>644</v>
      </c>
      <c r="E1743" s="6" t="s">
        <v>193</v>
      </c>
      <c r="F1743" s="10">
        <f>F1744</f>
        <v>2.9</v>
      </c>
      <c r="G1743" s="10">
        <v>2.9</v>
      </c>
      <c r="H1743" s="10">
        <f t="shared" ref="H1743:J1743" si="1276">H1744</f>
        <v>1.9</v>
      </c>
      <c r="I1743" s="10">
        <f t="shared" si="1276"/>
        <v>1.57</v>
      </c>
      <c r="J1743" s="10">
        <f t="shared" si="1276"/>
        <v>0.32999999999999985</v>
      </c>
      <c r="K1743" s="18">
        <f t="shared" si="1273"/>
        <v>0.82631578947368434</v>
      </c>
    </row>
    <row r="1744" spans="1:11" ht="15.5" x14ac:dyDescent="0.35">
      <c r="A1744" s="8" t="s">
        <v>196</v>
      </c>
      <c r="B1744" s="6" t="s">
        <v>309</v>
      </c>
      <c r="C1744" s="6" t="s">
        <v>38</v>
      </c>
      <c r="D1744" s="6" t="s">
        <v>644</v>
      </c>
      <c r="E1744" s="6" t="s">
        <v>195</v>
      </c>
      <c r="F1744" s="10">
        <v>2.9</v>
      </c>
      <c r="G1744" s="10">
        <v>2.9</v>
      </c>
      <c r="H1744" s="10">
        <v>1.9</v>
      </c>
      <c r="I1744" s="10">
        <v>1.57</v>
      </c>
      <c r="J1744" s="10">
        <f t="shared" si="1268"/>
        <v>0.32999999999999985</v>
      </c>
      <c r="K1744" s="18">
        <f t="shared" si="1273"/>
        <v>0.82631578947368434</v>
      </c>
    </row>
    <row r="1745" spans="1:11" ht="31" x14ac:dyDescent="0.35">
      <c r="A1745" s="8" t="s">
        <v>156</v>
      </c>
      <c r="B1745" s="6" t="s">
        <v>309</v>
      </c>
      <c r="C1745" s="6" t="s">
        <v>38</v>
      </c>
      <c r="D1745" s="6" t="s">
        <v>155</v>
      </c>
      <c r="E1745" s="6"/>
      <c r="F1745" s="10">
        <f>F1746</f>
        <v>2.2999999999999998</v>
      </c>
      <c r="G1745" s="10">
        <v>2.2999999999999998</v>
      </c>
      <c r="H1745" s="10">
        <f t="shared" ref="H1745:J1745" si="1277">H1746</f>
        <v>2.2999999999999998</v>
      </c>
      <c r="I1745" s="10">
        <f t="shared" si="1277"/>
        <v>0.24</v>
      </c>
      <c r="J1745" s="10">
        <f t="shared" si="1277"/>
        <v>2.0599999999999996</v>
      </c>
      <c r="K1745" s="18">
        <f t="shared" si="1273"/>
        <v>0.10434782608695653</v>
      </c>
    </row>
    <row r="1746" spans="1:11" ht="31" x14ac:dyDescent="0.35">
      <c r="A1746" s="8" t="s">
        <v>684</v>
      </c>
      <c r="B1746" s="6" t="s">
        <v>309</v>
      </c>
      <c r="C1746" s="6" t="s">
        <v>38</v>
      </c>
      <c r="D1746" s="6" t="s">
        <v>683</v>
      </c>
      <c r="E1746" s="6"/>
      <c r="F1746" s="10">
        <f>F1747</f>
        <v>2.2999999999999998</v>
      </c>
      <c r="G1746" s="10">
        <v>2.2999999999999998</v>
      </c>
      <c r="H1746" s="10">
        <f t="shared" ref="H1746:J1746" si="1278">H1747</f>
        <v>2.2999999999999998</v>
      </c>
      <c r="I1746" s="10">
        <f t="shared" si="1278"/>
        <v>0.24</v>
      </c>
      <c r="J1746" s="10">
        <f t="shared" si="1278"/>
        <v>2.0599999999999996</v>
      </c>
      <c r="K1746" s="18">
        <f t="shared" si="1273"/>
        <v>0.10434782608695653</v>
      </c>
    </row>
    <row r="1747" spans="1:11" ht="62" x14ac:dyDescent="0.35">
      <c r="A1747" s="8" t="s">
        <v>13</v>
      </c>
      <c r="B1747" s="6" t="s">
        <v>309</v>
      </c>
      <c r="C1747" s="6" t="s">
        <v>38</v>
      </c>
      <c r="D1747" s="6" t="s">
        <v>683</v>
      </c>
      <c r="E1747" s="6" t="s">
        <v>12</v>
      </c>
      <c r="F1747" s="10">
        <f>F1748</f>
        <v>2.2999999999999998</v>
      </c>
      <c r="G1747" s="10">
        <v>2.2999999999999998</v>
      </c>
      <c r="H1747" s="10">
        <f t="shared" ref="H1747:J1747" si="1279">H1748</f>
        <v>2.2999999999999998</v>
      </c>
      <c r="I1747" s="10">
        <f t="shared" si="1279"/>
        <v>0.24</v>
      </c>
      <c r="J1747" s="10">
        <f t="shared" si="1279"/>
        <v>2.0599999999999996</v>
      </c>
      <c r="K1747" s="18">
        <f t="shared" si="1273"/>
        <v>0.10434782608695653</v>
      </c>
    </row>
    <row r="1748" spans="1:11" ht="15.5" x14ac:dyDescent="0.35">
      <c r="A1748" s="8" t="s">
        <v>152</v>
      </c>
      <c r="B1748" s="6" t="s">
        <v>309</v>
      </c>
      <c r="C1748" s="6" t="s">
        <v>38</v>
      </c>
      <c r="D1748" s="6" t="s">
        <v>683</v>
      </c>
      <c r="E1748" s="6" t="s">
        <v>151</v>
      </c>
      <c r="F1748" s="10">
        <v>2.2999999999999998</v>
      </c>
      <c r="G1748" s="10">
        <v>2.2999999999999998</v>
      </c>
      <c r="H1748" s="10">
        <v>2.2999999999999998</v>
      </c>
      <c r="I1748" s="10">
        <v>0.24</v>
      </c>
      <c r="J1748" s="10">
        <f t="shared" si="1268"/>
        <v>2.0599999999999996</v>
      </c>
      <c r="K1748" s="18">
        <f t="shared" si="1273"/>
        <v>0.10434782608695653</v>
      </c>
    </row>
    <row r="1749" spans="1:11" ht="15.5" x14ac:dyDescent="0.35">
      <c r="A1749" s="8" t="s">
        <v>653</v>
      </c>
      <c r="B1749" s="6" t="s">
        <v>309</v>
      </c>
      <c r="C1749" s="6" t="s">
        <v>38</v>
      </c>
      <c r="D1749" s="6" t="s">
        <v>652</v>
      </c>
      <c r="E1749" s="6"/>
      <c r="F1749" s="10">
        <f>F1750+F1755+F1760</f>
        <v>12.5</v>
      </c>
      <c r="G1749" s="10">
        <v>12.5</v>
      </c>
      <c r="H1749" s="10">
        <f t="shared" ref="H1749:J1749" si="1280">H1750+H1755+H1760</f>
        <v>12.5</v>
      </c>
      <c r="I1749" s="10">
        <f t="shared" si="1280"/>
        <v>1.7000000000000002</v>
      </c>
      <c r="J1749" s="10">
        <f t="shared" si="1280"/>
        <v>10.8</v>
      </c>
      <c r="K1749" s="18">
        <f t="shared" si="1273"/>
        <v>0.13600000000000001</v>
      </c>
    </row>
    <row r="1750" spans="1:11" ht="15.5" x14ac:dyDescent="0.35">
      <c r="A1750" s="8" t="s">
        <v>867</v>
      </c>
      <c r="B1750" s="6" t="s">
        <v>309</v>
      </c>
      <c r="C1750" s="6" t="s">
        <v>38</v>
      </c>
      <c r="D1750" s="6" t="s">
        <v>866</v>
      </c>
      <c r="E1750" s="6"/>
      <c r="F1750" s="10">
        <f>F1751</f>
        <v>5.4</v>
      </c>
      <c r="G1750" s="10">
        <v>5.4</v>
      </c>
      <c r="H1750" s="10">
        <f t="shared" ref="H1750:J1750" si="1281">H1751</f>
        <v>5.4</v>
      </c>
      <c r="I1750" s="10">
        <f t="shared" si="1281"/>
        <v>0.6</v>
      </c>
      <c r="J1750" s="10">
        <f t="shared" si="1281"/>
        <v>4.8000000000000007</v>
      </c>
      <c r="K1750" s="18">
        <f t="shared" si="1273"/>
        <v>0.1111111111111111</v>
      </c>
    </row>
    <row r="1751" spans="1:11" ht="46.5" x14ac:dyDescent="0.35">
      <c r="A1751" s="8" t="s">
        <v>869</v>
      </c>
      <c r="B1751" s="6" t="s">
        <v>309</v>
      </c>
      <c r="C1751" s="6" t="s">
        <v>38</v>
      </c>
      <c r="D1751" s="6" t="s">
        <v>868</v>
      </c>
      <c r="E1751" s="6"/>
      <c r="F1751" s="10">
        <f>F1752</f>
        <v>5.4</v>
      </c>
      <c r="G1751" s="10">
        <v>5.4</v>
      </c>
      <c r="H1751" s="10">
        <f t="shared" ref="H1751:J1751" si="1282">H1752</f>
        <v>5.4</v>
      </c>
      <c r="I1751" s="10">
        <f t="shared" si="1282"/>
        <v>0.6</v>
      </c>
      <c r="J1751" s="10">
        <f t="shared" si="1282"/>
        <v>4.8000000000000007</v>
      </c>
      <c r="K1751" s="18">
        <f t="shared" si="1273"/>
        <v>0.1111111111111111</v>
      </c>
    </row>
    <row r="1752" spans="1:11" ht="46.5" x14ac:dyDescent="0.35">
      <c r="A1752" s="8" t="s">
        <v>871</v>
      </c>
      <c r="B1752" s="6" t="s">
        <v>309</v>
      </c>
      <c r="C1752" s="6" t="s">
        <v>38</v>
      </c>
      <c r="D1752" s="6" t="s">
        <v>870</v>
      </c>
      <c r="E1752" s="6"/>
      <c r="F1752" s="10">
        <f>F1753</f>
        <v>5.4</v>
      </c>
      <c r="G1752" s="10">
        <v>5.4</v>
      </c>
      <c r="H1752" s="10">
        <f t="shared" ref="H1752:J1752" si="1283">H1753</f>
        <v>5.4</v>
      </c>
      <c r="I1752" s="10">
        <f t="shared" si="1283"/>
        <v>0.6</v>
      </c>
      <c r="J1752" s="10">
        <f t="shared" si="1283"/>
        <v>4.8000000000000007</v>
      </c>
      <c r="K1752" s="18">
        <f t="shared" si="1273"/>
        <v>0.1111111111111111</v>
      </c>
    </row>
    <row r="1753" spans="1:11" ht="31" x14ac:dyDescent="0.35">
      <c r="A1753" s="8" t="s">
        <v>194</v>
      </c>
      <c r="B1753" s="6" t="s">
        <v>309</v>
      </c>
      <c r="C1753" s="6" t="s">
        <v>38</v>
      </c>
      <c r="D1753" s="6" t="s">
        <v>870</v>
      </c>
      <c r="E1753" s="6" t="s">
        <v>193</v>
      </c>
      <c r="F1753" s="10">
        <f>F1754</f>
        <v>5.4</v>
      </c>
      <c r="G1753" s="10">
        <v>5.4</v>
      </c>
      <c r="H1753" s="10">
        <f t="shared" ref="H1753:J1753" si="1284">H1754</f>
        <v>5.4</v>
      </c>
      <c r="I1753" s="10">
        <f t="shared" si="1284"/>
        <v>0.6</v>
      </c>
      <c r="J1753" s="10">
        <f t="shared" si="1284"/>
        <v>4.8000000000000007</v>
      </c>
      <c r="K1753" s="18">
        <f t="shared" si="1273"/>
        <v>0.1111111111111111</v>
      </c>
    </row>
    <row r="1754" spans="1:11" ht="15.5" x14ac:dyDescent="0.35">
      <c r="A1754" s="8" t="s">
        <v>196</v>
      </c>
      <c r="B1754" s="6" t="s">
        <v>309</v>
      </c>
      <c r="C1754" s="6" t="s">
        <v>38</v>
      </c>
      <c r="D1754" s="6" t="s">
        <v>870</v>
      </c>
      <c r="E1754" s="6" t="s">
        <v>195</v>
      </c>
      <c r="F1754" s="10">
        <v>5.4</v>
      </c>
      <c r="G1754" s="10">
        <v>5.4</v>
      </c>
      <c r="H1754" s="10">
        <v>5.4</v>
      </c>
      <c r="I1754" s="10">
        <v>0.6</v>
      </c>
      <c r="J1754" s="10">
        <f t="shared" si="1268"/>
        <v>4.8000000000000007</v>
      </c>
      <c r="K1754" s="18">
        <f t="shared" si="1273"/>
        <v>0.1111111111111111</v>
      </c>
    </row>
    <row r="1755" spans="1:11" ht="31" x14ac:dyDescent="0.35">
      <c r="A1755" s="8" t="s">
        <v>655</v>
      </c>
      <c r="B1755" s="6" t="s">
        <v>309</v>
      </c>
      <c r="C1755" s="6" t="s">
        <v>38</v>
      </c>
      <c r="D1755" s="6" t="s">
        <v>654</v>
      </c>
      <c r="E1755" s="6"/>
      <c r="F1755" s="10">
        <f>F1756</f>
        <v>1.1000000000000001</v>
      </c>
      <c r="G1755" s="10">
        <v>1.1000000000000001</v>
      </c>
      <c r="H1755" s="10">
        <f t="shared" ref="H1755:J1755" si="1285">H1756</f>
        <v>1.1000000000000001</v>
      </c>
      <c r="I1755" s="10">
        <f t="shared" si="1285"/>
        <v>1.1000000000000001</v>
      </c>
      <c r="J1755" s="10">
        <f t="shared" si="1285"/>
        <v>0</v>
      </c>
      <c r="K1755" s="18">
        <f t="shared" si="1273"/>
        <v>1</v>
      </c>
    </row>
    <row r="1756" spans="1:11" ht="46.5" x14ac:dyDescent="0.35">
      <c r="A1756" s="8" t="s">
        <v>657</v>
      </c>
      <c r="B1756" s="6" t="s">
        <v>309</v>
      </c>
      <c r="C1756" s="6" t="s">
        <v>38</v>
      </c>
      <c r="D1756" s="6" t="s">
        <v>656</v>
      </c>
      <c r="E1756" s="6"/>
      <c r="F1756" s="10">
        <f>F1757</f>
        <v>1.1000000000000001</v>
      </c>
      <c r="G1756" s="10">
        <v>1.1000000000000001</v>
      </c>
      <c r="H1756" s="10">
        <f t="shared" ref="H1756:J1756" si="1286">H1757</f>
        <v>1.1000000000000001</v>
      </c>
      <c r="I1756" s="10">
        <f t="shared" si="1286"/>
        <v>1.1000000000000001</v>
      </c>
      <c r="J1756" s="10">
        <f t="shared" si="1286"/>
        <v>0</v>
      </c>
      <c r="K1756" s="18">
        <f t="shared" si="1273"/>
        <v>1</v>
      </c>
    </row>
    <row r="1757" spans="1:11" ht="46.5" x14ac:dyDescent="0.35">
      <c r="A1757" s="8" t="s">
        <v>659</v>
      </c>
      <c r="B1757" s="6" t="s">
        <v>309</v>
      </c>
      <c r="C1757" s="6" t="s">
        <v>38</v>
      </c>
      <c r="D1757" s="6" t="s">
        <v>658</v>
      </c>
      <c r="E1757" s="6"/>
      <c r="F1757" s="10">
        <f>F1758</f>
        <v>1.1000000000000001</v>
      </c>
      <c r="G1757" s="10">
        <v>1.1000000000000001</v>
      </c>
      <c r="H1757" s="10">
        <f t="shared" ref="H1757:J1757" si="1287">H1758</f>
        <v>1.1000000000000001</v>
      </c>
      <c r="I1757" s="10">
        <f t="shared" si="1287"/>
        <v>1.1000000000000001</v>
      </c>
      <c r="J1757" s="10">
        <f t="shared" si="1287"/>
        <v>0</v>
      </c>
      <c r="K1757" s="18">
        <f t="shared" si="1273"/>
        <v>1</v>
      </c>
    </row>
    <row r="1758" spans="1:11" ht="31" x14ac:dyDescent="0.35">
      <c r="A1758" s="8" t="s">
        <v>194</v>
      </c>
      <c r="B1758" s="6" t="s">
        <v>309</v>
      </c>
      <c r="C1758" s="6" t="s">
        <v>38</v>
      </c>
      <c r="D1758" s="6" t="s">
        <v>658</v>
      </c>
      <c r="E1758" s="6" t="s">
        <v>193</v>
      </c>
      <c r="F1758" s="10">
        <f>F1759</f>
        <v>1.1000000000000001</v>
      </c>
      <c r="G1758" s="10">
        <v>1.1000000000000001</v>
      </c>
      <c r="H1758" s="10">
        <f t="shared" ref="H1758:J1758" si="1288">H1759</f>
        <v>1.1000000000000001</v>
      </c>
      <c r="I1758" s="10">
        <f t="shared" si="1288"/>
        <v>1.1000000000000001</v>
      </c>
      <c r="J1758" s="10">
        <f t="shared" si="1288"/>
        <v>0</v>
      </c>
      <c r="K1758" s="18">
        <f t="shared" si="1273"/>
        <v>1</v>
      </c>
    </row>
    <row r="1759" spans="1:11" ht="15.5" x14ac:dyDescent="0.35">
      <c r="A1759" s="8" t="s">
        <v>208</v>
      </c>
      <c r="B1759" s="6" t="s">
        <v>309</v>
      </c>
      <c r="C1759" s="6" t="s">
        <v>38</v>
      </c>
      <c r="D1759" s="6" t="s">
        <v>658</v>
      </c>
      <c r="E1759" s="6" t="s">
        <v>207</v>
      </c>
      <c r="F1759" s="10">
        <v>1.1000000000000001</v>
      </c>
      <c r="G1759" s="10">
        <v>1.1000000000000001</v>
      </c>
      <c r="H1759" s="10">
        <v>1.1000000000000001</v>
      </c>
      <c r="I1759" s="10">
        <v>1.1000000000000001</v>
      </c>
      <c r="J1759" s="10">
        <f t="shared" si="1268"/>
        <v>0</v>
      </c>
      <c r="K1759" s="18">
        <f t="shared" si="1273"/>
        <v>1</v>
      </c>
    </row>
    <row r="1760" spans="1:11" ht="31" x14ac:dyDescent="0.35">
      <c r="A1760" s="8" t="s">
        <v>873</v>
      </c>
      <c r="B1760" s="6" t="s">
        <v>309</v>
      </c>
      <c r="C1760" s="6" t="s">
        <v>38</v>
      </c>
      <c r="D1760" s="6" t="s">
        <v>872</v>
      </c>
      <c r="E1760" s="6"/>
      <c r="F1760" s="10">
        <f>F1761</f>
        <v>6</v>
      </c>
      <c r="G1760" s="10">
        <v>6</v>
      </c>
      <c r="H1760" s="10">
        <f t="shared" ref="H1760:J1760" si="1289">H1761</f>
        <v>6</v>
      </c>
      <c r="I1760" s="10">
        <f t="shared" si="1289"/>
        <v>0</v>
      </c>
      <c r="J1760" s="10">
        <f t="shared" si="1289"/>
        <v>6</v>
      </c>
      <c r="K1760" s="18">
        <f t="shared" si="1273"/>
        <v>0</v>
      </c>
    </row>
    <row r="1761" spans="1:11" ht="31" x14ac:dyDescent="0.35">
      <c r="A1761" s="8" t="s">
        <v>875</v>
      </c>
      <c r="B1761" s="6" t="s">
        <v>309</v>
      </c>
      <c r="C1761" s="6" t="s">
        <v>38</v>
      </c>
      <c r="D1761" s="6" t="s">
        <v>874</v>
      </c>
      <c r="E1761" s="6"/>
      <c r="F1761" s="10">
        <f>F1762</f>
        <v>6</v>
      </c>
      <c r="G1761" s="10">
        <v>6</v>
      </c>
      <c r="H1761" s="10">
        <f t="shared" ref="H1761:J1761" si="1290">H1762</f>
        <v>6</v>
      </c>
      <c r="I1761" s="10">
        <f t="shared" si="1290"/>
        <v>0</v>
      </c>
      <c r="J1761" s="10">
        <f t="shared" si="1290"/>
        <v>6</v>
      </c>
      <c r="K1761" s="18">
        <f t="shared" si="1273"/>
        <v>0</v>
      </c>
    </row>
    <row r="1762" spans="1:11" ht="31" x14ac:dyDescent="0.35">
      <c r="A1762" s="8" t="s">
        <v>877</v>
      </c>
      <c r="B1762" s="6" t="s">
        <v>309</v>
      </c>
      <c r="C1762" s="6" t="s">
        <v>38</v>
      </c>
      <c r="D1762" s="6" t="s">
        <v>876</v>
      </c>
      <c r="E1762" s="6"/>
      <c r="F1762" s="10">
        <f>F1763</f>
        <v>6</v>
      </c>
      <c r="G1762" s="10">
        <v>6</v>
      </c>
      <c r="H1762" s="10">
        <f t="shared" ref="H1762:J1762" si="1291">H1763</f>
        <v>6</v>
      </c>
      <c r="I1762" s="10">
        <f t="shared" si="1291"/>
        <v>0</v>
      </c>
      <c r="J1762" s="10">
        <f t="shared" si="1291"/>
        <v>6</v>
      </c>
      <c r="K1762" s="18">
        <f t="shared" si="1273"/>
        <v>0</v>
      </c>
    </row>
    <row r="1763" spans="1:11" ht="31" x14ac:dyDescent="0.35">
      <c r="A1763" s="8" t="s">
        <v>194</v>
      </c>
      <c r="B1763" s="6" t="s">
        <v>309</v>
      </c>
      <c r="C1763" s="6" t="s">
        <v>38</v>
      </c>
      <c r="D1763" s="6" t="s">
        <v>876</v>
      </c>
      <c r="E1763" s="6" t="s">
        <v>193</v>
      </c>
      <c r="F1763" s="10">
        <f>F1764</f>
        <v>6</v>
      </c>
      <c r="G1763" s="10">
        <v>6</v>
      </c>
      <c r="H1763" s="10">
        <f t="shared" ref="H1763:J1763" si="1292">H1764</f>
        <v>6</v>
      </c>
      <c r="I1763" s="10">
        <f t="shared" si="1292"/>
        <v>0</v>
      </c>
      <c r="J1763" s="10">
        <f t="shared" si="1292"/>
        <v>6</v>
      </c>
      <c r="K1763" s="18">
        <f t="shared" si="1273"/>
        <v>0</v>
      </c>
    </row>
    <row r="1764" spans="1:11" ht="15.5" x14ac:dyDescent="0.35">
      <c r="A1764" s="8" t="s">
        <v>196</v>
      </c>
      <c r="B1764" s="6" t="s">
        <v>309</v>
      </c>
      <c r="C1764" s="6" t="s">
        <v>38</v>
      </c>
      <c r="D1764" s="6" t="s">
        <v>876</v>
      </c>
      <c r="E1764" s="6" t="s">
        <v>195</v>
      </c>
      <c r="F1764" s="10">
        <v>6</v>
      </c>
      <c r="G1764" s="10">
        <v>6</v>
      </c>
      <c r="H1764" s="10">
        <v>6</v>
      </c>
      <c r="I1764" s="10">
        <v>0</v>
      </c>
      <c r="J1764" s="10">
        <f t="shared" si="1268"/>
        <v>6</v>
      </c>
      <c r="K1764" s="18">
        <f t="shared" si="1273"/>
        <v>0</v>
      </c>
    </row>
    <row r="1765" spans="1:11" ht="31" x14ac:dyDescent="0.35">
      <c r="A1765" s="8" t="s">
        <v>713</v>
      </c>
      <c r="B1765" s="6" t="s">
        <v>309</v>
      </c>
      <c r="C1765" s="6" t="s">
        <v>38</v>
      </c>
      <c r="D1765" s="6" t="s">
        <v>712</v>
      </c>
      <c r="E1765" s="6"/>
      <c r="F1765" s="10">
        <f>F1766</f>
        <v>4.4000000000000004</v>
      </c>
      <c r="G1765" s="10">
        <v>4.4000000000000004</v>
      </c>
      <c r="H1765" s="10">
        <f t="shared" ref="H1765:J1765" si="1293">H1766</f>
        <v>4.4000000000000004</v>
      </c>
      <c r="I1765" s="10">
        <f t="shared" si="1293"/>
        <v>0</v>
      </c>
      <c r="J1765" s="10">
        <f t="shared" si="1293"/>
        <v>4.4000000000000004</v>
      </c>
      <c r="K1765" s="18">
        <f t="shared" si="1273"/>
        <v>0</v>
      </c>
    </row>
    <row r="1766" spans="1:11" ht="15.5" x14ac:dyDescent="0.35">
      <c r="A1766" s="8" t="s">
        <v>715</v>
      </c>
      <c r="B1766" s="6" t="s">
        <v>309</v>
      </c>
      <c r="C1766" s="6" t="s">
        <v>38</v>
      </c>
      <c r="D1766" s="6" t="s">
        <v>714</v>
      </c>
      <c r="E1766" s="6"/>
      <c r="F1766" s="10">
        <f>F1767</f>
        <v>4.4000000000000004</v>
      </c>
      <c r="G1766" s="10">
        <v>4.4000000000000004</v>
      </c>
      <c r="H1766" s="10">
        <f t="shared" ref="H1766:J1766" si="1294">H1767</f>
        <v>4.4000000000000004</v>
      </c>
      <c r="I1766" s="10">
        <f t="shared" si="1294"/>
        <v>0</v>
      </c>
      <c r="J1766" s="10">
        <f t="shared" si="1294"/>
        <v>4.4000000000000004</v>
      </c>
      <c r="K1766" s="18">
        <f t="shared" si="1273"/>
        <v>0</v>
      </c>
    </row>
    <row r="1767" spans="1:11" ht="31" x14ac:dyDescent="0.35">
      <c r="A1767" s="8" t="s">
        <v>725</v>
      </c>
      <c r="B1767" s="6" t="s">
        <v>309</v>
      </c>
      <c r="C1767" s="6" t="s">
        <v>38</v>
      </c>
      <c r="D1767" s="6" t="s">
        <v>724</v>
      </c>
      <c r="E1767" s="6"/>
      <c r="F1767" s="10">
        <f>F1768</f>
        <v>4.4000000000000004</v>
      </c>
      <c r="G1767" s="10">
        <v>4.4000000000000004</v>
      </c>
      <c r="H1767" s="10">
        <f t="shared" ref="H1767:J1767" si="1295">H1768</f>
        <v>4.4000000000000004</v>
      </c>
      <c r="I1767" s="10">
        <f t="shared" si="1295"/>
        <v>0</v>
      </c>
      <c r="J1767" s="10">
        <f t="shared" si="1295"/>
        <v>4.4000000000000004</v>
      </c>
      <c r="K1767" s="18">
        <f t="shared" si="1273"/>
        <v>0</v>
      </c>
    </row>
    <row r="1768" spans="1:11" ht="31" x14ac:dyDescent="0.35">
      <c r="A1768" s="8" t="s">
        <v>727</v>
      </c>
      <c r="B1768" s="6" t="s">
        <v>309</v>
      </c>
      <c r="C1768" s="6" t="s">
        <v>38</v>
      </c>
      <c r="D1768" s="6" t="s">
        <v>726</v>
      </c>
      <c r="E1768" s="6"/>
      <c r="F1768" s="10">
        <f>F1769</f>
        <v>4.4000000000000004</v>
      </c>
      <c r="G1768" s="10">
        <v>4.4000000000000004</v>
      </c>
      <c r="H1768" s="10">
        <f t="shared" ref="H1768:J1768" si="1296">H1769</f>
        <v>4.4000000000000004</v>
      </c>
      <c r="I1768" s="10">
        <f t="shared" si="1296"/>
        <v>0</v>
      </c>
      <c r="J1768" s="10">
        <f t="shared" si="1296"/>
        <v>4.4000000000000004</v>
      </c>
      <c r="K1768" s="18">
        <f t="shared" si="1273"/>
        <v>0</v>
      </c>
    </row>
    <row r="1769" spans="1:11" ht="31" x14ac:dyDescent="0.35">
      <c r="A1769" s="8" t="s">
        <v>194</v>
      </c>
      <c r="B1769" s="6" t="s">
        <v>309</v>
      </c>
      <c r="C1769" s="6" t="s">
        <v>38</v>
      </c>
      <c r="D1769" s="6" t="s">
        <v>726</v>
      </c>
      <c r="E1769" s="6" t="s">
        <v>193</v>
      </c>
      <c r="F1769" s="10">
        <f>F1770</f>
        <v>4.4000000000000004</v>
      </c>
      <c r="G1769" s="10">
        <v>4.4000000000000004</v>
      </c>
      <c r="H1769" s="10">
        <f t="shared" ref="H1769:J1769" si="1297">H1770</f>
        <v>4.4000000000000004</v>
      </c>
      <c r="I1769" s="10">
        <f t="shared" si="1297"/>
        <v>0</v>
      </c>
      <c r="J1769" s="10">
        <f t="shared" si="1297"/>
        <v>4.4000000000000004</v>
      </c>
      <c r="K1769" s="18">
        <f t="shared" si="1273"/>
        <v>0</v>
      </c>
    </row>
    <row r="1770" spans="1:11" ht="15.5" x14ac:dyDescent="0.35">
      <c r="A1770" s="8" t="s">
        <v>196</v>
      </c>
      <c r="B1770" s="6" t="s">
        <v>309</v>
      </c>
      <c r="C1770" s="6" t="s">
        <v>38</v>
      </c>
      <c r="D1770" s="6" t="s">
        <v>726</v>
      </c>
      <c r="E1770" s="6" t="s">
        <v>195</v>
      </c>
      <c r="F1770" s="10">
        <v>4.4000000000000004</v>
      </c>
      <c r="G1770" s="10">
        <v>4.4000000000000004</v>
      </c>
      <c r="H1770" s="10">
        <v>4.4000000000000004</v>
      </c>
      <c r="I1770" s="10">
        <v>0</v>
      </c>
      <c r="J1770" s="10">
        <f t="shared" si="1268"/>
        <v>4.4000000000000004</v>
      </c>
      <c r="K1770" s="18">
        <f t="shared" si="1273"/>
        <v>0</v>
      </c>
    </row>
    <row r="1771" spans="1:11" ht="31" x14ac:dyDescent="0.35">
      <c r="A1771" s="8" t="s">
        <v>41</v>
      </c>
      <c r="B1771" s="6" t="s">
        <v>309</v>
      </c>
      <c r="C1771" s="6" t="s">
        <v>38</v>
      </c>
      <c r="D1771" s="6" t="s">
        <v>40</v>
      </c>
      <c r="E1771" s="6"/>
      <c r="F1771" s="10">
        <f>F1772</f>
        <v>3.3</v>
      </c>
      <c r="G1771" s="10">
        <v>3.3</v>
      </c>
      <c r="H1771" s="10">
        <f t="shared" ref="H1771:J1771" si="1298">H1772</f>
        <v>3.3</v>
      </c>
      <c r="I1771" s="10">
        <f t="shared" si="1298"/>
        <v>0.63</v>
      </c>
      <c r="J1771" s="10">
        <f t="shared" si="1298"/>
        <v>2.67</v>
      </c>
      <c r="K1771" s="18">
        <f t="shared" si="1273"/>
        <v>0.19090909090909092</v>
      </c>
    </row>
    <row r="1772" spans="1:11" ht="62" x14ac:dyDescent="0.35">
      <c r="A1772" s="8" t="s">
        <v>235</v>
      </c>
      <c r="B1772" s="6" t="s">
        <v>309</v>
      </c>
      <c r="C1772" s="6" t="s">
        <v>38</v>
      </c>
      <c r="D1772" s="6" t="s">
        <v>234</v>
      </c>
      <c r="E1772" s="6"/>
      <c r="F1772" s="10">
        <f>F1773</f>
        <v>3.3</v>
      </c>
      <c r="G1772" s="10">
        <v>3.3</v>
      </c>
      <c r="H1772" s="10">
        <f t="shared" ref="H1772:J1772" si="1299">H1773</f>
        <v>3.3</v>
      </c>
      <c r="I1772" s="10">
        <f t="shared" si="1299"/>
        <v>0.63</v>
      </c>
      <c r="J1772" s="10">
        <f t="shared" si="1299"/>
        <v>2.67</v>
      </c>
      <c r="K1772" s="18">
        <f t="shared" si="1273"/>
        <v>0.19090909090909092</v>
      </c>
    </row>
    <row r="1773" spans="1:11" ht="31" x14ac:dyDescent="0.35">
      <c r="A1773" s="8" t="s">
        <v>237</v>
      </c>
      <c r="B1773" s="6" t="s">
        <v>309</v>
      </c>
      <c r="C1773" s="6" t="s">
        <v>38</v>
      </c>
      <c r="D1773" s="6" t="s">
        <v>236</v>
      </c>
      <c r="E1773" s="6"/>
      <c r="F1773" s="10">
        <f>F1774</f>
        <v>3.3</v>
      </c>
      <c r="G1773" s="10">
        <v>3.3</v>
      </c>
      <c r="H1773" s="10">
        <f t="shared" ref="H1773:J1773" si="1300">H1774</f>
        <v>3.3</v>
      </c>
      <c r="I1773" s="10">
        <f t="shared" si="1300"/>
        <v>0.63</v>
      </c>
      <c r="J1773" s="10">
        <f t="shared" si="1300"/>
        <v>2.67</v>
      </c>
      <c r="K1773" s="18">
        <f t="shared" si="1273"/>
        <v>0.19090909090909092</v>
      </c>
    </row>
    <row r="1774" spans="1:11" ht="62" x14ac:dyDescent="0.35">
      <c r="A1774" s="8" t="s">
        <v>13</v>
      </c>
      <c r="B1774" s="6" t="s">
        <v>309</v>
      </c>
      <c r="C1774" s="6" t="s">
        <v>38</v>
      </c>
      <c r="D1774" s="6" t="s">
        <v>236</v>
      </c>
      <c r="E1774" s="6" t="s">
        <v>12</v>
      </c>
      <c r="F1774" s="10">
        <f>F1775</f>
        <v>3.3</v>
      </c>
      <c r="G1774" s="10">
        <v>3.3</v>
      </c>
      <c r="H1774" s="10">
        <f t="shared" ref="H1774:J1774" si="1301">H1775</f>
        <v>3.3</v>
      </c>
      <c r="I1774" s="10">
        <f t="shared" si="1301"/>
        <v>0.63</v>
      </c>
      <c r="J1774" s="10">
        <f t="shared" si="1301"/>
        <v>2.67</v>
      </c>
      <c r="K1774" s="18">
        <f t="shared" si="1273"/>
        <v>0.19090909090909092</v>
      </c>
    </row>
    <row r="1775" spans="1:11" ht="15.5" x14ac:dyDescent="0.35">
      <c r="A1775" s="8" t="s">
        <v>152</v>
      </c>
      <c r="B1775" s="6" t="s">
        <v>309</v>
      </c>
      <c r="C1775" s="6" t="s">
        <v>38</v>
      </c>
      <c r="D1775" s="6" t="s">
        <v>236</v>
      </c>
      <c r="E1775" s="6" t="s">
        <v>151</v>
      </c>
      <c r="F1775" s="10">
        <v>3.3</v>
      </c>
      <c r="G1775" s="10">
        <v>3.3</v>
      </c>
      <c r="H1775" s="10">
        <v>3.3</v>
      </c>
      <c r="I1775" s="10">
        <v>0.63</v>
      </c>
      <c r="J1775" s="10">
        <f t="shared" si="1268"/>
        <v>2.67</v>
      </c>
      <c r="K1775" s="18">
        <f t="shared" si="1273"/>
        <v>0.19090909090909092</v>
      </c>
    </row>
    <row r="1776" spans="1:11" ht="31" x14ac:dyDescent="0.35">
      <c r="A1776" s="8" t="s">
        <v>473</v>
      </c>
      <c r="B1776" s="6" t="s">
        <v>309</v>
      </c>
      <c r="C1776" s="6" t="s">
        <v>38</v>
      </c>
      <c r="D1776" s="6" t="s">
        <v>472</v>
      </c>
      <c r="E1776" s="6"/>
      <c r="F1776" s="10">
        <f>F1777</f>
        <v>4.3</v>
      </c>
      <c r="G1776" s="10">
        <v>4.3</v>
      </c>
      <c r="H1776" s="10">
        <f t="shared" ref="H1776:J1776" si="1302">H1777</f>
        <v>4.3</v>
      </c>
      <c r="I1776" s="10">
        <f t="shared" si="1302"/>
        <v>1.24</v>
      </c>
      <c r="J1776" s="10">
        <f t="shared" si="1302"/>
        <v>3.0599999999999996</v>
      </c>
      <c r="K1776" s="18">
        <f t="shared" si="1273"/>
        <v>0.28837209302325584</v>
      </c>
    </row>
    <row r="1777" spans="1:11" ht="15.5" x14ac:dyDescent="0.35">
      <c r="A1777" s="8" t="s">
        <v>475</v>
      </c>
      <c r="B1777" s="6" t="s">
        <v>309</v>
      </c>
      <c r="C1777" s="6" t="s">
        <v>38</v>
      </c>
      <c r="D1777" s="6" t="s">
        <v>474</v>
      </c>
      <c r="E1777" s="6"/>
      <c r="F1777" s="10">
        <f>F1778</f>
        <v>4.3</v>
      </c>
      <c r="G1777" s="10">
        <v>4.3</v>
      </c>
      <c r="H1777" s="10">
        <f t="shared" ref="H1777:J1777" si="1303">H1778</f>
        <v>4.3</v>
      </c>
      <c r="I1777" s="10">
        <f t="shared" si="1303"/>
        <v>1.24</v>
      </c>
      <c r="J1777" s="10">
        <f t="shared" si="1303"/>
        <v>3.0599999999999996</v>
      </c>
      <c r="K1777" s="18">
        <f t="shared" si="1273"/>
        <v>0.28837209302325584</v>
      </c>
    </row>
    <row r="1778" spans="1:11" ht="31" x14ac:dyDescent="0.35">
      <c r="A1778" s="8" t="s">
        <v>561</v>
      </c>
      <c r="B1778" s="6" t="s">
        <v>309</v>
      </c>
      <c r="C1778" s="6" t="s">
        <v>38</v>
      </c>
      <c r="D1778" s="6" t="s">
        <v>560</v>
      </c>
      <c r="E1778" s="6"/>
      <c r="F1778" s="10">
        <f>F1779</f>
        <v>4.3</v>
      </c>
      <c r="G1778" s="10">
        <v>4.3</v>
      </c>
      <c r="H1778" s="10">
        <f t="shared" ref="H1778:J1778" si="1304">H1779</f>
        <v>4.3</v>
      </c>
      <c r="I1778" s="10">
        <f t="shared" si="1304"/>
        <v>1.24</v>
      </c>
      <c r="J1778" s="10">
        <f t="shared" si="1304"/>
        <v>3.0599999999999996</v>
      </c>
      <c r="K1778" s="18">
        <f t="shared" si="1273"/>
        <v>0.28837209302325584</v>
      </c>
    </row>
    <row r="1779" spans="1:11" ht="31" x14ac:dyDescent="0.35">
      <c r="A1779" s="8" t="s">
        <v>563</v>
      </c>
      <c r="B1779" s="6" t="s">
        <v>309</v>
      </c>
      <c r="C1779" s="6" t="s">
        <v>38</v>
      </c>
      <c r="D1779" s="6" t="s">
        <v>562</v>
      </c>
      <c r="E1779" s="6"/>
      <c r="F1779" s="10">
        <f>F1780</f>
        <v>4.3</v>
      </c>
      <c r="G1779" s="10">
        <v>4.3</v>
      </c>
      <c r="H1779" s="10">
        <f t="shared" ref="H1779:J1779" si="1305">H1780</f>
        <v>4.3</v>
      </c>
      <c r="I1779" s="10">
        <f t="shared" si="1305"/>
        <v>1.24</v>
      </c>
      <c r="J1779" s="10">
        <f t="shared" si="1305"/>
        <v>3.0599999999999996</v>
      </c>
      <c r="K1779" s="18">
        <f t="shared" si="1273"/>
        <v>0.28837209302325584</v>
      </c>
    </row>
    <row r="1780" spans="1:11" ht="62" x14ac:dyDescent="0.35">
      <c r="A1780" s="8" t="s">
        <v>13</v>
      </c>
      <c r="B1780" s="6" t="s">
        <v>309</v>
      </c>
      <c r="C1780" s="6" t="s">
        <v>38</v>
      </c>
      <c r="D1780" s="6" t="s">
        <v>562</v>
      </c>
      <c r="E1780" s="6" t="s">
        <v>12</v>
      </c>
      <c r="F1780" s="10">
        <f>F1781</f>
        <v>4.3</v>
      </c>
      <c r="G1780" s="10">
        <v>4.3</v>
      </c>
      <c r="H1780" s="10">
        <f t="shared" ref="H1780:J1780" si="1306">H1781</f>
        <v>4.3</v>
      </c>
      <c r="I1780" s="10">
        <f t="shared" si="1306"/>
        <v>1.24</v>
      </c>
      <c r="J1780" s="10">
        <f t="shared" si="1306"/>
        <v>3.0599999999999996</v>
      </c>
      <c r="K1780" s="18">
        <f t="shared" si="1273"/>
        <v>0.28837209302325584</v>
      </c>
    </row>
    <row r="1781" spans="1:11" ht="31" x14ac:dyDescent="0.35">
      <c r="A1781" s="8" t="s">
        <v>15</v>
      </c>
      <c r="B1781" s="6" t="s">
        <v>309</v>
      </c>
      <c r="C1781" s="6" t="s">
        <v>38</v>
      </c>
      <c r="D1781" s="6" t="s">
        <v>562</v>
      </c>
      <c r="E1781" s="6" t="s">
        <v>14</v>
      </c>
      <c r="F1781" s="10">
        <v>4.3</v>
      </c>
      <c r="G1781" s="10">
        <v>4.3</v>
      </c>
      <c r="H1781" s="10">
        <v>4.3</v>
      </c>
      <c r="I1781" s="10">
        <v>1.24</v>
      </c>
      <c r="J1781" s="10">
        <f t="shared" si="1268"/>
        <v>3.0599999999999996</v>
      </c>
      <c r="K1781" s="18">
        <f t="shared" si="1273"/>
        <v>0.28837209302325584</v>
      </c>
    </row>
    <row r="1782" spans="1:11" ht="31" x14ac:dyDescent="0.35">
      <c r="A1782" s="8" t="s">
        <v>879</v>
      </c>
      <c r="B1782" s="6" t="s">
        <v>309</v>
      </c>
      <c r="C1782" s="6" t="s">
        <v>38</v>
      </c>
      <c r="D1782" s="6" t="s">
        <v>878</v>
      </c>
      <c r="E1782" s="6"/>
      <c r="F1782" s="10">
        <f>F1783</f>
        <v>1.1000000000000001</v>
      </c>
      <c r="G1782" s="10">
        <v>1.1000000000000001</v>
      </c>
      <c r="H1782" s="10">
        <f t="shared" ref="H1782:J1782" si="1307">H1783</f>
        <v>1.1000000000000001</v>
      </c>
      <c r="I1782" s="10">
        <f t="shared" si="1307"/>
        <v>1.1000000000000001</v>
      </c>
      <c r="J1782" s="10">
        <f t="shared" si="1307"/>
        <v>0</v>
      </c>
      <c r="K1782" s="18">
        <f t="shared" si="1273"/>
        <v>1</v>
      </c>
    </row>
    <row r="1783" spans="1:11" ht="31" x14ac:dyDescent="0.35">
      <c r="A1783" s="8" t="s">
        <v>881</v>
      </c>
      <c r="B1783" s="6" t="s">
        <v>309</v>
      </c>
      <c r="C1783" s="6" t="s">
        <v>38</v>
      </c>
      <c r="D1783" s="6" t="s">
        <v>880</v>
      </c>
      <c r="E1783" s="6"/>
      <c r="F1783" s="10">
        <f>F1784</f>
        <v>1.1000000000000001</v>
      </c>
      <c r="G1783" s="10">
        <v>1.1000000000000001</v>
      </c>
      <c r="H1783" s="10">
        <f t="shared" ref="H1783:J1783" si="1308">H1784</f>
        <v>1.1000000000000001</v>
      </c>
      <c r="I1783" s="10">
        <f t="shared" si="1308"/>
        <v>1.1000000000000001</v>
      </c>
      <c r="J1783" s="10">
        <f t="shared" si="1308"/>
        <v>0</v>
      </c>
      <c r="K1783" s="18">
        <f t="shared" si="1273"/>
        <v>1</v>
      </c>
    </row>
    <row r="1784" spans="1:11" ht="31" x14ac:dyDescent="0.35">
      <c r="A1784" s="8" t="s">
        <v>194</v>
      </c>
      <c r="B1784" s="6" t="s">
        <v>309</v>
      </c>
      <c r="C1784" s="6" t="s">
        <v>38</v>
      </c>
      <c r="D1784" s="6" t="s">
        <v>880</v>
      </c>
      <c r="E1784" s="6" t="s">
        <v>193</v>
      </c>
      <c r="F1784" s="10">
        <f>F1785</f>
        <v>1.1000000000000001</v>
      </c>
      <c r="G1784" s="10">
        <v>1.1000000000000001</v>
      </c>
      <c r="H1784" s="10">
        <f t="shared" ref="H1784:J1784" si="1309">H1785</f>
        <v>1.1000000000000001</v>
      </c>
      <c r="I1784" s="10">
        <f t="shared" si="1309"/>
        <v>1.1000000000000001</v>
      </c>
      <c r="J1784" s="10">
        <f t="shared" si="1309"/>
        <v>0</v>
      </c>
      <c r="K1784" s="18">
        <f t="shared" si="1273"/>
        <v>1</v>
      </c>
    </row>
    <row r="1785" spans="1:11" ht="15.5" x14ac:dyDescent="0.35">
      <c r="A1785" s="8" t="s">
        <v>208</v>
      </c>
      <c r="B1785" s="6" t="s">
        <v>309</v>
      </c>
      <c r="C1785" s="6" t="s">
        <v>38</v>
      </c>
      <c r="D1785" s="6" t="s">
        <v>880</v>
      </c>
      <c r="E1785" s="6" t="s">
        <v>207</v>
      </c>
      <c r="F1785" s="10">
        <v>1.1000000000000001</v>
      </c>
      <c r="G1785" s="10">
        <v>1.1000000000000001</v>
      </c>
      <c r="H1785" s="10">
        <v>1.1000000000000001</v>
      </c>
      <c r="I1785" s="10">
        <v>1.1000000000000001</v>
      </c>
      <c r="J1785" s="10">
        <f t="shared" si="1268"/>
        <v>0</v>
      </c>
      <c r="K1785" s="18">
        <f t="shared" si="1273"/>
        <v>1</v>
      </c>
    </row>
    <row r="1786" spans="1:11" ht="15.5" x14ac:dyDescent="0.35">
      <c r="A1786" s="8" t="s">
        <v>882</v>
      </c>
      <c r="B1786" s="6" t="s">
        <v>309</v>
      </c>
      <c r="C1786" s="6" t="s">
        <v>100</v>
      </c>
      <c r="D1786" s="6"/>
      <c r="E1786" s="6"/>
      <c r="F1786" s="10">
        <f>F1787+F1795+F1808+F1813+F1818</f>
        <v>74774.099999999991</v>
      </c>
      <c r="G1786" s="10">
        <v>84637.043999999994</v>
      </c>
      <c r="H1786" s="10">
        <f t="shared" ref="H1786:J1786" si="1310">H1787+H1795+H1808+H1813+H1818</f>
        <v>144304.35</v>
      </c>
      <c r="I1786" s="10">
        <f t="shared" si="1310"/>
        <v>137785.35999999999</v>
      </c>
      <c r="J1786" s="10">
        <f t="shared" si="1310"/>
        <v>6518.989999999998</v>
      </c>
      <c r="K1786" s="18">
        <f t="shared" si="1273"/>
        <v>0.95482471595624097</v>
      </c>
    </row>
    <row r="1787" spans="1:11" ht="15.5" x14ac:dyDescent="0.35">
      <c r="A1787" s="8" t="s">
        <v>589</v>
      </c>
      <c r="B1787" s="6" t="s">
        <v>309</v>
      </c>
      <c r="C1787" s="6" t="s">
        <v>100</v>
      </c>
      <c r="D1787" s="6" t="s">
        <v>588</v>
      </c>
      <c r="E1787" s="6"/>
      <c r="F1787" s="10">
        <f>F1788</f>
        <v>12.5</v>
      </c>
      <c r="G1787" s="10">
        <v>12.5</v>
      </c>
      <c r="H1787" s="10">
        <f t="shared" ref="H1787:J1787" si="1311">H1788</f>
        <v>12.5</v>
      </c>
      <c r="I1787" s="10">
        <f t="shared" si="1311"/>
        <v>0</v>
      </c>
      <c r="J1787" s="10">
        <f t="shared" si="1311"/>
        <v>12.5</v>
      </c>
      <c r="K1787" s="18">
        <f t="shared" si="1273"/>
        <v>0</v>
      </c>
    </row>
    <row r="1788" spans="1:11" ht="15.5" x14ac:dyDescent="0.35">
      <c r="A1788" s="8" t="s">
        <v>697</v>
      </c>
      <c r="B1788" s="6" t="s">
        <v>309</v>
      </c>
      <c r="C1788" s="6" t="s">
        <v>100</v>
      </c>
      <c r="D1788" s="6" t="s">
        <v>696</v>
      </c>
      <c r="E1788" s="6"/>
      <c r="F1788" s="10">
        <f>F1789</f>
        <v>12.5</v>
      </c>
      <c r="G1788" s="10">
        <v>12.5</v>
      </c>
      <c r="H1788" s="10">
        <f t="shared" ref="H1788:J1788" si="1312">H1789</f>
        <v>12.5</v>
      </c>
      <c r="I1788" s="10">
        <f t="shared" si="1312"/>
        <v>0</v>
      </c>
      <c r="J1788" s="10">
        <f t="shared" si="1312"/>
        <v>12.5</v>
      </c>
      <c r="K1788" s="18">
        <f t="shared" si="1273"/>
        <v>0</v>
      </c>
    </row>
    <row r="1789" spans="1:11" ht="46.5" x14ac:dyDescent="0.35">
      <c r="A1789" s="8" t="s">
        <v>699</v>
      </c>
      <c r="B1789" s="6" t="s">
        <v>309</v>
      </c>
      <c r="C1789" s="6" t="s">
        <v>100</v>
      </c>
      <c r="D1789" s="6" t="s">
        <v>698</v>
      </c>
      <c r="E1789" s="6"/>
      <c r="F1789" s="10">
        <f>F1790</f>
        <v>12.5</v>
      </c>
      <c r="G1789" s="10">
        <v>12.5</v>
      </c>
      <c r="H1789" s="10">
        <f t="shared" ref="H1789:J1789" si="1313">H1790</f>
        <v>12.5</v>
      </c>
      <c r="I1789" s="10">
        <f t="shared" si="1313"/>
        <v>0</v>
      </c>
      <c r="J1789" s="10">
        <f t="shared" si="1313"/>
        <v>12.5</v>
      </c>
      <c r="K1789" s="18">
        <f t="shared" si="1273"/>
        <v>0</v>
      </c>
    </row>
    <row r="1790" spans="1:11" ht="31" x14ac:dyDescent="0.35">
      <c r="A1790" s="8" t="s">
        <v>703</v>
      </c>
      <c r="B1790" s="6" t="s">
        <v>309</v>
      </c>
      <c r="C1790" s="6" t="s">
        <v>100</v>
      </c>
      <c r="D1790" s="6" t="s">
        <v>702</v>
      </c>
      <c r="E1790" s="6"/>
      <c r="F1790" s="10">
        <f>F1791+F1793</f>
        <v>12.5</v>
      </c>
      <c r="G1790" s="10">
        <v>12.5</v>
      </c>
      <c r="H1790" s="10">
        <f t="shared" ref="H1790:J1790" si="1314">H1791+H1793</f>
        <v>12.5</v>
      </c>
      <c r="I1790" s="10">
        <f t="shared" si="1314"/>
        <v>0</v>
      </c>
      <c r="J1790" s="10">
        <f t="shared" si="1314"/>
        <v>12.5</v>
      </c>
      <c r="K1790" s="18">
        <f t="shared" si="1273"/>
        <v>0</v>
      </c>
    </row>
    <row r="1791" spans="1:11" ht="62" x14ac:dyDescent="0.35">
      <c r="A1791" s="8" t="s">
        <v>13</v>
      </c>
      <c r="B1791" s="6" t="s">
        <v>309</v>
      </c>
      <c r="C1791" s="6" t="s">
        <v>100</v>
      </c>
      <c r="D1791" s="6" t="s">
        <v>702</v>
      </c>
      <c r="E1791" s="6" t="s">
        <v>12</v>
      </c>
      <c r="F1791" s="10">
        <f>F1792</f>
        <v>12.5</v>
      </c>
      <c r="G1791" s="10">
        <v>5</v>
      </c>
      <c r="H1791" s="10">
        <f t="shared" ref="H1791:J1791" si="1315">H1792</f>
        <v>5</v>
      </c>
      <c r="I1791" s="10">
        <f t="shared" si="1315"/>
        <v>0</v>
      </c>
      <c r="J1791" s="10">
        <f t="shared" si="1315"/>
        <v>5</v>
      </c>
      <c r="K1791" s="18">
        <f t="shared" si="1273"/>
        <v>0</v>
      </c>
    </row>
    <row r="1792" spans="1:11" ht="15.5" x14ac:dyDescent="0.35">
      <c r="A1792" s="8" t="s">
        <v>152</v>
      </c>
      <c r="B1792" s="6" t="s">
        <v>309</v>
      </c>
      <c r="C1792" s="6" t="s">
        <v>100</v>
      </c>
      <c r="D1792" s="6" t="s">
        <v>702</v>
      </c>
      <c r="E1792" s="6" t="s">
        <v>151</v>
      </c>
      <c r="F1792" s="10">
        <v>12.5</v>
      </c>
      <c r="G1792" s="10">
        <v>5</v>
      </c>
      <c r="H1792" s="10">
        <v>5</v>
      </c>
      <c r="I1792" s="10">
        <v>0</v>
      </c>
      <c r="J1792" s="10">
        <f t="shared" ref="J1792:J1836" si="1316">H1792-I1792</f>
        <v>5</v>
      </c>
      <c r="K1792" s="18">
        <f t="shared" si="1273"/>
        <v>0</v>
      </c>
    </row>
    <row r="1793" spans="1:11" ht="31" x14ac:dyDescent="0.35">
      <c r="A1793" s="8" t="s">
        <v>31</v>
      </c>
      <c r="B1793" s="6" t="s">
        <v>309</v>
      </c>
      <c r="C1793" s="6" t="s">
        <v>100</v>
      </c>
      <c r="D1793" s="6" t="s">
        <v>702</v>
      </c>
      <c r="E1793" s="6" t="s">
        <v>30</v>
      </c>
      <c r="F1793" s="10">
        <f>F1794</f>
        <v>0</v>
      </c>
      <c r="G1793" s="10">
        <v>7.5</v>
      </c>
      <c r="H1793" s="10">
        <f t="shared" ref="H1793:J1793" si="1317">H1794</f>
        <v>7.5</v>
      </c>
      <c r="I1793" s="10">
        <f t="shared" si="1317"/>
        <v>0</v>
      </c>
      <c r="J1793" s="10">
        <f t="shared" si="1317"/>
        <v>7.5</v>
      </c>
      <c r="K1793" s="18">
        <f t="shared" si="1273"/>
        <v>0</v>
      </c>
    </row>
    <row r="1794" spans="1:11" ht="31" x14ac:dyDescent="0.35">
      <c r="A1794" s="8" t="s">
        <v>33</v>
      </c>
      <c r="B1794" s="6" t="s">
        <v>309</v>
      </c>
      <c r="C1794" s="6" t="s">
        <v>100</v>
      </c>
      <c r="D1794" s="6" t="s">
        <v>702</v>
      </c>
      <c r="E1794" s="6" t="s">
        <v>32</v>
      </c>
      <c r="F1794" s="10">
        <v>0</v>
      </c>
      <c r="G1794" s="10">
        <v>7.5</v>
      </c>
      <c r="H1794" s="10">
        <v>7.5</v>
      </c>
      <c r="I1794" s="10">
        <v>0</v>
      </c>
      <c r="J1794" s="10">
        <f t="shared" si="1316"/>
        <v>7.5</v>
      </c>
      <c r="K1794" s="18">
        <f t="shared" si="1273"/>
        <v>0</v>
      </c>
    </row>
    <row r="1795" spans="1:11" ht="31" x14ac:dyDescent="0.35">
      <c r="A1795" s="8" t="s">
        <v>491</v>
      </c>
      <c r="B1795" s="6" t="s">
        <v>309</v>
      </c>
      <c r="C1795" s="6" t="s">
        <v>100</v>
      </c>
      <c r="D1795" s="6" t="s">
        <v>490</v>
      </c>
      <c r="E1795" s="6"/>
      <c r="F1795" s="10">
        <f>F1796</f>
        <v>65812.899999999994</v>
      </c>
      <c r="G1795" s="10">
        <v>67745.2</v>
      </c>
      <c r="H1795" s="10">
        <f t="shared" ref="H1795:J1795" si="1318">H1796</f>
        <v>67743</v>
      </c>
      <c r="I1795" s="10">
        <f t="shared" si="1318"/>
        <v>63946.94</v>
      </c>
      <c r="J1795" s="10">
        <f t="shared" si="1318"/>
        <v>3796.0599999999977</v>
      </c>
      <c r="K1795" s="18">
        <f t="shared" si="1273"/>
        <v>0.94396380437831218</v>
      </c>
    </row>
    <row r="1796" spans="1:11" ht="46.5" x14ac:dyDescent="0.35">
      <c r="A1796" s="8" t="s">
        <v>493</v>
      </c>
      <c r="B1796" s="6" t="s">
        <v>309</v>
      </c>
      <c r="C1796" s="6" t="s">
        <v>100</v>
      </c>
      <c r="D1796" s="6" t="s">
        <v>492</v>
      </c>
      <c r="E1796" s="6"/>
      <c r="F1796" s="10">
        <f>F1797+F1801</f>
        <v>65812.899999999994</v>
      </c>
      <c r="G1796" s="10">
        <v>67745.2</v>
      </c>
      <c r="H1796" s="10">
        <f t="shared" ref="H1796:J1796" si="1319">H1797+H1801</f>
        <v>67743</v>
      </c>
      <c r="I1796" s="10">
        <f t="shared" si="1319"/>
        <v>63946.94</v>
      </c>
      <c r="J1796" s="10">
        <f t="shared" si="1319"/>
        <v>3796.0599999999977</v>
      </c>
      <c r="K1796" s="18">
        <f t="shared" si="1273"/>
        <v>0.94396380437831218</v>
      </c>
    </row>
    <row r="1797" spans="1:11" ht="46.5" x14ac:dyDescent="0.35">
      <c r="A1797" s="8" t="s">
        <v>822</v>
      </c>
      <c r="B1797" s="6" t="s">
        <v>309</v>
      </c>
      <c r="C1797" s="6" t="s">
        <v>100</v>
      </c>
      <c r="D1797" s="6" t="s">
        <v>821</v>
      </c>
      <c r="E1797" s="6"/>
      <c r="F1797" s="10">
        <f>F1798</f>
        <v>19620</v>
      </c>
      <c r="G1797" s="10">
        <v>15696</v>
      </c>
      <c r="H1797" s="10">
        <f t="shared" ref="H1797:J1797" si="1320">H1798</f>
        <v>15696</v>
      </c>
      <c r="I1797" s="10">
        <f t="shared" si="1320"/>
        <v>15696</v>
      </c>
      <c r="J1797" s="10">
        <f t="shared" si="1320"/>
        <v>0</v>
      </c>
      <c r="K1797" s="18">
        <f t="shared" si="1273"/>
        <v>1</v>
      </c>
    </row>
    <row r="1798" spans="1:11" ht="15.5" x14ac:dyDescent="0.35">
      <c r="A1798" s="8" t="s">
        <v>884</v>
      </c>
      <c r="B1798" s="6" t="s">
        <v>309</v>
      </c>
      <c r="C1798" s="6" t="s">
        <v>100</v>
      </c>
      <c r="D1798" s="6" t="s">
        <v>883</v>
      </c>
      <c r="E1798" s="6"/>
      <c r="F1798" s="10">
        <f>F1799</f>
        <v>19620</v>
      </c>
      <c r="G1798" s="10">
        <v>15696</v>
      </c>
      <c r="H1798" s="10">
        <f t="shared" ref="H1798:J1798" si="1321">H1799</f>
        <v>15696</v>
      </c>
      <c r="I1798" s="10">
        <f t="shared" si="1321"/>
        <v>15696</v>
      </c>
      <c r="J1798" s="10">
        <f t="shared" si="1321"/>
        <v>0</v>
      </c>
      <c r="K1798" s="18">
        <f t="shared" si="1273"/>
        <v>1</v>
      </c>
    </row>
    <row r="1799" spans="1:11" ht="31" x14ac:dyDescent="0.35">
      <c r="A1799" s="8" t="s">
        <v>31</v>
      </c>
      <c r="B1799" s="6" t="s">
        <v>309</v>
      </c>
      <c r="C1799" s="6" t="s">
        <v>100</v>
      </c>
      <c r="D1799" s="6" t="s">
        <v>883</v>
      </c>
      <c r="E1799" s="6" t="s">
        <v>30</v>
      </c>
      <c r="F1799" s="10">
        <f>F1800</f>
        <v>19620</v>
      </c>
      <c r="G1799" s="10">
        <v>15696</v>
      </c>
      <c r="H1799" s="10">
        <f t="shared" ref="H1799:J1799" si="1322">H1800</f>
        <v>15696</v>
      </c>
      <c r="I1799" s="10">
        <f t="shared" si="1322"/>
        <v>15696</v>
      </c>
      <c r="J1799" s="10">
        <f t="shared" si="1322"/>
        <v>0</v>
      </c>
      <c r="K1799" s="18">
        <f t="shared" si="1273"/>
        <v>1</v>
      </c>
    </row>
    <row r="1800" spans="1:11" ht="31" x14ac:dyDescent="0.35">
      <c r="A1800" s="8" t="s">
        <v>33</v>
      </c>
      <c r="B1800" s="6" t="s">
        <v>309</v>
      </c>
      <c r="C1800" s="6" t="s">
        <v>100</v>
      </c>
      <c r="D1800" s="6" t="s">
        <v>883</v>
      </c>
      <c r="E1800" s="6" t="s">
        <v>32</v>
      </c>
      <c r="F1800" s="10">
        <v>19620</v>
      </c>
      <c r="G1800" s="10">
        <v>15696</v>
      </c>
      <c r="H1800" s="10">
        <v>15696</v>
      </c>
      <c r="I1800" s="10">
        <v>15696</v>
      </c>
      <c r="J1800" s="10">
        <f t="shared" si="1316"/>
        <v>0</v>
      </c>
      <c r="K1800" s="18">
        <f t="shared" si="1273"/>
        <v>1</v>
      </c>
    </row>
    <row r="1801" spans="1:11" ht="31" x14ac:dyDescent="0.35">
      <c r="A1801" s="8" t="s">
        <v>682</v>
      </c>
      <c r="B1801" s="6" t="s">
        <v>309</v>
      </c>
      <c r="C1801" s="6" t="s">
        <v>100</v>
      </c>
      <c r="D1801" s="6" t="s">
        <v>681</v>
      </c>
      <c r="E1801" s="6"/>
      <c r="F1801" s="10">
        <f>F1802+F1804+F1806</f>
        <v>46192.9</v>
      </c>
      <c r="G1801" s="10">
        <v>52049.2</v>
      </c>
      <c r="H1801" s="10">
        <f t="shared" ref="H1801:J1801" si="1323">H1802+H1804+H1806</f>
        <v>52047</v>
      </c>
      <c r="I1801" s="10">
        <f t="shared" si="1323"/>
        <v>48250.94</v>
      </c>
      <c r="J1801" s="10">
        <f t="shared" si="1323"/>
        <v>3796.0599999999977</v>
      </c>
      <c r="K1801" s="18">
        <f t="shared" si="1273"/>
        <v>0.92706476838242358</v>
      </c>
    </row>
    <row r="1802" spans="1:11" ht="62" x14ac:dyDescent="0.35">
      <c r="A1802" s="8" t="s">
        <v>13</v>
      </c>
      <c r="B1802" s="6" t="s">
        <v>309</v>
      </c>
      <c r="C1802" s="6" t="s">
        <v>100</v>
      </c>
      <c r="D1802" s="6" t="s">
        <v>681</v>
      </c>
      <c r="E1802" s="6" t="s">
        <v>12</v>
      </c>
      <c r="F1802" s="10">
        <f>F1803</f>
        <v>37636.800000000003</v>
      </c>
      <c r="G1802" s="10">
        <v>42147.1</v>
      </c>
      <c r="H1802" s="10">
        <f t="shared" ref="H1802:J1802" si="1324">H1803</f>
        <v>42147.1</v>
      </c>
      <c r="I1802" s="10">
        <f t="shared" si="1324"/>
        <v>38850.86</v>
      </c>
      <c r="J1802" s="10">
        <f t="shared" si="1324"/>
        <v>3296.239999999998</v>
      </c>
      <c r="K1802" s="18">
        <f t="shared" si="1273"/>
        <v>0.92179200941464545</v>
      </c>
    </row>
    <row r="1803" spans="1:11" ht="15.5" x14ac:dyDescent="0.35">
      <c r="A1803" s="8" t="s">
        <v>152</v>
      </c>
      <c r="B1803" s="6" t="s">
        <v>309</v>
      </c>
      <c r="C1803" s="6" t="s">
        <v>100</v>
      </c>
      <c r="D1803" s="6" t="s">
        <v>681</v>
      </c>
      <c r="E1803" s="6" t="s">
        <v>151</v>
      </c>
      <c r="F1803" s="10">
        <v>37636.800000000003</v>
      </c>
      <c r="G1803" s="10">
        <v>42147.1</v>
      </c>
      <c r="H1803" s="10">
        <v>42147.1</v>
      </c>
      <c r="I1803" s="10">
        <v>38850.86</v>
      </c>
      <c r="J1803" s="10">
        <f t="shared" si="1316"/>
        <v>3296.239999999998</v>
      </c>
      <c r="K1803" s="18">
        <f t="shared" si="1273"/>
        <v>0.92179200941464545</v>
      </c>
    </row>
    <row r="1804" spans="1:11" ht="31" x14ac:dyDescent="0.35">
      <c r="A1804" s="8" t="s">
        <v>31</v>
      </c>
      <c r="B1804" s="6" t="s">
        <v>309</v>
      </c>
      <c r="C1804" s="6" t="s">
        <v>100</v>
      </c>
      <c r="D1804" s="6" t="s">
        <v>681</v>
      </c>
      <c r="E1804" s="6" t="s">
        <v>30</v>
      </c>
      <c r="F1804" s="10">
        <f>F1805</f>
        <v>8530.1</v>
      </c>
      <c r="G1804" s="10">
        <v>9817.6</v>
      </c>
      <c r="H1804" s="10">
        <f t="shared" ref="H1804:J1804" si="1325">H1805</f>
        <v>9815.4</v>
      </c>
      <c r="I1804" s="10">
        <f t="shared" si="1325"/>
        <v>9315.58</v>
      </c>
      <c r="J1804" s="10">
        <f t="shared" si="1325"/>
        <v>499.81999999999971</v>
      </c>
      <c r="K1804" s="18">
        <f t="shared" ref="K1804:K1867" si="1326">I1804/H1804</f>
        <v>0.94907797950159956</v>
      </c>
    </row>
    <row r="1805" spans="1:11" ht="31" x14ac:dyDescent="0.35">
      <c r="A1805" s="8" t="s">
        <v>33</v>
      </c>
      <c r="B1805" s="6" t="s">
        <v>309</v>
      </c>
      <c r="C1805" s="6" t="s">
        <v>100</v>
      </c>
      <c r="D1805" s="6" t="s">
        <v>681</v>
      </c>
      <c r="E1805" s="6" t="s">
        <v>32</v>
      </c>
      <c r="F1805" s="10">
        <v>8530.1</v>
      </c>
      <c r="G1805" s="10">
        <v>9817.6</v>
      </c>
      <c r="H1805" s="10">
        <v>9815.4</v>
      </c>
      <c r="I1805" s="10">
        <v>9315.58</v>
      </c>
      <c r="J1805" s="10">
        <f t="shared" si="1316"/>
        <v>499.81999999999971</v>
      </c>
      <c r="K1805" s="18">
        <f t="shared" si="1326"/>
        <v>0.94907797950159956</v>
      </c>
    </row>
    <row r="1806" spans="1:11" ht="15.5" x14ac:dyDescent="0.35">
      <c r="A1806" s="8" t="s">
        <v>35</v>
      </c>
      <c r="B1806" s="6" t="s">
        <v>309</v>
      </c>
      <c r="C1806" s="6" t="s">
        <v>100</v>
      </c>
      <c r="D1806" s="6" t="s">
        <v>681</v>
      </c>
      <c r="E1806" s="6" t="s">
        <v>34</v>
      </c>
      <c r="F1806" s="10">
        <f>F1807</f>
        <v>26</v>
      </c>
      <c r="G1806" s="10">
        <v>84.5</v>
      </c>
      <c r="H1806" s="10">
        <f t="shared" ref="H1806:J1806" si="1327">H1807</f>
        <v>84.5</v>
      </c>
      <c r="I1806" s="10">
        <f t="shared" si="1327"/>
        <v>84.5</v>
      </c>
      <c r="J1806" s="10">
        <f t="shared" si="1327"/>
        <v>0</v>
      </c>
      <c r="K1806" s="18">
        <f t="shared" si="1326"/>
        <v>1</v>
      </c>
    </row>
    <row r="1807" spans="1:11" ht="31" x14ac:dyDescent="0.35">
      <c r="A1807" s="8" t="s">
        <v>37</v>
      </c>
      <c r="B1807" s="6" t="s">
        <v>309</v>
      </c>
      <c r="C1807" s="6" t="s">
        <v>100</v>
      </c>
      <c r="D1807" s="6" t="s">
        <v>681</v>
      </c>
      <c r="E1807" s="6" t="s">
        <v>36</v>
      </c>
      <c r="F1807" s="10">
        <v>26</v>
      </c>
      <c r="G1807" s="10">
        <v>84.5</v>
      </c>
      <c r="H1807" s="10">
        <v>84.5</v>
      </c>
      <c r="I1807" s="10">
        <v>84.5</v>
      </c>
      <c r="J1807" s="10">
        <f t="shared" si="1316"/>
        <v>0</v>
      </c>
      <c r="K1807" s="18">
        <f t="shared" si="1326"/>
        <v>1</v>
      </c>
    </row>
    <row r="1808" spans="1:11" ht="15.5" x14ac:dyDescent="0.35">
      <c r="A1808" s="8" t="s">
        <v>170</v>
      </c>
      <c r="B1808" s="6" t="s">
        <v>309</v>
      </c>
      <c r="C1808" s="6" t="s">
        <v>100</v>
      </c>
      <c r="D1808" s="6" t="s">
        <v>169</v>
      </c>
      <c r="E1808" s="6"/>
      <c r="F1808" s="10">
        <f>F1809</f>
        <v>0</v>
      </c>
      <c r="G1808" s="10">
        <v>3810.3</v>
      </c>
      <c r="H1808" s="10">
        <f t="shared" ref="H1808:J1808" si="1328">H1809</f>
        <v>3810.3</v>
      </c>
      <c r="I1808" s="10">
        <f t="shared" si="1328"/>
        <v>2114.0100000000002</v>
      </c>
      <c r="J1808" s="10">
        <f t="shared" si="1328"/>
        <v>1696.29</v>
      </c>
      <c r="K1808" s="18">
        <f t="shared" si="1326"/>
        <v>0.55481458152901353</v>
      </c>
    </row>
    <row r="1809" spans="1:11" ht="93" x14ac:dyDescent="0.35">
      <c r="A1809" s="8" t="s">
        <v>886</v>
      </c>
      <c r="B1809" s="6" t="s">
        <v>309</v>
      </c>
      <c r="C1809" s="6" t="s">
        <v>100</v>
      </c>
      <c r="D1809" s="6" t="s">
        <v>885</v>
      </c>
      <c r="E1809" s="6"/>
      <c r="F1809" s="10">
        <f>F1810</f>
        <v>0</v>
      </c>
      <c r="G1809" s="10">
        <v>3810.3</v>
      </c>
      <c r="H1809" s="10">
        <f t="shared" ref="H1809:J1809" si="1329">H1810</f>
        <v>3810.3</v>
      </c>
      <c r="I1809" s="10">
        <f t="shared" si="1329"/>
        <v>2114.0100000000002</v>
      </c>
      <c r="J1809" s="10">
        <f t="shared" si="1329"/>
        <v>1696.29</v>
      </c>
      <c r="K1809" s="18">
        <f t="shared" si="1326"/>
        <v>0.55481458152901353</v>
      </c>
    </row>
    <row r="1810" spans="1:11" ht="93" x14ac:dyDescent="0.35">
      <c r="A1810" s="8" t="s">
        <v>886</v>
      </c>
      <c r="B1810" s="6" t="s">
        <v>309</v>
      </c>
      <c r="C1810" s="6" t="s">
        <v>100</v>
      </c>
      <c r="D1810" s="6" t="s">
        <v>887</v>
      </c>
      <c r="E1810" s="6"/>
      <c r="F1810" s="10">
        <f>F1811</f>
        <v>0</v>
      </c>
      <c r="G1810" s="10">
        <v>3810.3</v>
      </c>
      <c r="H1810" s="10">
        <f t="shared" ref="H1810:J1810" si="1330">H1811</f>
        <v>3810.3</v>
      </c>
      <c r="I1810" s="10">
        <f t="shared" si="1330"/>
        <v>2114.0100000000002</v>
      </c>
      <c r="J1810" s="10">
        <f t="shared" si="1330"/>
        <v>1696.29</v>
      </c>
      <c r="K1810" s="18">
        <f t="shared" si="1326"/>
        <v>0.55481458152901353</v>
      </c>
    </row>
    <row r="1811" spans="1:11" ht="31" x14ac:dyDescent="0.35">
      <c r="A1811" s="8" t="s">
        <v>31</v>
      </c>
      <c r="B1811" s="6" t="s">
        <v>309</v>
      </c>
      <c r="C1811" s="6" t="s">
        <v>100</v>
      </c>
      <c r="D1811" s="6" t="s">
        <v>887</v>
      </c>
      <c r="E1811" s="6" t="s">
        <v>30</v>
      </c>
      <c r="F1811" s="10">
        <f>F1812</f>
        <v>0</v>
      </c>
      <c r="G1811" s="10">
        <v>3810.3</v>
      </c>
      <c r="H1811" s="10">
        <f t="shared" ref="H1811:J1811" si="1331">H1812</f>
        <v>3810.3</v>
      </c>
      <c r="I1811" s="10">
        <f t="shared" si="1331"/>
        <v>2114.0100000000002</v>
      </c>
      <c r="J1811" s="10">
        <f t="shared" si="1331"/>
        <v>1696.29</v>
      </c>
      <c r="K1811" s="18">
        <f t="shared" si="1326"/>
        <v>0.55481458152901353</v>
      </c>
    </row>
    <row r="1812" spans="1:11" ht="31" x14ac:dyDescent="0.35">
      <c r="A1812" s="8" t="s">
        <v>33</v>
      </c>
      <c r="B1812" s="6" t="s">
        <v>309</v>
      </c>
      <c r="C1812" s="6" t="s">
        <v>100</v>
      </c>
      <c r="D1812" s="6" t="s">
        <v>887</v>
      </c>
      <c r="E1812" s="6" t="s">
        <v>32</v>
      </c>
      <c r="F1812" s="10">
        <v>0</v>
      </c>
      <c r="G1812" s="10">
        <v>3810.3</v>
      </c>
      <c r="H1812" s="10">
        <v>3810.3</v>
      </c>
      <c r="I1812" s="10">
        <v>2114.0100000000002</v>
      </c>
      <c r="J1812" s="10">
        <f t="shared" si="1316"/>
        <v>1696.29</v>
      </c>
      <c r="K1812" s="18">
        <f t="shared" si="1326"/>
        <v>0.55481458152901353</v>
      </c>
    </row>
    <row r="1813" spans="1:11" ht="31" x14ac:dyDescent="0.35">
      <c r="A1813" s="8" t="s">
        <v>7</v>
      </c>
      <c r="B1813" s="6" t="s">
        <v>309</v>
      </c>
      <c r="C1813" s="6" t="s">
        <v>100</v>
      </c>
      <c r="D1813" s="6" t="s">
        <v>6</v>
      </c>
      <c r="E1813" s="6"/>
      <c r="F1813" s="10">
        <f>F1814</f>
        <v>8948.7000000000007</v>
      </c>
      <c r="G1813" s="10">
        <v>8948.7000000000007</v>
      </c>
      <c r="H1813" s="10">
        <f t="shared" ref="H1813:J1813" si="1332">H1814</f>
        <v>8948.7000000000007</v>
      </c>
      <c r="I1813" s="10">
        <f t="shared" si="1332"/>
        <v>7934.56</v>
      </c>
      <c r="J1813" s="10">
        <f t="shared" si="1332"/>
        <v>1014.1400000000003</v>
      </c>
      <c r="K1813" s="18">
        <f t="shared" si="1326"/>
        <v>0.8866718070781231</v>
      </c>
    </row>
    <row r="1814" spans="1:11" ht="31" x14ac:dyDescent="0.35">
      <c r="A1814" s="8" t="s">
        <v>9</v>
      </c>
      <c r="B1814" s="6" t="s">
        <v>309</v>
      </c>
      <c r="C1814" s="6" t="s">
        <v>100</v>
      </c>
      <c r="D1814" s="6" t="s">
        <v>8</v>
      </c>
      <c r="E1814" s="6"/>
      <c r="F1814" s="10">
        <f>F1815</f>
        <v>8948.7000000000007</v>
      </c>
      <c r="G1814" s="10">
        <v>8948.7000000000007</v>
      </c>
      <c r="H1814" s="10">
        <f t="shared" ref="H1814:J1814" si="1333">H1815</f>
        <v>8948.7000000000007</v>
      </c>
      <c r="I1814" s="10">
        <f t="shared" si="1333"/>
        <v>7934.56</v>
      </c>
      <c r="J1814" s="10">
        <f t="shared" si="1333"/>
        <v>1014.1400000000003</v>
      </c>
      <c r="K1814" s="18">
        <f t="shared" si="1326"/>
        <v>0.8866718070781231</v>
      </c>
    </row>
    <row r="1815" spans="1:11" ht="62" x14ac:dyDescent="0.35">
      <c r="A1815" s="8" t="s">
        <v>889</v>
      </c>
      <c r="B1815" s="6" t="s">
        <v>309</v>
      </c>
      <c r="C1815" s="6" t="s">
        <v>100</v>
      </c>
      <c r="D1815" s="6" t="s">
        <v>888</v>
      </c>
      <c r="E1815" s="6"/>
      <c r="F1815" s="10">
        <f>F1816</f>
        <v>8948.7000000000007</v>
      </c>
      <c r="G1815" s="10">
        <v>8948.7000000000007</v>
      </c>
      <c r="H1815" s="10">
        <f t="shared" ref="H1815:J1815" si="1334">H1816</f>
        <v>8948.7000000000007</v>
      </c>
      <c r="I1815" s="10">
        <f t="shared" si="1334"/>
        <v>7934.56</v>
      </c>
      <c r="J1815" s="10">
        <f t="shared" si="1334"/>
        <v>1014.1400000000003</v>
      </c>
      <c r="K1815" s="18">
        <f t="shared" si="1326"/>
        <v>0.8866718070781231</v>
      </c>
    </row>
    <row r="1816" spans="1:11" ht="31" x14ac:dyDescent="0.35">
      <c r="A1816" s="8" t="s">
        <v>194</v>
      </c>
      <c r="B1816" s="6" t="s">
        <v>309</v>
      </c>
      <c r="C1816" s="6" t="s">
        <v>100</v>
      </c>
      <c r="D1816" s="6" t="s">
        <v>888</v>
      </c>
      <c r="E1816" s="6" t="s">
        <v>193</v>
      </c>
      <c r="F1816" s="10">
        <f>F1817</f>
        <v>8948.7000000000007</v>
      </c>
      <c r="G1816" s="10">
        <v>8948.7000000000007</v>
      </c>
      <c r="H1816" s="10">
        <f t="shared" ref="H1816:J1816" si="1335">H1817</f>
        <v>8948.7000000000007</v>
      </c>
      <c r="I1816" s="10">
        <f t="shared" si="1335"/>
        <v>7934.56</v>
      </c>
      <c r="J1816" s="10">
        <f t="shared" si="1335"/>
        <v>1014.1400000000003</v>
      </c>
      <c r="K1816" s="18">
        <f t="shared" si="1326"/>
        <v>0.8866718070781231</v>
      </c>
    </row>
    <row r="1817" spans="1:11" ht="46.5" x14ac:dyDescent="0.35">
      <c r="A1817" s="8" t="s">
        <v>251</v>
      </c>
      <c r="B1817" s="6" t="s">
        <v>309</v>
      </c>
      <c r="C1817" s="6" t="s">
        <v>100</v>
      </c>
      <c r="D1817" s="6" t="s">
        <v>888</v>
      </c>
      <c r="E1817" s="6" t="s">
        <v>250</v>
      </c>
      <c r="F1817" s="10">
        <v>8948.7000000000007</v>
      </c>
      <c r="G1817" s="10">
        <v>8948.7000000000007</v>
      </c>
      <c r="H1817" s="10">
        <v>8948.7000000000007</v>
      </c>
      <c r="I1817" s="10">
        <v>7934.56</v>
      </c>
      <c r="J1817" s="10">
        <f t="shared" si="1316"/>
        <v>1014.1400000000003</v>
      </c>
      <c r="K1817" s="18">
        <f t="shared" si="1326"/>
        <v>0.8866718070781231</v>
      </c>
    </row>
    <row r="1818" spans="1:11" ht="31" x14ac:dyDescent="0.35">
      <c r="A1818" s="8" t="s">
        <v>89</v>
      </c>
      <c r="B1818" s="6" t="s">
        <v>309</v>
      </c>
      <c r="C1818" s="6" t="s">
        <v>100</v>
      </c>
      <c r="D1818" s="6" t="s">
        <v>88</v>
      </c>
      <c r="E1818" s="6"/>
      <c r="F1818" s="10">
        <f>F1819</f>
        <v>0</v>
      </c>
      <c r="G1818" s="10">
        <v>4120.3440000000001</v>
      </c>
      <c r="H1818" s="10">
        <f t="shared" ref="H1818:J1818" si="1336">H1819</f>
        <v>63789.85</v>
      </c>
      <c r="I1818" s="10">
        <f t="shared" si="1336"/>
        <v>63789.85</v>
      </c>
      <c r="J1818" s="10">
        <f t="shared" si="1336"/>
        <v>0</v>
      </c>
      <c r="K1818" s="18">
        <f t="shared" si="1326"/>
        <v>1</v>
      </c>
    </row>
    <row r="1819" spans="1:11" ht="31" x14ac:dyDescent="0.35">
      <c r="A1819" s="8" t="s">
        <v>91</v>
      </c>
      <c r="B1819" s="6" t="s">
        <v>309</v>
      </c>
      <c r="C1819" s="6" t="s">
        <v>100</v>
      </c>
      <c r="D1819" s="6" t="s">
        <v>90</v>
      </c>
      <c r="E1819" s="6"/>
      <c r="F1819" s="10">
        <f>F1820</f>
        <v>0</v>
      </c>
      <c r="G1819" s="10">
        <v>4120.3440000000001</v>
      </c>
      <c r="H1819" s="10">
        <f t="shared" ref="H1819:J1819" si="1337">H1820</f>
        <v>63789.85</v>
      </c>
      <c r="I1819" s="10">
        <f t="shared" si="1337"/>
        <v>63789.85</v>
      </c>
      <c r="J1819" s="10">
        <f t="shared" si="1337"/>
        <v>0</v>
      </c>
      <c r="K1819" s="18">
        <f t="shared" si="1326"/>
        <v>1</v>
      </c>
    </row>
    <row r="1820" spans="1:11" ht="31" x14ac:dyDescent="0.35">
      <c r="A1820" s="8" t="s">
        <v>93</v>
      </c>
      <c r="B1820" s="6" t="s">
        <v>309</v>
      </c>
      <c r="C1820" s="6" t="s">
        <v>100</v>
      </c>
      <c r="D1820" s="6" t="s">
        <v>92</v>
      </c>
      <c r="E1820" s="6"/>
      <c r="F1820" s="10">
        <f>F1821</f>
        <v>0</v>
      </c>
      <c r="G1820" s="10">
        <v>4120.3440000000001</v>
      </c>
      <c r="H1820" s="10">
        <f t="shared" ref="H1820:J1820" si="1338">H1821</f>
        <v>63789.85</v>
      </c>
      <c r="I1820" s="10">
        <f t="shared" si="1338"/>
        <v>63789.85</v>
      </c>
      <c r="J1820" s="10">
        <f t="shared" si="1338"/>
        <v>0</v>
      </c>
      <c r="K1820" s="18">
        <f t="shared" si="1326"/>
        <v>1</v>
      </c>
    </row>
    <row r="1821" spans="1:11" ht="15.5" x14ac:dyDescent="0.35">
      <c r="A1821" s="8" t="s">
        <v>35</v>
      </c>
      <c r="B1821" s="6" t="s">
        <v>309</v>
      </c>
      <c r="C1821" s="6" t="s">
        <v>100</v>
      </c>
      <c r="D1821" s="6" t="s">
        <v>92</v>
      </c>
      <c r="E1821" s="6" t="s">
        <v>34</v>
      </c>
      <c r="F1821" s="10">
        <f>F1822</f>
        <v>0</v>
      </c>
      <c r="G1821" s="10">
        <v>4120.3440000000001</v>
      </c>
      <c r="H1821" s="10">
        <f t="shared" ref="H1821:J1821" si="1339">H1822</f>
        <v>63789.85</v>
      </c>
      <c r="I1821" s="10">
        <f t="shared" si="1339"/>
        <v>63789.85</v>
      </c>
      <c r="J1821" s="10">
        <f t="shared" si="1339"/>
        <v>0</v>
      </c>
      <c r="K1821" s="18">
        <f t="shared" si="1326"/>
        <v>1</v>
      </c>
    </row>
    <row r="1822" spans="1:11" ht="15.5" x14ac:dyDescent="0.35">
      <c r="A1822" s="8" t="s">
        <v>95</v>
      </c>
      <c r="B1822" s="6" t="s">
        <v>309</v>
      </c>
      <c r="C1822" s="6" t="s">
        <v>100</v>
      </c>
      <c r="D1822" s="6" t="s">
        <v>92</v>
      </c>
      <c r="E1822" s="6" t="s">
        <v>94</v>
      </c>
      <c r="F1822" s="10">
        <v>0</v>
      </c>
      <c r="G1822" s="10">
        <v>4120.3440000000001</v>
      </c>
      <c r="H1822" s="10">
        <v>63789.85</v>
      </c>
      <c r="I1822" s="10">
        <v>63789.85</v>
      </c>
      <c r="J1822" s="10">
        <v>0</v>
      </c>
      <c r="K1822" s="18">
        <f t="shared" si="1326"/>
        <v>1</v>
      </c>
    </row>
    <row r="1823" spans="1:11" ht="15.5" x14ac:dyDescent="0.35">
      <c r="A1823" s="7" t="s">
        <v>890</v>
      </c>
      <c r="B1823" s="3" t="s">
        <v>123</v>
      </c>
      <c r="C1823" s="3" t="s">
        <v>936</v>
      </c>
      <c r="D1823" s="3"/>
      <c r="E1823" s="3"/>
      <c r="F1823" s="9">
        <f>F1824+F1911+F1923</f>
        <v>1226599.1000000001</v>
      </c>
      <c r="G1823" s="9">
        <v>1399635.5</v>
      </c>
      <c r="H1823" s="9">
        <f>H1824+H1911+H1923</f>
        <v>1397721.6700000002</v>
      </c>
      <c r="I1823" s="9">
        <f>I1824+I1911+I1923</f>
        <v>1267900.5799999998</v>
      </c>
      <c r="J1823" s="9">
        <f>J1824+J1911+J1923</f>
        <v>129821.08999999994</v>
      </c>
      <c r="K1823" s="20">
        <f t="shared" si="1326"/>
        <v>0.90711949826176741</v>
      </c>
    </row>
    <row r="1824" spans="1:11" ht="15.5" x14ac:dyDescent="0.35">
      <c r="A1824" s="8" t="s">
        <v>891</v>
      </c>
      <c r="B1824" s="6" t="s">
        <v>123</v>
      </c>
      <c r="C1824" s="6" t="s">
        <v>3</v>
      </c>
      <c r="D1824" s="6"/>
      <c r="E1824" s="6"/>
      <c r="F1824" s="10">
        <f>F1825+F1831+F1870+F1875+F1899+F1907</f>
        <v>1092571.2</v>
      </c>
      <c r="G1824" s="10">
        <v>1240933.8</v>
      </c>
      <c r="H1824" s="10">
        <f>H1825+H1831+H1870+H1875+H1899+H1907</f>
        <v>1241647.6000000003</v>
      </c>
      <c r="I1824" s="10">
        <f>I1825+I1831+I1870+I1875+I1899+I1907</f>
        <v>1125504.2299999997</v>
      </c>
      <c r="J1824" s="10">
        <f>J1825+J1831+J1870+J1875+J1899+J1907</f>
        <v>116143.36999999994</v>
      </c>
      <c r="K1824" s="18">
        <f t="shared" si="1326"/>
        <v>0.90646027906790905</v>
      </c>
    </row>
    <row r="1825" spans="1:11" ht="46.5" x14ac:dyDescent="0.35">
      <c r="A1825" s="8" t="s">
        <v>138</v>
      </c>
      <c r="B1825" s="6" t="s">
        <v>123</v>
      </c>
      <c r="C1825" s="6" t="s">
        <v>3</v>
      </c>
      <c r="D1825" s="6" t="s">
        <v>137</v>
      </c>
      <c r="E1825" s="6"/>
      <c r="F1825" s="10">
        <f>F1826</f>
        <v>3087</v>
      </c>
      <c r="G1825" s="10">
        <v>3087</v>
      </c>
      <c r="H1825" s="10">
        <f t="shared" ref="H1825:J1825" si="1340">H1826</f>
        <v>2892.6</v>
      </c>
      <c r="I1825" s="10">
        <f t="shared" si="1340"/>
        <v>2253.6999999999998</v>
      </c>
      <c r="J1825" s="10">
        <f t="shared" si="1340"/>
        <v>638.90000000000009</v>
      </c>
      <c r="K1825" s="18">
        <f t="shared" si="1326"/>
        <v>0.77912604577196987</v>
      </c>
    </row>
    <row r="1826" spans="1:11" ht="15.5" x14ac:dyDescent="0.35">
      <c r="A1826" s="8" t="s">
        <v>140</v>
      </c>
      <c r="B1826" s="6" t="s">
        <v>123</v>
      </c>
      <c r="C1826" s="6" t="s">
        <v>3</v>
      </c>
      <c r="D1826" s="6" t="s">
        <v>139</v>
      </c>
      <c r="E1826" s="6"/>
      <c r="F1826" s="10">
        <f>F1827</f>
        <v>3087</v>
      </c>
      <c r="G1826" s="10">
        <v>3087</v>
      </c>
      <c r="H1826" s="10">
        <f t="shared" ref="H1826:J1826" si="1341">H1827</f>
        <v>2892.6</v>
      </c>
      <c r="I1826" s="10">
        <f t="shared" si="1341"/>
        <v>2253.6999999999998</v>
      </c>
      <c r="J1826" s="10">
        <f t="shared" si="1341"/>
        <v>638.90000000000009</v>
      </c>
      <c r="K1826" s="18">
        <f t="shared" si="1326"/>
        <v>0.77912604577196987</v>
      </c>
    </row>
    <row r="1827" spans="1:11" ht="46.5" x14ac:dyDescent="0.35">
      <c r="A1827" s="8" t="s">
        <v>142</v>
      </c>
      <c r="B1827" s="6" t="s">
        <v>123</v>
      </c>
      <c r="C1827" s="6" t="s">
        <v>3</v>
      </c>
      <c r="D1827" s="6" t="s">
        <v>141</v>
      </c>
      <c r="E1827" s="6"/>
      <c r="F1827" s="10">
        <f>F1828</f>
        <v>3087</v>
      </c>
      <c r="G1827" s="10">
        <v>3087</v>
      </c>
      <c r="H1827" s="10">
        <f t="shared" ref="H1827:J1827" si="1342">H1828</f>
        <v>2892.6</v>
      </c>
      <c r="I1827" s="10">
        <f t="shared" si="1342"/>
        <v>2253.6999999999998</v>
      </c>
      <c r="J1827" s="10">
        <f t="shared" si="1342"/>
        <v>638.90000000000009</v>
      </c>
      <c r="K1827" s="18">
        <f t="shared" si="1326"/>
        <v>0.77912604577196987</v>
      </c>
    </row>
    <row r="1828" spans="1:11" ht="46.5" x14ac:dyDescent="0.35">
      <c r="A1828" s="8" t="s">
        <v>144</v>
      </c>
      <c r="B1828" s="6" t="s">
        <v>123</v>
      </c>
      <c r="C1828" s="6" t="s">
        <v>3</v>
      </c>
      <c r="D1828" s="6" t="s">
        <v>143</v>
      </c>
      <c r="E1828" s="6"/>
      <c r="F1828" s="10">
        <f>F1829</f>
        <v>3087</v>
      </c>
      <c r="G1828" s="10">
        <v>3087</v>
      </c>
      <c r="H1828" s="10">
        <f t="shared" ref="H1828:J1828" si="1343">H1829</f>
        <v>2892.6</v>
      </c>
      <c r="I1828" s="10">
        <f t="shared" si="1343"/>
        <v>2253.6999999999998</v>
      </c>
      <c r="J1828" s="10">
        <f t="shared" si="1343"/>
        <v>638.90000000000009</v>
      </c>
      <c r="K1828" s="18">
        <f t="shared" si="1326"/>
        <v>0.77912604577196987</v>
      </c>
    </row>
    <row r="1829" spans="1:11" ht="31" x14ac:dyDescent="0.35">
      <c r="A1829" s="8" t="s">
        <v>194</v>
      </c>
      <c r="B1829" s="6" t="s">
        <v>123</v>
      </c>
      <c r="C1829" s="6" t="s">
        <v>3</v>
      </c>
      <c r="D1829" s="6" t="s">
        <v>143</v>
      </c>
      <c r="E1829" s="6" t="s">
        <v>193</v>
      </c>
      <c r="F1829" s="10">
        <f>F1830</f>
        <v>3087</v>
      </c>
      <c r="G1829" s="10">
        <v>3087</v>
      </c>
      <c r="H1829" s="10">
        <f t="shared" ref="H1829:J1829" si="1344">H1830</f>
        <v>2892.6</v>
      </c>
      <c r="I1829" s="10">
        <f t="shared" si="1344"/>
        <v>2253.6999999999998</v>
      </c>
      <c r="J1829" s="10">
        <f t="shared" si="1344"/>
        <v>638.90000000000009</v>
      </c>
      <c r="K1829" s="18">
        <f t="shared" si="1326"/>
        <v>0.77912604577196987</v>
      </c>
    </row>
    <row r="1830" spans="1:11" ht="15.5" x14ac:dyDescent="0.35">
      <c r="A1830" s="8" t="s">
        <v>196</v>
      </c>
      <c r="B1830" s="6" t="s">
        <v>123</v>
      </c>
      <c r="C1830" s="6" t="s">
        <v>3</v>
      </c>
      <c r="D1830" s="6" t="s">
        <v>143</v>
      </c>
      <c r="E1830" s="6" t="s">
        <v>195</v>
      </c>
      <c r="F1830" s="10">
        <v>3087</v>
      </c>
      <c r="G1830" s="10">
        <v>3087</v>
      </c>
      <c r="H1830" s="10">
        <v>2892.6</v>
      </c>
      <c r="I1830" s="10">
        <v>2253.6999999999998</v>
      </c>
      <c r="J1830" s="10">
        <f t="shared" si="1316"/>
        <v>638.90000000000009</v>
      </c>
      <c r="K1830" s="18">
        <f t="shared" si="1326"/>
        <v>0.77912604577196987</v>
      </c>
    </row>
    <row r="1831" spans="1:11" ht="15.5" x14ac:dyDescent="0.35">
      <c r="A1831" s="8" t="s">
        <v>653</v>
      </c>
      <c r="B1831" s="6" t="s">
        <v>123</v>
      </c>
      <c r="C1831" s="6" t="s">
        <v>3</v>
      </c>
      <c r="D1831" s="6" t="s">
        <v>652</v>
      </c>
      <c r="E1831" s="6"/>
      <c r="F1831" s="10">
        <f>F1832+F1859</f>
        <v>920782.6</v>
      </c>
      <c r="G1831" s="10">
        <v>1119865.8999999999</v>
      </c>
      <c r="H1831" s="10">
        <f t="shared" ref="H1831:J1831" si="1345">H1832+H1859</f>
        <v>1123378</v>
      </c>
      <c r="I1831" s="10">
        <f t="shared" si="1345"/>
        <v>1040876.48</v>
      </c>
      <c r="J1831" s="10">
        <f t="shared" si="1345"/>
        <v>82501.51999999996</v>
      </c>
      <c r="K1831" s="18">
        <f t="shared" si="1326"/>
        <v>0.92655943057457057</v>
      </c>
    </row>
    <row r="1832" spans="1:11" ht="15.5" x14ac:dyDescent="0.35">
      <c r="A1832" s="8" t="s">
        <v>867</v>
      </c>
      <c r="B1832" s="6" t="s">
        <v>123</v>
      </c>
      <c r="C1832" s="6" t="s">
        <v>3</v>
      </c>
      <c r="D1832" s="6" t="s">
        <v>866</v>
      </c>
      <c r="E1832" s="6"/>
      <c r="F1832" s="10">
        <f>F1833+F1846</f>
        <v>501122.5</v>
      </c>
      <c r="G1832" s="10">
        <v>665871.79999999993</v>
      </c>
      <c r="H1832" s="10">
        <f t="shared" ref="H1832:J1832" si="1346">H1833+H1846</f>
        <v>669883.89999999991</v>
      </c>
      <c r="I1832" s="10">
        <f t="shared" si="1346"/>
        <v>614849.85</v>
      </c>
      <c r="J1832" s="10">
        <f t="shared" si="1346"/>
        <v>55034.049999999959</v>
      </c>
      <c r="K1832" s="18">
        <f t="shared" si="1326"/>
        <v>0.91784539082070793</v>
      </c>
    </row>
    <row r="1833" spans="1:11" ht="46.5" x14ac:dyDescent="0.35">
      <c r="A1833" s="8" t="s">
        <v>869</v>
      </c>
      <c r="B1833" s="6" t="s">
        <v>123</v>
      </c>
      <c r="C1833" s="6" t="s">
        <v>3</v>
      </c>
      <c r="D1833" s="6" t="s">
        <v>868</v>
      </c>
      <c r="E1833" s="6"/>
      <c r="F1833" s="10">
        <f>F1834+F1837+F1840+F1843</f>
        <v>475054.5</v>
      </c>
      <c r="G1833" s="10">
        <v>622721.19999999995</v>
      </c>
      <c r="H1833" s="10">
        <f t="shared" ref="H1833:J1833" si="1347">H1834+H1837+H1840+H1843</f>
        <v>626733.29999999993</v>
      </c>
      <c r="I1833" s="10">
        <f t="shared" si="1347"/>
        <v>576510.78</v>
      </c>
      <c r="J1833" s="10">
        <f t="shared" si="1347"/>
        <v>50222.51999999996</v>
      </c>
      <c r="K1833" s="18">
        <f t="shared" si="1326"/>
        <v>0.91986620146081288</v>
      </c>
    </row>
    <row r="1834" spans="1:11" ht="46.5" x14ac:dyDescent="0.35">
      <c r="A1834" s="8" t="s">
        <v>871</v>
      </c>
      <c r="B1834" s="6" t="s">
        <v>123</v>
      </c>
      <c r="C1834" s="6" t="s">
        <v>3</v>
      </c>
      <c r="D1834" s="6" t="s">
        <v>870</v>
      </c>
      <c r="E1834" s="6"/>
      <c r="F1834" s="10">
        <f>F1835</f>
        <v>475054.5</v>
      </c>
      <c r="G1834" s="10">
        <v>614031.6</v>
      </c>
      <c r="H1834" s="10">
        <f t="shared" ref="H1834:J1834" si="1348">H1835</f>
        <v>618043.69999999995</v>
      </c>
      <c r="I1834" s="10">
        <f t="shared" si="1348"/>
        <v>569968.87</v>
      </c>
      <c r="J1834" s="10">
        <f t="shared" si="1348"/>
        <v>48074.829999999958</v>
      </c>
      <c r="K1834" s="18">
        <f t="shared" si="1326"/>
        <v>0.9222145133103048</v>
      </c>
    </row>
    <row r="1835" spans="1:11" ht="31" x14ac:dyDescent="0.35">
      <c r="A1835" s="8" t="s">
        <v>194</v>
      </c>
      <c r="B1835" s="6" t="s">
        <v>123</v>
      </c>
      <c r="C1835" s="6" t="s">
        <v>3</v>
      </c>
      <c r="D1835" s="6" t="s">
        <v>870</v>
      </c>
      <c r="E1835" s="6" t="s">
        <v>193</v>
      </c>
      <c r="F1835" s="10">
        <f>F1836</f>
        <v>475054.5</v>
      </c>
      <c r="G1835" s="10">
        <v>614031.6</v>
      </c>
      <c r="H1835" s="10">
        <f t="shared" ref="H1835:J1835" si="1349">H1836</f>
        <v>618043.69999999995</v>
      </c>
      <c r="I1835" s="10">
        <f t="shared" si="1349"/>
        <v>569968.87</v>
      </c>
      <c r="J1835" s="10">
        <f t="shared" si="1349"/>
        <v>48074.829999999958</v>
      </c>
      <c r="K1835" s="18">
        <f t="shared" si="1326"/>
        <v>0.9222145133103048</v>
      </c>
    </row>
    <row r="1836" spans="1:11" ht="15.5" x14ac:dyDescent="0.35">
      <c r="A1836" s="8" t="s">
        <v>196</v>
      </c>
      <c r="B1836" s="6" t="s">
        <v>123</v>
      </c>
      <c r="C1836" s="6" t="s">
        <v>3</v>
      </c>
      <c r="D1836" s="6" t="s">
        <v>870</v>
      </c>
      <c r="E1836" s="6" t="s">
        <v>195</v>
      </c>
      <c r="F1836" s="10">
        <v>475054.5</v>
      </c>
      <c r="G1836" s="10">
        <v>614031.6</v>
      </c>
      <c r="H1836" s="10">
        <v>618043.69999999995</v>
      </c>
      <c r="I1836" s="10">
        <v>569968.87</v>
      </c>
      <c r="J1836" s="10">
        <f t="shared" si="1316"/>
        <v>48074.829999999958</v>
      </c>
      <c r="K1836" s="18">
        <f t="shared" si="1326"/>
        <v>0.9222145133103048</v>
      </c>
    </row>
    <row r="1837" spans="1:11" ht="31" x14ac:dyDescent="0.35">
      <c r="A1837" s="8" t="s">
        <v>893</v>
      </c>
      <c r="B1837" s="6" t="s">
        <v>123</v>
      </c>
      <c r="C1837" s="6" t="s">
        <v>3</v>
      </c>
      <c r="D1837" s="6" t="s">
        <v>892</v>
      </c>
      <c r="E1837" s="6"/>
      <c r="F1837" s="10">
        <f>F1838</f>
        <v>0</v>
      </c>
      <c r="G1837" s="10">
        <v>4482.6000000000004</v>
      </c>
      <c r="H1837" s="10">
        <f t="shared" ref="H1837:J1837" si="1350">H1838</f>
        <v>4482.6000000000004</v>
      </c>
      <c r="I1837" s="10">
        <f t="shared" si="1350"/>
        <v>2364.02</v>
      </c>
      <c r="J1837" s="10">
        <f t="shared" si="1350"/>
        <v>2118.5800000000004</v>
      </c>
      <c r="K1837" s="18">
        <f t="shared" si="1326"/>
        <v>0.52737696872350859</v>
      </c>
    </row>
    <row r="1838" spans="1:11" ht="31" x14ac:dyDescent="0.35">
      <c r="A1838" s="8" t="s">
        <v>194</v>
      </c>
      <c r="B1838" s="6" t="s">
        <v>123</v>
      </c>
      <c r="C1838" s="6" t="s">
        <v>3</v>
      </c>
      <c r="D1838" s="6" t="s">
        <v>892</v>
      </c>
      <c r="E1838" s="6" t="s">
        <v>193</v>
      </c>
      <c r="F1838" s="10">
        <f>F1839</f>
        <v>0</v>
      </c>
      <c r="G1838" s="10">
        <v>4482.6000000000004</v>
      </c>
      <c r="H1838" s="10">
        <f t="shared" ref="H1838:J1838" si="1351">H1839</f>
        <v>4482.6000000000004</v>
      </c>
      <c r="I1838" s="10">
        <f t="shared" si="1351"/>
        <v>2364.02</v>
      </c>
      <c r="J1838" s="10">
        <f t="shared" si="1351"/>
        <v>2118.5800000000004</v>
      </c>
      <c r="K1838" s="18">
        <f t="shared" si="1326"/>
        <v>0.52737696872350859</v>
      </c>
    </row>
    <row r="1839" spans="1:11" ht="15.5" x14ac:dyDescent="0.35">
      <c r="A1839" s="8" t="s">
        <v>196</v>
      </c>
      <c r="B1839" s="6" t="s">
        <v>123</v>
      </c>
      <c r="C1839" s="6" t="s">
        <v>3</v>
      </c>
      <c r="D1839" s="6" t="s">
        <v>892</v>
      </c>
      <c r="E1839" s="6" t="s">
        <v>195</v>
      </c>
      <c r="F1839" s="10">
        <v>0</v>
      </c>
      <c r="G1839" s="10">
        <v>4482.6000000000004</v>
      </c>
      <c r="H1839" s="10">
        <v>4482.6000000000004</v>
      </c>
      <c r="I1839" s="10">
        <v>2364.02</v>
      </c>
      <c r="J1839" s="10">
        <f t="shared" ref="J1839:J1882" si="1352">H1839-I1839</f>
        <v>2118.5800000000004</v>
      </c>
      <c r="K1839" s="18">
        <f t="shared" si="1326"/>
        <v>0.52737696872350859</v>
      </c>
    </row>
    <row r="1840" spans="1:11" ht="124" x14ac:dyDescent="0.35">
      <c r="A1840" s="8" t="s">
        <v>895</v>
      </c>
      <c r="B1840" s="6" t="s">
        <v>123</v>
      </c>
      <c r="C1840" s="6" t="s">
        <v>3</v>
      </c>
      <c r="D1840" s="6" t="s">
        <v>894</v>
      </c>
      <c r="E1840" s="6"/>
      <c r="F1840" s="10">
        <f>F1841</f>
        <v>0</v>
      </c>
      <c r="G1840" s="10">
        <v>125</v>
      </c>
      <c r="H1840" s="10">
        <f t="shared" ref="H1840:J1840" si="1353">H1841</f>
        <v>125</v>
      </c>
      <c r="I1840" s="10">
        <f t="shared" si="1353"/>
        <v>95.89</v>
      </c>
      <c r="J1840" s="10">
        <f t="shared" si="1353"/>
        <v>29.11</v>
      </c>
      <c r="K1840" s="18">
        <f t="shared" si="1326"/>
        <v>0.76712000000000002</v>
      </c>
    </row>
    <row r="1841" spans="1:11" ht="31" x14ac:dyDescent="0.35">
      <c r="A1841" s="8" t="s">
        <v>194</v>
      </c>
      <c r="B1841" s="6" t="s">
        <v>123</v>
      </c>
      <c r="C1841" s="6" t="s">
        <v>3</v>
      </c>
      <c r="D1841" s="6" t="s">
        <v>894</v>
      </c>
      <c r="E1841" s="6" t="s">
        <v>193</v>
      </c>
      <c r="F1841" s="10">
        <f>F1842</f>
        <v>0</v>
      </c>
      <c r="G1841" s="10">
        <v>125</v>
      </c>
      <c r="H1841" s="10">
        <f t="shared" ref="H1841:J1841" si="1354">H1842</f>
        <v>125</v>
      </c>
      <c r="I1841" s="10">
        <f t="shared" si="1354"/>
        <v>95.89</v>
      </c>
      <c r="J1841" s="10">
        <f t="shared" si="1354"/>
        <v>29.11</v>
      </c>
      <c r="K1841" s="18">
        <f t="shared" si="1326"/>
        <v>0.76712000000000002</v>
      </c>
    </row>
    <row r="1842" spans="1:11" ht="15.5" x14ac:dyDescent="0.35">
      <c r="A1842" s="8" t="s">
        <v>196</v>
      </c>
      <c r="B1842" s="6" t="s">
        <v>123</v>
      </c>
      <c r="C1842" s="6" t="s">
        <v>3</v>
      </c>
      <c r="D1842" s="6" t="s">
        <v>894</v>
      </c>
      <c r="E1842" s="6" t="s">
        <v>195</v>
      </c>
      <c r="F1842" s="10">
        <v>0</v>
      </c>
      <c r="G1842" s="10">
        <v>125</v>
      </c>
      <c r="H1842" s="10">
        <v>125</v>
      </c>
      <c r="I1842" s="10">
        <v>95.89</v>
      </c>
      <c r="J1842" s="10">
        <f t="shared" si="1352"/>
        <v>29.11</v>
      </c>
      <c r="K1842" s="18">
        <f t="shared" si="1326"/>
        <v>0.76712000000000002</v>
      </c>
    </row>
    <row r="1843" spans="1:11" ht="46.5" x14ac:dyDescent="0.35">
      <c r="A1843" s="8" t="s">
        <v>897</v>
      </c>
      <c r="B1843" s="6" t="s">
        <v>123</v>
      </c>
      <c r="C1843" s="6" t="s">
        <v>3</v>
      </c>
      <c r="D1843" s="6" t="s">
        <v>896</v>
      </c>
      <c r="E1843" s="6"/>
      <c r="F1843" s="10">
        <f>F1844</f>
        <v>0</v>
      </c>
      <c r="G1843" s="10">
        <v>4082</v>
      </c>
      <c r="H1843" s="10">
        <f t="shared" ref="H1843:J1843" si="1355">H1844</f>
        <v>4082</v>
      </c>
      <c r="I1843" s="10">
        <f t="shared" si="1355"/>
        <v>4082</v>
      </c>
      <c r="J1843" s="10">
        <f t="shared" si="1355"/>
        <v>0</v>
      </c>
      <c r="K1843" s="18">
        <f t="shared" si="1326"/>
        <v>1</v>
      </c>
    </row>
    <row r="1844" spans="1:11" ht="31" x14ac:dyDescent="0.35">
      <c r="A1844" s="8" t="s">
        <v>194</v>
      </c>
      <c r="B1844" s="6" t="s">
        <v>123</v>
      </c>
      <c r="C1844" s="6" t="s">
        <v>3</v>
      </c>
      <c r="D1844" s="6" t="s">
        <v>896</v>
      </c>
      <c r="E1844" s="6" t="s">
        <v>193</v>
      </c>
      <c r="F1844" s="10">
        <f>F1845</f>
        <v>0</v>
      </c>
      <c r="G1844" s="10">
        <v>4082</v>
      </c>
      <c r="H1844" s="10">
        <f t="shared" ref="H1844:J1844" si="1356">H1845</f>
        <v>4082</v>
      </c>
      <c r="I1844" s="10">
        <f t="shared" si="1356"/>
        <v>4082</v>
      </c>
      <c r="J1844" s="10">
        <f t="shared" si="1356"/>
        <v>0</v>
      </c>
      <c r="K1844" s="18">
        <f t="shared" si="1326"/>
        <v>1</v>
      </c>
    </row>
    <row r="1845" spans="1:11" ht="15.5" x14ac:dyDescent="0.35">
      <c r="A1845" s="8" t="s">
        <v>196</v>
      </c>
      <c r="B1845" s="6" t="s">
        <v>123</v>
      </c>
      <c r="C1845" s="6" t="s">
        <v>3</v>
      </c>
      <c r="D1845" s="6" t="s">
        <v>896</v>
      </c>
      <c r="E1845" s="6" t="s">
        <v>195</v>
      </c>
      <c r="F1845" s="10">
        <v>0</v>
      </c>
      <c r="G1845" s="10">
        <v>4082</v>
      </c>
      <c r="H1845" s="10">
        <v>4082</v>
      </c>
      <c r="I1845" s="10">
        <v>4082</v>
      </c>
      <c r="J1845" s="10">
        <f t="shared" si="1352"/>
        <v>0</v>
      </c>
      <c r="K1845" s="18">
        <f t="shared" si="1326"/>
        <v>1</v>
      </c>
    </row>
    <row r="1846" spans="1:11" ht="46.5" x14ac:dyDescent="0.35">
      <c r="A1846" s="8" t="s">
        <v>899</v>
      </c>
      <c r="B1846" s="6" t="s">
        <v>123</v>
      </c>
      <c r="C1846" s="6" t="s">
        <v>3</v>
      </c>
      <c r="D1846" s="6" t="s">
        <v>898</v>
      </c>
      <c r="E1846" s="6"/>
      <c r="F1846" s="10">
        <f>F1847+F1850+F1853+F1856</f>
        <v>26068</v>
      </c>
      <c r="G1846" s="10">
        <v>43150.6</v>
      </c>
      <c r="H1846" s="10">
        <f t="shared" ref="H1846:I1846" si="1357">H1847+H1850+H1853+H1856</f>
        <v>43150.6</v>
      </c>
      <c r="I1846" s="10">
        <f t="shared" si="1357"/>
        <v>38339.07</v>
      </c>
      <c r="J1846" s="10">
        <f>J1847+J1850+J1853+J1856</f>
        <v>4811.5300000000007</v>
      </c>
      <c r="K1846" s="18">
        <f t="shared" si="1326"/>
        <v>0.88849448211612359</v>
      </c>
    </row>
    <row r="1847" spans="1:11" ht="31" x14ac:dyDescent="0.35">
      <c r="A1847" s="8" t="s">
        <v>901</v>
      </c>
      <c r="B1847" s="6" t="s">
        <v>123</v>
      </c>
      <c r="C1847" s="6" t="s">
        <v>3</v>
      </c>
      <c r="D1847" s="6" t="s">
        <v>900</v>
      </c>
      <c r="E1847" s="6"/>
      <c r="F1847" s="10">
        <f>F1848</f>
        <v>21352.5</v>
      </c>
      <c r="G1847" s="10">
        <v>37833.9</v>
      </c>
      <c r="H1847" s="10">
        <f t="shared" ref="H1847:J1847" si="1358">H1848</f>
        <v>37833.9</v>
      </c>
      <c r="I1847" s="10">
        <f t="shared" si="1358"/>
        <v>34653.360000000001</v>
      </c>
      <c r="J1847" s="10">
        <f t="shared" si="1358"/>
        <v>3180.5400000000009</v>
      </c>
      <c r="K1847" s="18">
        <f t="shared" si="1326"/>
        <v>0.91593412257261342</v>
      </c>
    </row>
    <row r="1848" spans="1:11" ht="31" x14ac:dyDescent="0.35">
      <c r="A1848" s="8" t="s">
        <v>194</v>
      </c>
      <c r="B1848" s="6" t="s">
        <v>123</v>
      </c>
      <c r="C1848" s="6" t="s">
        <v>3</v>
      </c>
      <c r="D1848" s="6" t="s">
        <v>900</v>
      </c>
      <c r="E1848" s="6" t="s">
        <v>193</v>
      </c>
      <c r="F1848" s="10">
        <f>F1849</f>
        <v>21352.5</v>
      </c>
      <c r="G1848" s="10">
        <v>37833.9</v>
      </c>
      <c r="H1848" s="10">
        <f t="shared" ref="H1848:J1848" si="1359">H1849</f>
        <v>37833.9</v>
      </c>
      <c r="I1848" s="10">
        <f t="shared" si="1359"/>
        <v>34653.360000000001</v>
      </c>
      <c r="J1848" s="10">
        <f t="shared" si="1359"/>
        <v>3180.5400000000009</v>
      </c>
      <c r="K1848" s="18">
        <f t="shared" si="1326"/>
        <v>0.91593412257261342</v>
      </c>
    </row>
    <row r="1849" spans="1:11" ht="15.5" x14ac:dyDescent="0.35">
      <c r="A1849" s="8" t="s">
        <v>196</v>
      </c>
      <c r="B1849" s="6" t="s">
        <v>123</v>
      </c>
      <c r="C1849" s="6" t="s">
        <v>3</v>
      </c>
      <c r="D1849" s="6" t="s">
        <v>900</v>
      </c>
      <c r="E1849" s="6" t="s">
        <v>195</v>
      </c>
      <c r="F1849" s="10">
        <v>21352.5</v>
      </c>
      <c r="G1849" s="10">
        <v>37833.9</v>
      </c>
      <c r="H1849" s="10">
        <v>37833.9</v>
      </c>
      <c r="I1849" s="10">
        <v>34653.360000000001</v>
      </c>
      <c r="J1849" s="10">
        <f t="shared" si="1352"/>
        <v>3180.5400000000009</v>
      </c>
      <c r="K1849" s="18">
        <f t="shared" si="1326"/>
        <v>0.91593412257261342</v>
      </c>
    </row>
    <row r="1850" spans="1:11" ht="46.5" x14ac:dyDescent="0.35">
      <c r="A1850" s="8" t="s">
        <v>903</v>
      </c>
      <c r="B1850" s="6" t="s">
        <v>123</v>
      </c>
      <c r="C1850" s="6" t="s">
        <v>3</v>
      </c>
      <c r="D1850" s="6" t="s">
        <v>902</v>
      </c>
      <c r="E1850" s="6"/>
      <c r="F1850" s="10">
        <f>F1851</f>
        <v>914.3</v>
      </c>
      <c r="G1850" s="10">
        <v>1515.5</v>
      </c>
      <c r="H1850" s="10">
        <f t="shared" ref="H1850:J1850" si="1360">H1851</f>
        <v>1515.5</v>
      </c>
      <c r="I1850" s="10">
        <f t="shared" si="1360"/>
        <v>932.12</v>
      </c>
      <c r="J1850" s="10">
        <f t="shared" si="1360"/>
        <v>583.38</v>
      </c>
      <c r="K1850" s="18">
        <f t="shared" si="1326"/>
        <v>0.6150577367205543</v>
      </c>
    </row>
    <row r="1851" spans="1:11" ht="31" x14ac:dyDescent="0.35">
      <c r="A1851" s="8" t="s">
        <v>194</v>
      </c>
      <c r="B1851" s="6" t="s">
        <v>123</v>
      </c>
      <c r="C1851" s="6" t="s">
        <v>3</v>
      </c>
      <c r="D1851" s="6" t="s">
        <v>902</v>
      </c>
      <c r="E1851" s="6" t="s">
        <v>193</v>
      </c>
      <c r="F1851" s="10">
        <f>F1852</f>
        <v>914.3</v>
      </c>
      <c r="G1851" s="10">
        <v>1515.5</v>
      </c>
      <c r="H1851" s="10">
        <f t="shared" ref="H1851:J1851" si="1361">H1852</f>
        <v>1515.5</v>
      </c>
      <c r="I1851" s="10">
        <f t="shared" si="1361"/>
        <v>932.12</v>
      </c>
      <c r="J1851" s="10">
        <f t="shared" si="1361"/>
        <v>583.38</v>
      </c>
      <c r="K1851" s="18">
        <f t="shared" si="1326"/>
        <v>0.6150577367205543</v>
      </c>
    </row>
    <row r="1852" spans="1:11" ht="15.5" x14ac:dyDescent="0.35">
      <c r="A1852" s="8" t="s">
        <v>196</v>
      </c>
      <c r="B1852" s="6" t="s">
        <v>123</v>
      </c>
      <c r="C1852" s="6" t="s">
        <v>3</v>
      </c>
      <c r="D1852" s="6" t="s">
        <v>902</v>
      </c>
      <c r="E1852" s="6" t="s">
        <v>195</v>
      </c>
      <c r="F1852" s="10">
        <v>914.3</v>
      </c>
      <c r="G1852" s="10">
        <v>1515.5</v>
      </c>
      <c r="H1852" s="10">
        <v>1515.5</v>
      </c>
      <c r="I1852" s="10">
        <v>932.12</v>
      </c>
      <c r="J1852" s="10">
        <f t="shared" si="1352"/>
        <v>583.38</v>
      </c>
      <c r="K1852" s="18">
        <f t="shared" si="1326"/>
        <v>0.6150577367205543</v>
      </c>
    </row>
    <row r="1853" spans="1:11" ht="46.5" x14ac:dyDescent="0.35">
      <c r="A1853" s="8" t="s">
        <v>905</v>
      </c>
      <c r="B1853" s="6" t="s">
        <v>123</v>
      </c>
      <c r="C1853" s="6" t="s">
        <v>3</v>
      </c>
      <c r="D1853" s="6" t="s">
        <v>904</v>
      </c>
      <c r="E1853" s="6"/>
      <c r="F1853" s="10">
        <f>F1854</f>
        <v>649.20000000000005</v>
      </c>
      <c r="G1853" s="10">
        <v>649.20000000000005</v>
      </c>
      <c r="H1853" s="10">
        <f t="shared" ref="H1853:J1853" si="1362">H1854</f>
        <v>649.20000000000005</v>
      </c>
      <c r="I1853" s="10">
        <f t="shared" si="1362"/>
        <v>636.57000000000005</v>
      </c>
      <c r="J1853" s="10">
        <f t="shared" si="1362"/>
        <v>12.629999999999995</v>
      </c>
      <c r="K1853" s="18">
        <f t="shared" si="1326"/>
        <v>0.98054528650646955</v>
      </c>
    </row>
    <row r="1854" spans="1:11" ht="31" x14ac:dyDescent="0.35">
      <c r="A1854" s="8" t="s">
        <v>194</v>
      </c>
      <c r="B1854" s="6" t="s">
        <v>123</v>
      </c>
      <c r="C1854" s="6" t="s">
        <v>3</v>
      </c>
      <c r="D1854" s="6" t="s">
        <v>904</v>
      </c>
      <c r="E1854" s="6" t="s">
        <v>193</v>
      </c>
      <c r="F1854" s="10">
        <f>F1855</f>
        <v>649.20000000000005</v>
      </c>
      <c r="G1854" s="10">
        <v>649.20000000000005</v>
      </c>
      <c r="H1854" s="10">
        <f t="shared" ref="H1854:J1854" si="1363">H1855</f>
        <v>649.20000000000005</v>
      </c>
      <c r="I1854" s="10">
        <f t="shared" si="1363"/>
        <v>636.57000000000005</v>
      </c>
      <c r="J1854" s="10">
        <f t="shared" si="1363"/>
        <v>12.629999999999995</v>
      </c>
      <c r="K1854" s="18">
        <f t="shared" si="1326"/>
        <v>0.98054528650646955</v>
      </c>
    </row>
    <row r="1855" spans="1:11" ht="15.5" x14ac:dyDescent="0.35">
      <c r="A1855" s="8" t="s">
        <v>196</v>
      </c>
      <c r="B1855" s="6" t="s">
        <v>123</v>
      </c>
      <c r="C1855" s="6" t="s">
        <v>3</v>
      </c>
      <c r="D1855" s="6" t="s">
        <v>904</v>
      </c>
      <c r="E1855" s="6" t="s">
        <v>195</v>
      </c>
      <c r="F1855" s="10">
        <v>649.20000000000005</v>
      </c>
      <c r="G1855" s="10">
        <v>649.20000000000005</v>
      </c>
      <c r="H1855" s="10">
        <v>649.20000000000005</v>
      </c>
      <c r="I1855" s="10">
        <v>636.57000000000005</v>
      </c>
      <c r="J1855" s="10">
        <f t="shared" si="1352"/>
        <v>12.629999999999995</v>
      </c>
      <c r="K1855" s="18">
        <f t="shared" si="1326"/>
        <v>0.98054528650646955</v>
      </c>
    </row>
    <row r="1856" spans="1:11" ht="31" x14ac:dyDescent="0.35">
      <c r="A1856" s="8" t="s">
        <v>907</v>
      </c>
      <c r="B1856" s="6" t="s">
        <v>123</v>
      </c>
      <c r="C1856" s="6" t="s">
        <v>3</v>
      </c>
      <c r="D1856" s="6" t="s">
        <v>906</v>
      </c>
      <c r="E1856" s="6"/>
      <c r="F1856" s="10">
        <f>F1857</f>
        <v>3152</v>
      </c>
      <c r="G1856" s="10">
        <v>3152</v>
      </c>
      <c r="H1856" s="10">
        <f t="shared" ref="H1856:J1856" si="1364">H1857</f>
        <v>3152</v>
      </c>
      <c r="I1856" s="10">
        <f t="shared" si="1364"/>
        <v>2117.02</v>
      </c>
      <c r="J1856" s="10">
        <f t="shared" si="1364"/>
        <v>1034.98</v>
      </c>
      <c r="K1856" s="18">
        <f t="shared" si="1326"/>
        <v>0.67164340101522846</v>
      </c>
    </row>
    <row r="1857" spans="1:11" ht="31" x14ac:dyDescent="0.35">
      <c r="A1857" s="8" t="s">
        <v>194</v>
      </c>
      <c r="B1857" s="6" t="s">
        <v>123</v>
      </c>
      <c r="C1857" s="6" t="s">
        <v>3</v>
      </c>
      <c r="D1857" s="6" t="s">
        <v>906</v>
      </c>
      <c r="E1857" s="6" t="s">
        <v>193</v>
      </c>
      <c r="F1857" s="10">
        <f>F1858</f>
        <v>3152</v>
      </c>
      <c r="G1857" s="10">
        <v>3152</v>
      </c>
      <c r="H1857" s="10">
        <f t="shared" ref="H1857:J1857" si="1365">H1858</f>
        <v>3152</v>
      </c>
      <c r="I1857" s="10">
        <f t="shared" si="1365"/>
        <v>2117.02</v>
      </c>
      <c r="J1857" s="10">
        <f t="shared" si="1365"/>
        <v>1034.98</v>
      </c>
      <c r="K1857" s="18">
        <f t="shared" si="1326"/>
        <v>0.67164340101522846</v>
      </c>
    </row>
    <row r="1858" spans="1:11" ht="15.5" x14ac:dyDescent="0.35">
      <c r="A1858" s="8" t="s">
        <v>196</v>
      </c>
      <c r="B1858" s="6" t="s">
        <v>123</v>
      </c>
      <c r="C1858" s="6" t="s">
        <v>3</v>
      </c>
      <c r="D1858" s="6" t="s">
        <v>906</v>
      </c>
      <c r="E1858" s="6" t="s">
        <v>195</v>
      </c>
      <c r="F1858" s="10">
        <v>3152</v>
      </c>
      <c r="G1858" s="10">
        <v>3152</v>
      </c>
      <c r="H1858" s="10">
        <v>3152</v>
      </c>
      <c r="I1858" s="10">
        <v>2117.02</v>
      </c>
      <c r="J1858" s="10">
        <f t="shared" si="1352"/>
        <v>1034.98</v>
      </c>
      <c r="K1858" s="18">
        <f t="shared" si="1326"/>
        <v>0.67164340101522846</v>
      </c>
    </row>
    <row r="1859" spans="1:11" ht="31" x14ac:dyDescent="0.35">
      <c r="A1859" s="8" t="s">
        <v>873</v>
      </c>
      <c r="B1859" s="6" t="s">
        <v>123</v>
      </c>
      <c r="C1859" s="6" t="s">
        <v>3</v>
      </c>
      <c r="D1859" s="6" t="s">
        <v>872</v>
      </c>
      <c r="E1859" s="6"/>
      <c r="F1859" s="10">
        <f>F1860</f>
        <v>419660.1</v>
      </c>
      <c r="G1859" s="10">
        <f t="shared" ref="G1859:J1859" si="1366">G1860</f>
        <v>453994.10000000003</v>
      </c>
      <c r="H1859" s="10">
        <f t="shared" si="1366"/>
        <v>453494.10000000003</v>
      </c>
      <c r="I1859" s="10">
        <f t="shared" si="1366"/>
        <v>426026.63</v>
      </c>
      <c r="J1859" s="10">
        <f t="shared" si="1366"/>
        <v>27467.470000000008</v>
      </c>
      <c r="K1859" s="18">
        <f t="shared" si="1326"/>
        <v>0.93943147220658429</v>
      </c>
    </row>
    <row r="1860" spans="1:11" ht="31" x14ac:dyDescent="0.35">
      <c r="A1860" s="8" t="s">
        <v>875</v>
      </c>
      <c r="B1860" s="6" t="s">
        <v>123</v>
      </c>
      <c r="C1860" s="6" t="s">
        <v>3</v>
      </c>
      <c r="D1860" s="6" t="s">
        <v>874</v>
      </c>
      <c r="E1860" s="6"/>
      <c r="F1860" s="10">
        <f>F1861+F1864+F1867</f>
        <v>419660.1</v>
      </c>
      <c r="G1860" s="10">
        <f>G1861+G1864+G1867</f>
        <v>453994.10000000003</v>
      </c>
      <c r="H1860" s="10">
        <f>H1861+H1864+H1867</f>
        <v>453494.10000000003</v>
      </c>
      <c r="I1860" s="10">
        <f t="shared" ref="I1860:J1860" si="1367">I1861+I1864+I1867</f>
        <v>426026.63</v>
      </c>
      <c r="J1860" s="10">
        <f t="shared" si="1367"/>
        <v>27467.470000000008</v>
      </c>
      <c r="K1860" s="18">
        <f t="shared" si="1326"/>
        <v>0.93943147220658429</v>
      </c>
    </row>
    <row r="1861" spans="1:11" ht="31" x14ac:dyDescent="0.35">
      <c r="A1861" s="8" t="s">
        <v>877</v>
      </c>
      <c r="B1861" s="6" t="s">
        <v>123</v>
      </c>
      <c r="C1861" s="6" t="s">
        <v>3</v>
      </c>
      <c r="D1861" s="6" t="s">
        <v>876</v>
      </c>
      <c r="E1861" s="6"/>
      <c r="F1861" s="10">
        <f>F1862</f>
        <v>419660.1</v>
      </c>
      <c r="G1861" s="10">
        <v>442689</v>
      </c>
      <c r="H1861" s="10">
        <f t="shared" ref="H1861:J1861" si="1368">H1862</f>
        <v>442189</v>
      </c>
      <c r="I1861" s="10">
        <f t="shared" si="1368"/>
        <v>415969.05</v>
      </c>
      <c r="J1861" s="10">
        <f t="shared" si="1368"/>
        <v>26219.950000000012</v>
      </c>
      <c r="K1861" s="18">
        <f t="shared" si="1326"/>
        <v>0.94070420114475939</v>
      </c>
    </row>
    <row r="1862" spans="1:11" ht="31" x14ac:dyDescent="0.35">
      <c r="A1862" s="8" t="s">
        <v>194</v>
      </c>
      <c r="B1862" s="6" t="s">
        <v>123</v>
      </c>
      <c r="C1862" s="6" t="s">
        <v>3</v>
      </c>
      <c r="D1862" s="6" t="s">
        <v>876</v>
      </c>
      <c r="E1862" s="6" t="s">
        <v>193</v>
      </c>
      <c r="F1862" s="10">
        <f>F1863</f>
        <v>419660.1</v>
      </c>
      <c r="G1862" s="10">
        <v>442689</v>
      </c>
      <c r="H1862" s="10">
        <f t="shared" ref="H1862:J1862" si="1369">H1863</f>
        <v>442189</v>
      </c>
      <c r="I1862" s="10">
        <f t="shared" si="1369"/>
        <v>415969.05</v>
      </c>
      <c r="J1862" s="10">
        <f t="shared" si="1369"/>
        <v>26219.950000000012</v>
      </c>
      <c r="K1862" s="18">
        <f t="shared" si="1326"/>
        <v>0.94070420114475939</v>
      </c>
    </row>
    <row r="1863" spans="1:11" ht="15.5" x14ac:dyDescent="0.35">
      <c r="A1863" s="8" t="s">
        <v>196</v>
      </c>
      <c r="B1863" s="6" t="s">
        <v>123</v>
      </c>
      <c r="C1863" s="6" t="s">
        <v>3</v>
      </c>
      <c r="D1863" s="6" t="s">
        <v>876</v>
      </c>
      <c r="E1863" s="6" t="s">
        <v>195</v>
      </c>
      <c r="F1863" s="10">
        <v>419660.1</v>
      </c>
      <c r="G1863" s="10">
        <v>442689</v>
      </c>
      <c r="H1863" s="10">
        <v>442189</v>
      </c>
      <c r="I1863" s="10">
        <v>415969.05</v>
      </c>
      <c r="J1863" s="10">
        <f t="shared" si="1352"/>
        <v>26219.950000000012</v>
      </c>
      <c r="K1863" s="18">
        <f t="shared" si="1326"/>
        <v>0.94070420114475939</v>
      </c>
    </row>
    <row r="1864" spans="1:11" ht="77.5" x14ac:dyDescent="0.35">
      <c r="A1864" s="8" t="s">
        <v>909</v>
      </c>
      <c r="B1864" s="6" t="s">
        <v>123</v>
      </c>
      <c r="C1864" s="6" t="s">
        <v>3</v>
      </c>
      <c r="D1864" s="6" t="s">
        <v>908</v>
      </c>
      <c r="E1864" s="6"/>
      <c r="F1864" s="10">
        <f>F1865</f>
        <v>0</v>
      </c>
      <c r="G1864" s="10">
        <v>10076.200000000001</v>
      </c>
      <c r="H1864" s="10">
        <f t="shared" ref="H1864:I1864" si="1370">H1865</f>
        <v>10076.200000000001</v>
      </c>
      <c r="I1864" s="10">
        <f t="shared" si="1370"/>
        <v>8831.2800000000007</v>
      </c>
      <c r="J1864" s="10">
        <f>J1865</f>
        <v>1244.92</v>
      </c>
      <c r="K1864" s="18">
        <f t="shared" si="1326"/>
        <v>0.87644945515174366</v>
      </c>
    </row>
    <row r="1865" spans="1:11" ht="31" x14ac:dyDescent="0.35">
      <c r="A1865" s="8" t="s">
        <v>194</v>
      </c>
      <c r="B1865" s="6" t="s">
        <v>123</v>
      </c>
      <c r="C1865" s="6" t="s">
        <v>3</v>
      </c>
      <c r="D1865" s="6" t="s">
        <v>908</v>
      </c>
      <c r="E1865" s="6" t="s">
        <v>193</v>
      </c>
      <c r="F1865" s="10">
        <f>F1866</f>
        <v>0</v>
      </c>
      <c r="G1865" s="10">
        <v>10076.200000000001</v>
      </c>
      <c r="H1865" s="10">
        <f t="shared" ref="H1865:J1865" si="1371">H1866</f>
        <v>10076.200000000001</v>
      </c>
      <c r="I1865" s="10">
        <f t="shared" si="1371"/>
        <v>8831.2800000000007</v>
      </c>
      <c r="J1865" s="10">
        <f t="shared" si="1371"/>
        <v>1244.92</v>
      </c>
      <c r="K1865" s="18">
        <f t="shared" si="1326"/>
        <v>0.87644945515174366</v>
      </c>
    </row>
    <row r="1866" spans="1:11" ht="15.5" x14ac:dyDescent="0.35">
      <c r="A1866" s="8" t="s">
        <v>196</v>
      </c>
      <c r="B1866" s="6" t="s">
        <v>123</v>
      </c>
      <c r="C1866" s="6" t="s">
        <v>3</v>
      </c>
      <c r="D1866" s="6" t="s">
        <v>908</v>
      </c>
      <c r="E1866" s="6" t="s">
        <v>195</v>
      </c>
      <c r="F1866" s="10">
        <v>0</v>
      </c>
      <c r="G1866" s="10">
        <v>10076.200000000001</v>
      </c>
      <c r="H1866" s="10">
        <v>10076.200000000001</v>
      </c>
      <c r="I1866" s="10">
        <v>8831.2800000000007</v>
      </c>
      <c r="J1866" s="10">
        <f t="shared" si="1352"/>
        <v>1244.92</v>
      </c>
      <c r="K1866" s="18">
        <f t="shared" si="1326"/>
        <v>0.87644945515174366</v>
      </c>
    </row>
    <row r="1867" spans="1:11" ht="77.5" x14ac:dyDescent="0.35">
      <c r="A1867" s="8" t="s">
        <v>911</v>
      </c>
      <c r="B1867" s="6" t="s">
        <v>123</v>
      </c>
      <c r="C1867" s="6" t="s">
        <v>3</v>
      </c>
      <c r="D1867" s="6" t="s">
        <v>910</v>
      </c>
      <c r="E1867" s="6"/>
      <c r="F1867" s="10">
        <f>F1868</f>
        <v>0</v>
      </c>
      <c r="G1867" s="10">
        <v>1228.9000000000001</v>
      </c>
      <c r="H1867" s="10">
        <f t="shared" ref="H1867:J1867" si="1372">H1868</f>
        <v>1228.9000000000001</v>
      </c>
      <c r="I1867" s="10">
        <f t="shared" si="1372"/>
        <v>1226.3</v>
      </c>
      <c r="J1867" s="10">
        <f t="shared" si="1372"/>
        <v>2.6000000000001364</v>
      </c>
      <c r="K1867" s="18">
        <f t="shared" si="1326"/>
        <v>0.99788428676051744</v>
      </c>
    </row>
    <row r="1868" spans="1:11" ht="31" x14ac:dyDescent="0.35">
      <c r="A1868" s="8" t="s">
        <v>194</v>
      </c>
      <c r="B1868" s="6" t="s">
        <v>123</v>
      </c>
      <c r="C1868" s="6" t="s">
        <v>3</v>
      </c>
      <c r="D1868" s="6" t="s">
        <v>910</v>
      </c>
      <c r="E1868" s="6" t="s">
        <v>193</v>
      </c>
      <c r="F1868" s="10">
        <f>F1869</f>
        <v>0</v>
      </c>
      <c r="G1868" s="10">
        <v>1228.9000000000001</v>
      </c>
      <c r="H1868" s="10">
        <f t="shared" ref="H1868:J1868" si="1373">H1869</f>
        <v>1228.9000000000001</v>
      </c>
      <c r="I1868" s="10">
        <f t="shared" si="1373"/>
        <v>1226.3</v>
      </c>
      <c r="J1868" s="10">
        <f t="shared" si="1373"/>
        <v>2.6000000000001364</v>
      </c>
      <c r="K1868" s="18">
        <f t="shared" ref="K1868:K1930" si="1374">I1868/H1868</f>
        <v>0.99788428676051744</v>
      </c>
    </row>
    <row r="1869" spans="1:11" ht="15.5" x14ac:dyDescent="0.35">
      <c r="A1869" s="8" t="s">
        <v>196</v>
      </c>
      <c r="B1869" s="6" t="s">
        <v>123</v>
      </c>
      <c r="C1869" s="6" t="s">
        <v>3</v>
      </c>
      <c r="D1869" s="6" t="s">
        <v>910</v>
      </c>
      <c r="E1869" s="6" t="s">
        <v>195</v>
      </c>
      <c r="F1869" s="10">
        <v>0</v>
      </c>
      <c r="G1869" s="10">
        <v>1228.9000000000001</v>
      </c>
      <c r="H1869" s="10">
        <v>1228.9000000000001</v>
      </c>
      <c r="I1869" s="10">
        <v>1226.3</v>
      </c>
      <c r="J1869" s="10">
        <f t="shared" si="1352"/>
        <v>2.6000000000001364</v>
      </c>
      <c r="K1869" s="18">
        <f t="shared" si="1374"/>
        <v>0.99788428676051744</v>
      </c>
    </row>
    <row r="1870" spans="1:11" ht="15.5" x14ac:dyDescent="0.35">
      <c r="A1870" s="8" t="s">
        <v>202</v>
      </c>
      <c r="B1870" s="6" t="s">
        <v>123</v>
      </c>
      <c r="C1870" s="6" t="s">
        <v>3</v>
      </c>
      <c r="D1870" s="6" t="s">
        <v>201</v>
      </c>
      <c r="E1870" s="6"/>
      <c r="F1870" s="10">
        <f>F1871</f>
        <v>517.79999999999995</v>
      </c>
      <c r="G1870" s="10">
        <v>517.79999999999995</v>
      </c>
      <c r="H1870" s="10">
        <f t="shared" ref="H1870:J1870" si="1375">H1871</f>
        <v>517.79999999999995</v>
      </c>
      <c r="I1870" s="10">
        <f t="shared" si="1375"/>
        <v>516.65</v>
      </c>
      <c r="J1870" s="10">
        <f t="shared" si="1375"/>
        <v>1.1499999999999773</v>
      </c>
      <c r="K1870" s="18">
        <f t="shared" si="1374"/>
        <v>0.99777906527616844</v>
      </c>
    </row>
    <row r="1871" spans="1:11" ht="31" x14ac:dyDescent="0.35">
      <c r="A1871" s="8" t="s">
        <v>790</v>
      </c>
      <c r="B1871" s="6" t="s">
        <v>123</v>
      </c>
      <c r="C1871" s="6" t="s">
        <v>3</v>
      </c>
      <c r="D1871" s="6" t="s">
        <v>789</v>
      </c>
      <c r="E1871" s="6"/>
      <c r="F1871" s="10">
        <f>F1872</f>
        <v>517.79999999999995</v>
      </c>
      <c r="G1871" s="10">
        <v>517.79999999999995</v>
      </c>
      <c r="H1871" s="10">
        <f t="shared" ref="H1871:J1871" si="1376">H1872</f>
        <v>517.79999999999995</v>
      </c>
      <c r="I1871" s="10">
        <f t="shared" si="1376"/>
        <v>516.65</v>
      </c>
      <c r="J1871" s="10">
        <f t="shared" si="1376"/>
        <v>1.1499999999999773</v>
      </c>
      <c r="K1871" s="18">
        <f t="shared" si="1374"/>
        <v>0.99777906527616844</v>
      </c>
    </row>
    <row r="1872" spans="1:11" ht="31" x14ac:dyDescent="0.35">
      <c r="A1872" s="8" t="s">
        <v>792</v>
      </c>
      <c r="B1872" s="6" t="s">
        <v>123</v>
      </c>
      <c r="C1872" s="6" t="s">
        <v>3</v>
      </c>
      <c r="D1872" s="6" t="s">
        <v>791</v>
      </c>
      <c r="E1872" s="6"/>
      <c r="F1872" s="10">
        <f>F1873</f>
        <v>517.79999999999995</v>
      </c>
      <c r="G1872" s="10">
        <v>517.79999999999995</v>
      </c>
      <c r="H1872" s="10">
        <f t="shared" ref="H1872:J1872" si="1377">H1873</f>
        <v>517.79999999999995</v>
      </c>
      <c r="I1872" s="10">
        <f t="shared" si="1377"/>
        <v>516.65</v>
      </c>
      <c r="J1872" s="10">
        <f t="shared" si="1377"/>
        <v>1.1499999999999773</v>
      </c>
      <c r="K1872" s="18">
        <f t="shared" si="1374"/>
        <v>0.99777906527616844</v>
      </c>
    </row>
    <row r="1873" spans="1:11" ht="31" x14ac:dyDescent="0.35">
      <c r="A1873" s="8" t="s">
        <v>194</v>
      </c>
      <c r="B1873" s="6" t="s">
        <v>123</v>
      </c>
      <c r="C1873" s="6" t="s">
        <v>3</v>
      </c>
      <c r="D1873" s="6" t="s">
        <v>791</v>
      </c>
      <c r="E1873" s="6" t="s">
        <v>193</v>
      </c>
      <c r="F1873" s="10">
        <f>F1874</f>
        <v>517.79999999999995</v>
      </c>
      <c r="G1873" s="10">
        <v>517.79999999999995</v>
      </c>
      <c r="H1873" s="10">
        <f t="shared" ref="H1873:J1873" si="1378">H1874</f>
        <v>517.79999999999995</v>
      </c>
      <c r="I1873" s="10">
        <f t="shared" si="1378"/>
        <v>516.65</v>
      </c>
      <c r="J1873" s="10">
        <f t="shared" si="1378"/>
        <v>1.1499999999999773</v>
      </c>
      <c r="K1873" s="18">
        <f t="shared" si="1374"/>
        <v>0.99777906527616844</v>
      </c>
    </row>
    <row r="1874" spans="1:11" ht="15.5" x14ac:dyDescent="0.35">
      <c r="A1874" s="8" t="s">
        <v>196</v>
      </c>
      <c r="B1874" s="6" t="s">
        <v>123</v>
      </c>
      <c r="C1874" s="6" t="s">
        <v>3</v>
      </c>
      <c r="D1874" s="6" t="s">
        <v>791</v>
      </c>
      <c r="E1874" s="6" t="s">
        <v>195</v>
      </c>
      <c r="F1874" s="10">
        <v>517.79999999999995</v>
      </c>
      <c r="G1874" s="10">
        <v>517.79999999999995</v>
      </c>
      <c r="H1874" s="10">
        <v>517.79999999999995</v>
      </c>
      <c r="I1874" s="10">
        <v>516.65</v>
      </c>
      <c r="J1874" s="10">
        <f t="shared" si="1352"/>
        <v>1.1499999999999773</v>
      </c>
      <c r="K1874" s="18">
        <f t="shared" si="1374"/>
        <v>0.99777906527616844</v>
      </c>
    </row>
    <row r="1875" spans="1:11" ht="31" x14ac:dyDescent="0.35">
      <c r="A1875" s="8" t="s">
        <v>41</v>
      </c>
      <c r="B1875" s="6" t="s">
        <v>123</v>
      </c>
      <c r="C1875" s="6" t="s">
        <v>3</v>
      </c>
      <c r="D1875" s="6" t="s">
        <v>40</v>
      </c>
      <c r="E1875" s="6"/>
      <c r="F1875" s="10">
        <f>F1876+F1895</f>
        <v>165129.1</v>
      </c>
      <c r="G1875" s="10">
        <v>106200.09999999999</v>
      </c>
      <c r="H1875" s="10">
        <f>H1876+H1895</f>
        <v>106200.09999999999</v>
      </c>
      <c r="I1875" s="10">
        <f>I1876+I1895</f>
        <v>77322.819999999992</v>
      </c>
      <c r="J1875" s="10">
        <f>J1876+J1895</f>
        <v>28877.279999999995</v>
      </c>
      <c r="K1875" s="18">
        <f t="shared" si="1374"/>
        <v>0.72808613174563863</v>
      </c>
    </row>
    <row r="1876" spans="1:11" ht="46.5" x14ac:dyDescent="0.35">
      <c r="A1876" s="8" t="s">
        <v>671</v>
      </c>
      <c r="B1876" s="6" t="s">
        <v>123</v>
      </c>
      <c r="C1876" s="6" t="s">
        <v>3</v>
      </c>
      <c r="D1876" s="6" t="s">
        <v>670</v>
      </c>
      <c r="E1876" s="6"/>
      <c r="F1876" s="10">
        <f>F1877+F1880+F1883+F1889+F1892+F1886</f>
        <v>164954.80000000002</v>
      </c>
      <c r="G1876" s="10">
        <v>106200.09999999999</v>
      </c>
      <c r="H1876" s="10">
        <f>H1877+H1880+H1883+H1889+H1892+H1886</f>
        <v>106200.09999999999</v>
      </c>
      <c r="I1876" s="10">
        <f>I1877+I1880+I1883+I1889+I1892+I1886</f>
        <v>77322.819999999992</v>
      </c>
      <c r="J1876" s="10">
        <f>J1877+J1880+J1883+J1889+J1892+J1886</f>
        <v>28877.279999999995</v>
      </c>
      <c r="K1876" s="18">
        <f t="shared" si="1374"/>
        <v>0.72808613174563863</v>
      </c>
    </row>
    <row r="1877" spans="1:11" ht="15.5" x14ac:dyDescent="0.35">
      <c r="A1877" s="17" t="s">
        <v>913</v>
      </c>
      <c r="B1877" s="6" t="s">
        <v>123</v>
      </c>
      <c r="C1877" s="6" t="s">
        <v>3</v>
      </c>
      <c r="D1877" s="6" t="s">
        <v>912</v>
      </c>
      <c r="E1877" s="6"/>
      <c r="F1877" s="10">
        <f>F1878</f>
        <v>17566.2</v>
      </c>
      <c r="G1877" s="10">
        <v>0</v>
      </c>
      <c r="H1877" s="10">
        <f t="shared" ref="H1877:J1877" si="1379">H1878</f>
        <v>0</v>
      </c>
      <c r="I1877" s="10">
        <f t="shared" si="1379"/>
        <v>0</v>
      </c>
      <c r="J1877" s="10">
        <f t="shared" si="1379"/>
        <v>0</v>
      </c>
      <c r="K1877" s="18" t="s">
        <v>937</v>
      </c>
    </row>
    <row r="1878" spans="1:11" ht="31" x14ac:dyDescent="0.35">
      <c r="A1878" s="17" t="s">
        <v>221</v>
      </c>
      <c r="B1878" s="6" t="s">
        <v>123</v>
      </c>
      <c r="C1878" s="6" t="s">
        <v>3</v>
      </c>
      <c r="D1878" s="6" t="s">
        <v>912</v>
      </c>
      <c r="E1878" s="6" t="s">
        <v>220</v>
      </c>
      <c r="F1878" s="10">
        <f>F1879</f>
        <v>17566.2</v>
      </c>
      <c r="G1878" s="10">
        <v>0</v>
      </c>
      <c r="H1878" s="10">
        <f t="shared" ref="H1878:J1878" si="1380">H1879</f>
        <v>0</v>
      </c>
      <c r="I1878" s="10">
        <f t="shared" si="1380"/>
        <v>0</v>
      </c>
      <c r="J1878" s="10">
        <f t="shared" si="1380"/>
        <v>0</v>
      </c>
      <c r="K1878" s="18" t="s">
        <v>937</v>
      </c>
    </row>
    <row r="1879" spans="1:11" ht="15.5" x14ac:dyDescent="0.35">
      <c r="A1879" s="17" t="s">
        <v>223</v>
      </c>
      <c r="B1879" s="6" t="s">
        <v>123</v>
      </c>
      <c r="C1879" s="6" t="s">
        <v>3</v>
      </c>
      <c r="D1879" s="6" t="s">
        <v>912</v>
      </c>
      <c r="E1879" s="6" t="s">
        <v>222</v>
      </c>
      <c r="F1879" s="10">
        <v>17566.2</v>
      </c>
      <c r="G1879" s="10">
        <v>0</v>
      </c>
      <c r="H1879" s="10">
        <v>0</v>
      </c>
      <c r="I1879" s="10">
        <v>0</v>
      </c>
      <c r="J1879" s="10">
        <f t="shared" si="1352"/>
        <v>0</v>
      </c>
      <c r="K1879" s="18" t="s">
        <v>937</v>
      </c>
    </row>
    <row r="1880" spans="1:11" ht="15.5" x14ac:dyDescent="0.35">
      <c r="A1880" s="17" t="s">
        <v>673</v>
      </c>
      <c r="B1880" s="6" t="s">
        <v>123</v>
      </c>
      <c r="C1880" s="6" t="s">
        <v>3</v>
      </c>
      <c r="D1880" s="6" t="s">
        <v>672</v>
      </c>
      <c r="E1880" s="6"/>
      <c r="F1880" s="10">
        <f>F1881</f>
        <v>80355.5</v>
      </c>
      <c r="G1880" s="10">
        <v>0</v>
      </c>
      <c r="H1880" s="10">
        <f t="shared" ref="H1880:J1880" si="1381">H1881</f>
        <v>0</v>
      </c>
      <c r="I1880" s="10">
        <f t="shared" si="1381"/>
        <v>0</v>
      </c>
      <c r="J1880" s="10">
        <f t="shared" si="1381"/>
        <v>0</v>
      </c>
      <c r="K1880" s="18" t="s">
        <v>937</v>
      </c>
    </row>
    <row r="1881" spans="1:11" ht="31" x14ac:dyDescent="0.35">
      <c r="A1881" s="17" t="s">
        <v>31</v>
      </c>
      <c r="B1881" s="6" t="s">
        <v>123</v>
      </c>
      <c r="C1881" s="6" t="s">
        <v>3</v>
      </c>
      <c r="D1881" s="6" t="s">
        <v>672</v>
      </c>
      <c r="E1881" s="6" t="s">
        <v>30</v>
      </c>
      <c r="F1881" s="10">
        <f>F1882</f>
        <v>80355.5</v>
      </c>
      <c r="G1881" s="10">
        <v>0</v>
      </c>
      <c r="H1881" s="10">
        <f t="shared" ref="H1881:J1881" si="1382">H1882</f>
        <v>0</v>
      </c>
      <c r="I1881" s="10">
        <f t="shared" si="1382"/>
        <v>0</v>
      </c>
      <c r="J1881" s="10">
        <f t="shared" si="1382"/>
        <v>0</v>
      </c>
      <c r="K1881" s="18" t="s">
        <v>937</v>
      </c>
    </row>
    <row r="1882" spans="1:11" ht="31" x14ac:dyDescent="0.35">
      <c r="A1882" s="17" t="s">
        <v>33</v>
      </c>
      <c r="B1882" s="6" t="s">
        <v>123</v>
      </c>
      <c r="C1882" s="6" t="s">
        <v>3</v>
      </c>
      <c r="D1882" s="6" t="s">
        <v>672</v>
      </c>
      <c r="E1882" s="6" t="s">
        <v>32</v>
      </c>
      <c r="F1882" s="10">
        <v>80355.5</v>
      </c>
      <c r="G1882" s="10">
        <v>0</v>
      </c>
      <c r="H1882" s="10">
        <v>0</v>
      </c>
      <c r="I1882" s="10">
        <v>0</v>
      </c>
      <c r="J1882" s="10">
        <f t="shared" si="1352"/>
        <v>0</v>
      </c>
      <c r="K1882" s="18" t="s">
        <v>937</v>
      </c>
    </row>
    <row r="1883" spans="1:11" ht="15.5" x14ac:dyDescent="0.35">
      <c r="A1883" s="17" t="s">
        <v>675</v>
      </c>
      <c r="B1883" s="6" t="s">
        <v>123</v>
      </c>
      <c r="C1883" s="6" t="s">
        <v>3</v>
      </c>
      <c r="D1883" s="6" t="s">
        <v>674</v>
      </c>
      <c r="E1883" s="6"/>
      <c r="F1883" s="10">
        <f>F1884</f>
        <v>40549.4</v>
      </c>
      <c r="G1883" s="10">
        <v>0</v>
      </c>
      <c r="H1883" s="10">
        <f t="shared" ref="H1883:J1883" si="1383">H1884</f>
        <v>0</v>
      </c>
      <c r="I1883" s="10">
        <f t="shared" si="1383"/>
        <v>0</v>
      </c>
      <c r="J1883" s="10">
        <f t="shared" si="1383"/>
        <v>0</v>
      </c>
      <c r="K1883" s="18" t="s">
        <v>937</v>
      </c>
    </row>
    <row r="1884" spans="1:11" ht="31" x14ac:dyDescent="0.35">
      <c r="A1884" s="17" t="s">
        <v>31</v>
      </c>
      <c r="B1884" s="6" t="s">
        <v>123</v>
      </c>
      <c r="C1884" s="6" t="s">
        <v>3</v>
      </c>
      <c r="D1884" s="6" t="s">
        <v>674</v>
      </c>
      <c r="E1884" s="6" t="s">
        <v>30</v>
      </c>
      <c r="F1884" s="10">
        <f>F1885</f>
        <v>40549.4</v>
      </c>
      <c r="G1884" s="10">
        <v>0</v>
      </c>
      <c r="H1884" s="10">
        <f t="shared" ref="H1884:J1884" si="1384">H1885</f>
        <v>0</v>
      </c>
      <c r="I1884" s="10">
        <f t="shared" si="1384"/>
        <v>0</v>
      </c>
      <c r="J1884" s="10">
        <f t="shared" si="1384"/>
        <v>0</v>
      </c>
      <c r="K1884" s="18" t="s">
        <v>937</v>
      </c>
    </row>
    <row r="1885" spans="1:11" ht="31" x14ac:dyDescent="0.35">
      <c r="A1885" s="17" t="s">
        <v>33</v>
      </c>
      <c r="B1885" s="6" t="s">
        <v>123</v>
      </c>
      <c r="C1885" s="6" t="s">
        <v>3</v>
      </c>
      <c r="D1885" s="6" t="s">
        <v>674</v>
      </c>
      <c r="E1885" s="6" t="s">
        <v>32</v>
      </c>
      <c r="F1885" s="10">
        <v>40549.4</v>
      </c>
      <c r="G1885" s="10">
        <v>0</v>
      </c>
      <c r="H1885" s="10">
        <v>0</v>
      </c>
      <c r="I1885" s="10">
        <v>0</v>
      </c>
      <c r="J1885" s="10">
        <f t="shared" ref="J1885:J1929" si="1385">H1885-I1885</f>
        <v>0</v>
      </c>
      <c r="K1885" s="18" t="s">
        <v>937</v>
      </c>
    </row>
    <row r="1886" spans="1:11" ht="31" x14ac:dyDescent="0.35">
      <c r="A1886" s="8" t="s">
        <v>915</v>
      </c>
      <c r="B1886" s="6" t="s">
        <v>123</v>
      </c>
      <c r="C1886" s="6" t="s">
        <v>3</v>
      </c>
      <c r="D1886" s="6" t="s">
        <v>914</v>
      </c>
      <c r="E1886" s="6"/>
      <c r="F1886" s="10">
        <f>F1887</f>
        <v>26483.7</v>
      </c>
      <c r="G1886" s="10">
        <f t="shared" ref="G1886:J1886" si="1386">G1887</f>
        <v>13719.2</v>
      </c>
      <c r="H1886" s="10">
        <f t="shared" si="1386"/>
        <v>5719.2</v>
      </c>
      <c r="I1886" s="10">
        <f t="shared" si="1386"/>
        <v>4824.3599999999997</v>
      </c>
      <c r="J1886" s="10">
        <f t="shared" si="1386"/>
        <v>894.84000000000015</v>
      </c>
      <c r="K1886" s="18">
        <f t="shared" si="1374"/>
        <v>0.84353755770037764</v>
      </c>
    </row>
    <row r="1887" spans="1:11" ht="31" x14ac:dyDescent="0.35">
      <c r="A1887" s="8" t="s">
        <v>31</v>
      </c>
      <c r="B1887" s="6" t="s">
        <v>123</v>
      </c>
      <c r="C1887" s="6" t="s">
        <v>3</v>
      </c>
      <c r="D1887" s="6" t="s">
        <v>914</v>
      </c>
      <c r="E1887" s="6" t="s">
        <v>30</v>
      </c>
      <c r="F1887" s="10">
        <f>F1888</f>
        <v>26483.7</v>
      </c>
      <c r="G1887" s="10">
        <v>13719.2</v>
      </c>
      <c r="H1887" s="10">
        <f t="shared" ref="H1887:J1887" si="1387">H1888</f>
        <v>5719.2</v>
      </c>
      <c r="I1887" s="10">
        <f t="shared" si="1387"/>
        <v>4824.3599999999997</v>
      </c>
      <c r="J1887" s="10">
        <f t="shared" si="1387"/>
        <v>894.84000000000015</v>
      </c>
      <c r="K1887" s="18">
        <f t="shared" si="1374"/>
        <v>0.84353755770037764</v>
      </c>
    </row>
    <row r="1888" spans="1:11" ht="31" x14ac:dyDescent="0.35">
      <c r="A1888" s="8" t="s">
        <v>33</v>
      </c>
      <c r="B1888" s="6" t="s">
        <v>123</v>
      </c>
      <c r="C1888" s="6" t="s">
        <v>3</v>
      </c>
      <c r="D1888" s="6" t="s">
        <v>914</v>
      </c>
      <c r="E1888" s="6" t="s">
        <v>32</v>
      </c>
      <c r="F1888" s="10">
        <v>26483.7</v>
      </c>
      <c r="G1888" s="10">
        <v>13719.2</v>
      </c>
      <c r="H1888" s="10">
        <v>5719.2</v>
      </c>
      <c r="I1888" s="10">
        <v>4824.3599999999997</v>
      </c>
      <c r="J1888" s="10">
        <f t="shared" si="1385"/>
        <v>894.84000000000015</v>
      </c>
      <c r="K1888" s="18">
        <f t="shared" si="1374"/>
        <v>0.84353755770037764</v>
      </c>
    </row>
    <row r="1889" spans="1:11" ht="46.5" x14ac:dyDescent="0.35">
      <c r="A1889" s="8" t="s">
        <v>917</v>
      </c>
      <c r="B1889" s="6" t="s">
        <v>123</v>
      </c>
      <c r="C1889" s="6" t="s">
        <v>3</v>
      </c>
      <c r="D1889" s="6" t="s">
        <v>916</v>
      </c>
      <c r="E1889" s="6"/>
      <c r="F1889" s="10">
        <f>F1890</f>
        <v>0</v>
      </c>
      <c r="G1889" s="10">
        <v>0</v>
      </c>
      <c r="H1889" s="10">
        <f t="shared" ref="H1889:J1889" si="1388">H1890</f>
        <v>8000</v>
      </c>
      <c r="I1889" s="10">
        <f t="shared" si="1388"/>
        <v>8000</v>
      </c>
      <c r="J1889" s="10">
        <f t="shared" si="1388"/>
        <v>0</v>
      </c>
      <c r="K1889" s="18">
        <f t="shared" si="1374"/>
        <v>1</v>
      </c>
    </row>
    <row r="1890" spans="1:11" ht="31" x14ac:dyDescent="0.35">
      <c r="A1890" s="8" t="s">
        <v>31</v>
      </c>
      <c r="B1890" s="6" t="s">
        <v>123</v>
      </c>
      <c r="C1890" s="6" t="s">
        <v>3</v>
      </c>
      <c r="D1890" s="6" t="s">
        <v>916</v>
      </c>
      <c r="E1890" s="6" t="s">
        <v>30</v>
      </c>
      <c r="F1890" s="10">
        <f>F1891</f>
        <v>0</v>
      </c>
      <c r="G1890" s="10">
        <v>0</v>
      </c>
      <c r="H1890" s="10">
        <f t="shared" ref="H1890:J1890" si="1389">H1891</f>
        <v>8000</v>
      </c>
      <c r="I1890" s="10">
        <f t="shared" si="1389"/>
        <v>8000</v>
      </c>
      <c r="J1890" s="10">
        <f t="shared" si="1389"/>
        <v>0</v>
      </c>
      <c r="K1890" s="18">
        <f t="shared" si="1374"/>
        <v>1</v>
      </c>
    </row>
    <row r="1891" spans="1:11" ht="31" x14ac:dyDescent="0.35">
      <c r="A1891" s="8" t="s">
        <v>33</v>
      </c>
      <c r="B1891" s="6" t="s">
        <v>123</v>
      </c>
      <c r="C1891" s="6" t="s">
        <v>3</v>
      </c>
      <c r="D1891" s="6" t="s">
        <v>916</v>
      </c>
      <c r="E1891" s="6" t="s">
        <v>32</v>
      </c>
      <c r="F1891" s="10">
        <v>0</v>
      </c>
      <c r="G1891" s="10">
        <v>0</v>
      </c>
      <c r="H1891" s="10">
        <v>8000</v>
      </c>
      <c r="I1891" s="10">
        <v>8000</v>
      </c>
      <c r="J1891" s="10">
        <f t="shared" si="1385"/>
        <v>0</v>
      </c>
      <c r="K1891" s="18">
        <f t="shared" si="1374"/>
        <v>1</v>
      </c>
    </row>
    <row r="1892" spans="1:11" ht="31" x14ac:dyDescent="0.35">
      <c r="A1892" s="8" t="s">
        <v>919</v>
      </c>
      <c r="B1892" s="6" t="s">
        <v>123</v>
      </c>
      <c r="C1892" s="6" t="s">
        <v>3</v>
      </c>
      <c r="D1892" s="6" t="s">
        <v>918</v>
      </c>
      <c r="E1892" s="6"/>
      <c r="F1892" s="10">
        <f>F1893</f>
        <v>0</v>
      </c>
      <c r="G1892" s="10">
        <v>92480.9</v>
      </c>
      <c r="H1892" s="10">
        <f t="shared" ref="H1892:J1892" si="1390">H1893</f>
        <v>92480.9</v>
      </c>
      <c r="I1892" s="10">
        <f t="shared" si="1390"/>
        <v>64498.46</v>
      </c>
      <c r="J1892" s="10">
        <f t="shared" si="1390"/>
        <v>27982.439999999995</v>
      </c>
      <c r="K1892" s="18">
        <f t="shared" si="1374"/>
        <v>0.69742465741574755</v>
      </c>
    </row>
    <row r="1893" spans="1:11" ht="31" x14ac:dyDescent="0.35">
      <c r="A1893" s="8" t="s">
        <v>31</v>
      </c>
      <c r="B1893" s="6" t="s">
        <v>123</v>
      </c>
      <c r="C1893" s="6" t="s">
        <v>3</v>
      </c>
      <c r="D1893" s="6" t="s">
        <v>918</v>
      </c>
      <c r="E1893" s="6" t="s">
        <v>30</v>
      </c>
      <c r="F1893" s="10">
        <f>F1894</f>
        <v>0</v>
      </c>
      <c r="G1893" s="10">
        <v>92480.9</v>
      </c>
      <c r="H1893" s="10">
        <f t="shared" ref="H1893:J1893" si="1391">H1894</f>
        <v>92480.9</v>
      </c>
      <c r="I1893" s="10">
        <f t="shared" si="1391"/>
        <v>64498.46</v>
      </c>
      <c r="J1893" s="10">
        <f t="shared" si="1391"/>
        <v>27982.439999999995</v>
      </c>
      <c r="K1893" s="18">
        <f t="shared" si="1374"/>
        <v>0.69742465741574755</v>
      </c>
    </row>
    <row r="1894" spans="1:11" ht="31" x14ac:dyDescent="0.35">
      <c r="A1894" s="8" t="s">
        <v>33</v>
      </c>
      <c r="B1894" s="6" t="s">
        <v>123</v>
      </c>
      <c r="C1894" s="6" t="s">
        <v>3</v>
      </c>
      <c r="D1894" s="6" t="s">
        <v>918</v>
      </c>
      <c r="E1894" s="6" t="s">
        <v>32</v>
      </c>
      <c r="F1894" s="10">
        <v>0</v>
      </c>
      <c r="G1894" s="10">
        <v>92480.9</v>
      </c>
      <c r="H1894" s="10">
        <v>92480.9</v>
      </c>
      <c r="I1894" s="10">
        <v>64498.46</v>
      </c>
      <c r="J1894" s="10">
        <f t="shared" si="1385"/>
        <v>27982.439999999995</v>
      </c>
      <c r="K1894" s="18">
        <f t="shared" si="1374"/>
        <v>0.69742465741574755</v>
      </c>
    </row>
    <row r="1895" spans="1:11" ht="62" x14ac:dyDescent="0.35">
      <c r="A1895" s="17" t="s">
        <v>51</v>
      </c>
      <c r="B1895" s="6" t="s">
        <v>123</v>
      </c>
      <c r="C1895" s="6" t="s">
        <v>3</v>
      </c>
      <c r="D1895" s="6" t="s">
        <v>50</v>
      </c>
      <c r="E1895" s="6"/>
      <c r="F1895" s="10">
        <f>F1896</f>
        <v>174.3</v>
      </c>
      <c r="G1895" s="10">
        <v>0</v>
      </c>
      <c r="H1895" s="10">
        <f t="shared" ref="H1895:J1895" si="1392">H1896</f>
        <v>0</v>
      </c>
      <c r="I1895" s="10">
        <f t="shared" si="1392"/>
        <v>0</v>
      </c>
      <c r="J1895" s="10">
        <f t="shared" si="1392"/>
        <v>0</v>
      </c>
      <c r="K1895" s="18" t="s">
        <v>937</v>
      </c>
    </row>
    <row r="1896" spans="1:11" ht="108.5" x14ac:dyDescent="0.35">
      <c r="A1896" s="17" t="s">
        <v>53</v>
      </c>
      <c r="B1896" s="6" t="s">
        <v>123</v>
      </c>
      <c r="C1896" s="6" t="s">
        <v>3</v>
      </c>
      <c r="D1896" s="6" t="s">
        <v>52</v>
      </c>
      <c r="E1896" s="6"/>
      <c r="F1896" s="10">
        <f>F1897</f>
        <v>174.3</v>
      </c>
      <c r="G1896" s="10">
        <v>0</v>
      </c>
      <c r="H1896" s="10">
        <f t="shared" ref="H1896:J1896" si="1393">H1897</f>
        <v>0</v>
      </c>
      <c r="I1896" s="10">
        <f t="shared" si="1393"/>
        <v>0</v>
      </c>
      <c r="J1896" s="10">
        <f t="shared" si="1393"/>
        <v>0</v>
      </c>
      <c r="K1896" s="18" t="s">
        <v>937</v>
      </c>
    </row>
    <row r="1897" spans="1:11" ht="31" x14ac:dyDescent="0.35">
      <c r="A1897" s="17" t="s">
        <v>31</v>
      </c>
      <c r="B1897" s="6" t="s">
        <v>123</v>
      </c>
      <c r="C1897" s="6" t="s">
        <v>3</v>
      </c>
      <c r="D1897" s="6" t="s">
        <v>52</v>
      </c>
      <c r="E1897" s="6" t="s">
        <v>30</v>
      </c>
      <c r="F1897" s="10">
        <f>F1898</f>
        <v>174.3</v>
      </c>
      <c r="G1897" s="10">
        <v>0</v>
      </c>
      <c r="H1897" s="10">
        <f t="shared" ref="H1897:J1897" si="1394">H1898</f>
        <v>0</v>
      </c>
      <c r="I1897" s="10">
        <f t="shared" si="1394"/>
        <v>0</v>
      </c>
      <c r="J1897" s="10">
        <f t="shared" si="1394"/>
        <v>0</v>
      </c>
      <c r="K1897" s="18" t="s">
        <v>937</v>
      </c>
    </row>
    <row r="1898" spans="1:11" ht="31" x14ac:dyDescent="0.35">
      <c r="A1898" s="17" t="s">
        <v>33</v>
      </c>
      <c r="B1898" s="6" t="s">
        <v>123</v>
      </c>
      <c r="C1898" s="6" t="s">
        <v>3</v>
      </c>
      <c r="D1898" s="6" t="s">
        <v>52</v>
      </c>
      <c r="E1898" s="6" t="s">
        <v>32</v>
      </c>
      <c r="F1898" s="10">
        <v>174.3</v>
      </c>
      <c r="G1898" s="10">
        <v>0</v>
      </c>
      <c r="H1898" s="10">
        <v>0</v>
      </c>
      <c r="I1898" s="10">
        <v>0</v>
      </c>
      <c r="J1898" s="10">
        <f t="shared" si="1385"/>
        <v>0</v>
      </c>
      <c r="K1898" s="18" t="s">
        <v>937</v>
      </c>
    </row>
    <row r="1899" spans="1:11" ht="31" x14ac:dyDescent="0.35">
      <c r="A1899" s="8" t="s">
        <v>254</v>
      </c>
      <c r="B1899" s="6" t="s">
        <v>123</v>
      </c>
      <c r="C1899" s="6" t="s">
        <v>3</v>
      </c>
      <c r="D1899" s="6" t="s">
        <v>253</v>
      </c>
      <c r="E1899" s="6"/>
      <c r="F1899" s="10">
        <f>F1900</f>
        <v>3054.7</v>
      </c>
      <c r="G1899" s="10">
        <v>4293.3999999999996</v>
      </c>
      <c r="H1899" s="10">
        <f t="shared" ref="H1899:J1899" si="1395">H1900</f>
        <v>1689.5</v>
      </c>
      <c r="I1899" s="10">
        <f t="shared" si="1395"/>
        <v>1689.41</v>
      </c>
      <c r="J1899" s="10">
        <f t="shared" si="1395"/>
        <v>8.9999999999918145E-2</v>
      </c>
      <c r="K1899" s="18">
        <f t="shared" si="1374"/>
        <v>0.99994672980171651</v>
      </c>
    </row>
    <row r="1900" spans="1:11" ht="31" x14ac:dyDescent="0.35">
      <c r="A1900" s="8" t="s">
        <v>256</v>
      </c>
      <c r="B1900" s="6" t="s">
        <v>123</v>
      </c>
      <c r="C1900" s="6" t="s">
        <v>3</v>
      </c>
      <c r="D1900" s="6" t="s">
        <v>255</v>
      </c>
      <c r="E1900" s="6"/>
      <c r="F1900" s="10">
        <f>F1901+F1904</f>
        <v>3054.7</v>
      </c>
      <c r="G1900" s="10">
        <v>4293.3999999999996</v>
      </c>
      <c r="H1900" s="10">
        <f t="shared" ref="H1900:J1900" si="1396">H1901+H1904</f>
        <v>1689.5</v>
      </c>
      <c r="I1900" s="10">
        <f t="shared" si="1396"/>
        <v>1689.41</v>
      </c>
      <c r="J1900" s="10">
        <f t="shared" si="1396"/>
        <v>8.9999999999918145E-2</v>
      </c>
      <c r="K1900" s="18">
        <f t="shared" si="1374"/>
        <v>0.99994672980171651</v>
      </c>
    </row>
    <row r="1901" spans="1:11" ht="31" x14ac:dyDescent="0.35">
      <c r="A1901" s="8" t="s">
        <v>619</v>
      </c>
      <c r="B1901" s="6" t="s">
        <v>123</v>
      </c>
      <c r="C1901" s="6" t="s">
        <v>3</v>
      </c>
      <c r="D1901" s="6" t="s">
        <v>618</v>
      </c>
      <c r="E1901" s="6"/>
      <c r="F1901" s="10">
        <f>F1902</f>
        <v>1679.7</v>
      </c>
      <c r="G1901" s="10">
        <v>2509.1999999999998</v>
      </c>
      <c r="H1901" s="10">
        <f t="shared" ref="H1901:J1901" si="1397">H1902</f>
        <v>1689.5</v>
      </c>
      <c r="I1901" s="10">
        <f t="shared" si="1397"/>
        <v>1689.41</v>
      </c>
      <c r="J1901" s="10">
        <f t="shared" si="1397"/>
        <v>8.9999999999918145E-2</v>
      </c>
      <c r="K1901" s="18">
        <f t="shared" si="1374"/>
        <v>0.99994672980171651</v>
      </c>
    </row>
    <row r="1902" spans="1:11" ht="31" x14ac:dyDescent="0.35">
      <c r="A1902" s="8" t="s">
        <v>194</v>
      </c>
      <c r="B1902" s="6" t="s">
        <v>123</v>
      </c>
      <c r="C1902" s="6" t="s">
        <v>3</v>
      </c>
      <c r="D1902" s="6" t="s">
        <v>618</v>
      </c>
      <c r="E1902" s="6" t="s">
        <v>193</v>
      </c>
      <c r="F1902" s="10">
        <f>F1903</f>
        <v>1679.7</v>
      </c>
      <c r="G1902" s="10">
        <v>2509.1999999999998</v>
      </c>
      <c r="H1902" s="10">
        <f t="shared" ref="H1902:J1902" si="1398">H1903</f>
        <v>1689.5</v>
      </c>
      <c r="I1902" s="10">
        <f t="shared" si="1398"/>
        <v>1689.41</v>
      </c>
      <c r="J1902" s="10">
        <f t="shared" si="1398"/>
        <v>8.9999999999918145E-2</v>
      </c>
      <c r="K1902" s="18">
        <f t="shared" si="1374"/>
        <v>0.99994672980171651</v>
      </c>
    </row>
    <row r="1903" spans="1:11" ht="15.5" x14ac:dyDescent="0.35">
      <c r="A1903" s="8" t="s">
        <v>196</v>
      </c>
      <c r="B1903" s="6" t="s">
        <v>123</v>
      </c>
      <c r="C1903" s="6" t="s">
        <v>3</v>
      </c>
      <c r="D1903" s="6" t="s">
        <v>618</v>
      </c>
      <c r="E1903" s="6" t="s">
        <v>195</v>
      </c>
      <c r="F1903" s="10">
        <v>1679.7</v>
      </c>
      <c r="G1903" s="10">
        <v>2509.1999999999998</v>
      </c>
      <c r="H1903" s="10">
        <v>1689.5</v>
      </c>
      <c r="I1903" s="10">
        <v>1689.41</v>
      </c>
      <c r="J1903" s="10">
        <f t="shared" si="1385"/>
        <v>8.9999999999918145E-2</v>
      </c>
      <c r="K1903" s="18">
        <f t="shared" si="1374"/>
        <v>0.99994672980171651</v>
      </c>
    </row>
    <row r="1904" spans="1:11" ht="31" x14ac:dyDescent="0.35">
      <c r="A1904" s="17" t="s">
        <v>318</v>
      </c>
      <c r="B1904" s="6" t="s">
        <v>123</v>
      </c>
      <c r="C1904" s="6" t="s">
        <v>3</v>
      </c>
      <c r="D1904" s="6" t="s">
        <v>317</v>
      </c>
      <c r="E1904" s="6"/>
      <c r="F1904" s="10">
        <f>F1905</f>
        <v>1375</v>
      </c>
      <c r="G1904" s="10">
        <v>1784.2</v>
      </c>
      <c r="H1904" s="10">
        <f t="shared" ref="H1904:J1904" si="1399">H1905</f>
        <v>0</v>
      </c>
      <c r="I1904" s="10">
        <f t="shared" si="1399"/>
        <v>0</v>
      </c>
      <c r="J1904" s="10">
        <f t="shared" si="1399"/>
        <v>0</v>
      </c>
      <c r="K1904" s="18" t="s">
        <v>937</v>
      </c>
    </row>
    <row r="1905" spans="1:11" ht="31" x14ac:dyDescent="0.35">
      <c r="A1905" s="17" t="s">
        <v>194</v>
      </c>
      <c r="B1905" s="6" t="s">
        <v>123</v>
      </c>
      <c r="C1905" s="6" t="s">
        <v>3</v>
      </c>
      <c r="D1905" s="6" t="s">
        <v>317</v>
      </c>
      <c r="E1905" s="6" t="s">
        <v>193</v>
      </c>
      <c r="F1905" s="10">
        <f>F1906</f>
        <v>1375</v>
      </c>
      <c r="G1905" s="10">
        <v>1784.2</v>
      </c>
      <c r="H1905" s="10">
        <f t="shared" ref="H1905:J1905" si="1400">H1906</f>
        <v>0</v>
      </c>
      <c r="I1905" s="10">
        <f t="shared" si="1400"/>
        <v>0</v>
      </c>
      <c r="J1905" s="10">
        <f t="shared" si="1400"/>
        <v>0</v>
      </c>
      <c r="K1905" s="18" t="s">
        <v>937</v>
      </c>
    </row>
    <row r="1906" spans="1:11" ht="15.5" x14ac:dyDescent="0.35">
      <c r="A1906" s="17" t="s">
        <v>196</v>
      </c>
      <c r="B1906" s="6" t="s">
        <v>123</v>
      </c>
      <c r="C1906" s="6" t="s">
        <v>3</v>
      </c>
      <c r="D1906" s="6" t="s">
        <v>317</v>
      </c>
      <c r="E1906" s="6" t="s">
        <v>195</v>
      </c>
      <c r="F1906" s="10">
        <v>1375</v>
      </c>
      <c r="G1906" s="10">
        <v>1784.2</v>
      </c>
      <c r="H1906" s="10">
        <v>0</v>
      </c>
      <c r="I1906" s="10">
        <v>0</v>
      </c>
      <c r="J1906" s="10">
        <f t="shared" si="1385"/>
        <v>0</v>
      </c>
      <c r="K1906" s="18" t="s">
        <v>937</v>
      </c>
    </row>
    <row r="1907" spans="1:11" ht="31" x14ac:dyDescent="0.35">
      <c r="A1907" s="8" t="s">
        <v>67</v>
      </c>
      <c r="B1907" s="6" t="s">
        <v>123</v>
      </c>
      <c r="C1907" s="6" t="s">
        <v>3</v>
      </c>
      <c r="D1907" s="6" t="s">
        <v>66</v>
      </c>
      <c r="E1907" s="6"/>
      <c r="F1907" s="10">
        <f>F1908</f>
        <v>0</v>
      </c>
      <c r="G1907" s="10">
        <v>6969.6</v>
      </c>
      <c r="H1907" s="10">
        <f t="shared" ref="H1907:J1907" si="1401">H1908</f>
        <v>6969.6</v>
      </c>
      <c r="I1907" s="10">
        <f t="shared" si="1401"/>
        <v>2845.17</v>
      </c>
      <c r="J1907" s="10">
        <f t="shared" si="1401"/>
        <v>4124.43</v>
      </c>
      <c r="K1907" s="18">
        <f t="shared" si="1374"/>
        <v>0.40822572314049588</v>
      </c>
    </row>
    <row r="1908" spans="1:11" ht="31" x14ac:dyDescent="0.35">
      <c r="A1908" s="8" t="s">
        <v>69</v>
      </c>
      <c r="B1908" s="6" t="s">
        <v>123</v>
      </c>
      <c r="C1908" s="6" t="s">
        <v>3</v>
      </c>
      <c r="D1908" s="6" t="s">
        <v>68</v>
      </c>
      <c r="E1908" s="6"/>
      <c r="F1908" s="10">
        <f>F1909</f>
        <v>0</v>
      </c>
      <c r="G1908" s="10">
        <v>6969.6</v>
      </c>
      <c r="H1908" s="10">
        <f t="shared" ref="H1908:J1908" si="1402">H1909</f>
        <v>6969.6</v>
      </c>
      <c r="I1908" s="10">
        <f t="shared" si="1402"/>
        <v>2845.17</v>
      </c>
      <c r="J1908" s="10">
        <f t="shared" si="1402"/>
        <v>4124.43</v>
      </c>
      <c r="K1908" s="18">
        <f t="shared" si="1374"/>
        <v>0.40822572314049588</v>
      </c>
    </row>
    <row r="1909" spans="1:11" ht="31" x14ac:dyDescent="0.35">
      <c r="A1909" s="8" t="s">
        <v>194</v>
      </c>
      <c r="B1909" s="6" t="s">
        <v>123</v>
      </c>
      <c r="C1909" s="6" t="s">
        <v>3</v>
      </c>
      <c r="D1909" s="6" t="s">
        <v>68</v>
      </c>
      <c r="E1909" s="6" t="s">
        <v>193</v>
      </c>
      <c r="F1909" s="10">
        <f>F1910</f>
        <v>0</v>
      </c>
      <c r="G1909" s="10">
        <v>6969.6</v>
      </c>
      <c r="H1909" s="10">
        <f t="shared" ref="H1909:J1909" si="1403">H1910</f>
        <v>6969.6</v>
      </c>
      <c r="I1909" s="10">
        <f t="shared" si="1403"/>
        <v>2845.17</v>
      </c>
      <c r="J1909" s="10">
        <f t="shared" si="1403"/>
        <v>4124.43</v>
      </c>
      <c r="K1909" s="18">
        <f t="shared" si="1374"/>
        <v>0.40822572314049588</v>
      </c>
    </row>
    <row r="1910" spans="1:11" ht="15.5" x14ac:dyDescent="0.35">
      <c r="A1910" s="8" t="s">
        <v>196</v>
      </c>
      <c r="B1910" s="6" t="s">
        <v>123</v>
      </c>
      <c r="C1910" s="6" t="s">
        <v>3</v>
      </c>
      <c r="D1910" s="6" t="s">
        <v>68</v>
      </c>
      <c r="E1910" s="6" t="s">
        <v>195</v>
      </c>
      <c r="F1910" s="10">
        <v>0</v>
      </c>
      <c r="G1910" s="10">
        <v>6969.6</v>
      </c>
      <c r="H1910" s="10">
        <v>6969.6</v>
      </c>
      <c r="I1910" s="10">
        <v>2845.17</v>
      </c>
      <c r="J1910" s="10">
        <f t="shared" si="1385"/>
        <v>4124.43</v>
      </c>
      <c r="K1910" s="18">
        <f t="shared" si="1374"/>
        <v>0.40822572314049588</v>
      </c>
    </row>
    <row r="1911" spans="1:11" ht="15.5" x14ac:dyDescent="0.35">
      <c r="A1911" s="8" t="s">
        <v>920</v>
      </c>
      <c r="B1911" s="6" t="s">
        <v>123</v>
      </c>
      <c r="C1911" s="6" t="s">
        <v>4</v>
      </c>
      <c r="D1911" s="6"/>
      <c r="E1911" s="6"/>
      <c r="F1911" s="10">
        <f>F1912</f>
        <v>6795.0999999999995</v>
      </c>
      <c r="G1911" s="10">
        <v>9561</v>
      </c>
      <c r="H1911" s="10">
        <f t="shared" ref="H1911:J1911" si="1404">H1912</f>
        <v>6104.9</v>
      </c>
      <c r="I1911" s="10">
        <f t="shared" si="1404"/>
        <v>4087.87</v>
      </c>
      <c r="J1911" s="10">
        <f t="shared" si="1404"/>
        <v>2017.0299999999997</v>
      </c>
      <c r="K1911" s="18">
        <f t="shared" si="1374"/>
        <v>0.66960474373044609</v>
      </c>
    </row>
    <row r="1912" spans="1:11" ht="15.5" x14ac:dyDescent="0.35">
      <c r="A1912" s="8" t="s">
        <v>653</v>
      </c>
      <c r="B1912" s="6" t="s">
        <v>123</v>
      </c>
      <c r="C1912" s="6" t="s">
        <v>4</v>
      </c>
      <c r="D1912" s="6" t="s">
        <v>652</v>
      </c>
      <c r="E1912" s="6"/>
      <c r="F1912" s="10">
        <f>F1913</f>
        <v>6795.0999999999995</v>
      </c>
      <c r="G1912" s="10">
        <v>9561</v>
      </c>
      <c r="H1912" s="10">
        <f t="shared" ref="H1912:J1912" si="1405">H1913</f>
        <v>6104.9</v>
      </c>
      <c r="I1912" s="10">
        <f t="shared" si="1405"/>
        <v>4087.87</v>
      </c>
      <c r="J1912" s="10">
        <f t="shared" si="1405"/>
        <v>2017.0299999999997</v>
      </c>
      <c r="K1912" s="18">
        <f t="shared" si="1374"/>
        <v>0.66960474373044609</v>
      </c>
    </row>
    <row r="1913" spans="1:11" ht="15.5" x14ac:dyDescent="0.35">
      <c r="A1913" s="8" t="s">
        <v>867</v>
      </c>
      <c r="B1913" s="6" t="s">
        <v>123</v>
      </c>
      <c r="C1913" s="6" t="s">
        <v>4</v>
      </c>
      <c r="D1913" s="6" t="s">
        <v>866</v>
      </c>
      <c r="E1913" s="6"/>
      <c r="F1913" s="10">
        <f>F1914</f>
        <v>6795.0999999999995</v>
      </c>
      <c r="G1913" s="10">
        <v>9561</v>
      </c>
      <c r="H1913" s="10">
        <f t="shared" ref="H1913:J1913" si="1406">H1914</f>
        <v>6104.9</v>
      </c>
      <c r="I1913" s="10">
        <f t="shared" si="1406"/>
        <v>4087.87</v>
      </c>
      <c r="J1913" s="10">
        <f t="shared" si="1406"/>
        <v>2017.0299999999997</v>
      </c>
      <c r="K1913" s="18">
        <f t="shared" si="1374"/>
        <v>0.66960474373044609</v>
      </c>
    </row>
    <row r="1914" spans="1:11" ht="46.5" x14ac:dyDescent="0.35">
      <c r="A1914" s="8" t="s">
        <v>899</v>
      </c>
      <c r="B1914" s="6" t="s">
        <v>123</v>
      </c>
      <c r="C1914" s="6" t="s">
        <v>4</v>
      </c>
      <c r="D1914" s="6" t="s">
        <v>898</v>
      </c>
      <c r="E1914" s="6"/>
      <c r="F1914" s="10">
        <f>F1915+F1920</f>
        <v>6795.0999999999995</v>
      </c>
      <c r="G1914" s="10">
        <v>9561</v>
      </c>
      <c r="H1914" s="10">
        <f t="shared" ref="H1914:J1914" si="1407">H1915+H1920</f>
        <v>6104.9</v>
      </c>
      <c r="I1914" s="10">
        <f t="shared" si="1407"/>
        <v>4087.87</v>
      </c>
      <c r="J1914" s="10">
        <f t="shared" si="1407"/>
        <v>2017.0299999999997</v>
      </c>
      <c r="K1914" s="18">
        <f t="shared" si="1374"/>
        <v>0.66960474373044609</v>
      </c>
    </row>
    <row r="1915" spans="1:11" ht="31" x14ac:dyDescent="0.35">
      <c r="A1915" s="8" t="s">
        <v>901</v>
      </c>
      <c r="B1915" s="6" t="s">
        <v>123</v>
      </c>
      <c r="C1915" s="6" t="s">
        <v>4</v>
      </c>
      <c r="D1915" s="6" t="s">
        <v>900</v>
      </c>
      <c r="E1915" s="6"/>
      <c r="F1915" s="10">
        <f>F1916+F1918</f>
        <v>1805.7</v>
      </c>
      <c r="G1915" s="10">
        <v>1874.5</v>
      </c>
      <c r="H1915" s="10">
        <f t="shared" ref="H1915:J1915" si="1408">H1916+H1918</f>
        <v>1874.5</v>
      </c>
      <c r="I1915" s="10">
        <f t="shared" si="1408"/>
        <v>1841.6</v>
      </c>
      <c r="J1915" s="10">
        <f t="shared" si="1408"/>
        <v>32.900000000000091</v>
      </c>
      <c r="K1915" s="18">
        <f t="shared" si="1374"/>
        <v>0.98244865297412642</v>
      </c>
    </row>
    <row r="1916" spans="1:11" ht="62" x14ac:dyDescent="0.35">
      <c r="A1916" s="8" t="s">
        <v>13</v>
      </c>
      <c r="B1916" s="6" t="s">
        <v>123</v>
      </c>
      <c r="C1916" s="6" t="s">
        <v>4</v>
      </c>
      <c r="D1916" s="6" t="s">
        <v>900</v>
      </c>
      <c r="E1916" s="6" t="s">
        <v>12</v>
      </c>
      <c r="F1916" s="10">
        <f>F1917</f>
        <v>0</v>
      </c>
      <c r="G1916" s="10">
        <v>4</v>
      </c>
      <c r="H1916" s="10">
        <f t="shared" ref="H1916:J1916" si="1409">H1917</f>
        <v>4</v>
      </c>
      <c r="I1916" s="10">
        <f t="shared" si="1409"/>
        <v>4</v>
      </c>
      <c r="J1916" s="10">
        <f t="shared" si="1409"/>
        <v>0</v>
      </c>
      <c r="K1916" s="18">
        <f t="shared" si="1374"/>
        <v>1</v>
      </c>
    </row>
    <row r="1917" spans="1:11" ht="31" x14ac:dyDescent="0.35">
      <c r="A1917" s="8" t="s">
        <v>15</v>
      </c>
      <c r="B1917" s="6" t="s">
        <v>123</v>
      </c>
      <c r="C1917" s="6" t="s">
        <v>4</v>
      </c>
      <c r="D1917" s="6" t="s">
        <v>900</v>
      </c>
      <c r="E1917" s="6" t="s">
        <v>14</v>
      </c>
      <c r="F1917" s="10">
        <v>0</v>
      </c>
      <c r="G1917" s="10">
        <v>4</v>
      </c>
      <c r="H1917" s="10">
        <v>4</v>
      </c>
      <c r="I1917" s="10">
        <v>4</v>
      </c>
      <c r="J1917" s="10">
        <f t="shared" si="1385"/>
        <v>0</v>
      </c>
      <c r="K1917" s="18">
        <f t="shared" si="1374"/>
        <v>1</v>
      </c>
    </row>
    <row r="1918" spans="1:11" ht="31" x14ac:dyDescent="0.35">
      <c r="A1918" s="8" t="s">
        <v>31</v>
      </c>
      <c r="B1918" s="6" t="s">
        <v>123</v>
      </c>
      <c r="C1918" s="6" t="s">
        <v>4</v>
      </c>
      <c r="D1918" s="6" t="s">
        <v>900</v>
      </c>
      <c r="E1918" s="6" t="s">
        <v>30</v>
      </c>
      <c r="F1918" s="10">
        <f>F1919</f>
        <v>1805.7</v>
      </c>
      <c r="G1918" s="10">
        <v>1870.5</v>
      </c>
      <c r="H1918" s="10">
        <f t="shared" ref="H1918:J1918" si="1410">H1919</f>
        <v>1870.5</v>
      </c>
      <c r="I1918" s="10">
        <f t="shared" si="1410"/>
        <v>1837.6</v>
      </c>
      <c r="J1918" s="10">
        <f t="shared" si="1410"/>
        <v>32.900000000000091</v>
      </c>
      <c r="K1918" s="18">
        <f t="shared" si="1374"/>
        <v>0.98241112002138464</v>
      </c>
    </row>
    <row r="1919" spans="1:11" ht="31" x14ac:dyDescent="0.35">
      <c r="A1919" s="8" t="s">
        <v>33</v>
      </c>
      <c r="B1919" s="6" t="s">
        <v>123</v>
      </c>
      <c r="C1919" s="6" t="s">
        <v>4</v>
      </c>
      <c r="D1919" s="6" t="s">
        <v>900</v>
      </c>
      <c r="E1919" s="6" t="s">
        <v>32</v>
      </c>
      <c r="F1919" s="10">
        <v>1805.7</v>
      </c>
      <c r="G1919" s="10">
        <v>1870.5</v>
      </c>
      <c r="H1919" s="10">
        <v>1870.5</v>
      </c>
      <c r="I1919" s="10">
        <v>1837.6</v>
      </c>
      <c r="J1919" s="10">
        <f t="shared" si="1385"/>
        <v>32.900000000000091</v>
      </c>
      <c r="K1919" s="18">
        <f t="shared" si="1374"/>
        <v>0.98241112002138464</v>
      </c>
    </row>
    <row r="1920" spans="1:11" ht="46.5" x14ac:dyDescent="0.35">
      <c r="A1920" s="8" t="s">
        <v>903</v>
      </c>
      <c r="B1920" s="6" t="s">
        <v>123</v>
      </c>
      <c r="C1920" s="6" t="s">
        <v>4</v>
      </c>
      <c r="D1920" s="6" t="s">
        <v>902</v>
      </c>
      <c r="E1920" s="6"/>
      <c r="F1920" s="10">
        <f>F1921</f>
        <v>4989.3999999999996</v>
      </c>
      <c r="G1920" s="10">
        <v>7686.5</v>
      </c>
      <c r="H1920" s="10">
        <f t="shared" ref="H1920:J1920" si="1411">H1921</f>
        <v>4230.3999999999996</v>
      </c>
      <c r="I1920" s="10">
        <f t="shared" si="1411"/>
        <v>2246.27</v>
      </c>
      <c r="J1920" s="10">
        <f t="shared" si="1411"/>
        <v>1984.1299999999997</v>
      </c>
      <c r="K1920" s="18">
        <f t="shared" si="1374"/>
        <v>0.53098288577912256</v>
      </c>
    </row>
    <row r="1921" spans="1:11" ht="31" x14ac:dyDescent="0.35">
      <c r="A1921" s="8" t="s">
        <v>31</v>
      </c>
      <c r="B1921" s="6" t="s">
        <v>123</v>
      </c>
      <c r="C1921" s="6" t="s">
        <v>4</v>
      </c>
      <c r="D1921" s="6" t="s">
        <v>902</v>
      </c>
      <c r="E1921" s="6" t="s">
        <v>30</v>
      </c>
      <c r="F1921" s="10">
        <f>F1922</f>
        <v>4989.3999999999996</v>
      </c>
      <c r="G1921" s="10">
        <v>7686.5</v>
      </c>
      <c r="H1921" s="10">
        <f t="shared" ref="H1921:J1921" si="1412">H1922</f>
        <v>4230.3999999999996</v>
      </c>
      <c r="I1921" s="10">
        <f t="shared" si="1412"/>
        <v>2246.27</v>
      </c>
      <c r="J1921" s="10">
        <f t="shared" si="1412"/>
        <v>1984.1299999999997</v>
      </c>
      <c r="K1921" s="18">
        <f t="shared" si="1374"/>
        <v>0.53098288577912256</v>
      </c>
    </row>
    <row r="1922" spans="1:11" ht="31" x14ac:dyDescent="0.35">
      <c r="A1922" s="8" t="s">
        <v>33</v>
      </c>
      <c r="B1922" s="6" t="s">
        <v>123</v>
      </c>
      <c r="C1922" s="6" t="s">
        <v>4</v>
      </c>
      <c r="D1922" s="6" t="s">
        <v>902</v>
      </c>
      <c r="E1922" s="6" t="s">
        <v>32</v>
      </c>
      <c r="F1922" s="10">
        <v>4989.3999999999996</v>
      </c>
      <c r="G1922" s="10">
        <v>7686.5</v>
      </c>
      <c r="H1922" s="10">
        <v>4230.3999999999996</v>
      </c>
      <c r="I1922" s="10">
        <v>2246.27</v>
      </c>
      <c r="J1922" s="10">
        <f t="shared" si="1385"/>
        <v>1984.1299999999997</v>
      </c>
      <c r="K1922" s="18">
        <f t="shared" si="1374"/>
        <v>0.53098288577912256</v>
      </c>
    </row>
    <row r="1923" spans="1:11" ht="15.5" x14ac:dyDescent="0.35">
      <c r="A1923" s="8" t="s">
        <v>921</v>
      </c>
      <c r="B1923" s="6" t="s">
        <v>123</v>
      </c>
      <c r="C1923" s="6" t="s">
        <v>96</v>
      </c>
      <c r="D1923" s="6"/>
      <c r="E1923" s="6"/>
      <c r="F1923" s="10">
        <f>F1924+F1946+F1958+F1930</f>
        <v>127232.80000000002</v>
      </c>
      <c r="G1923" s="10">
        <v>149140.70000000001</v>
      </c>
      <c r="H1923" s="10">
        <f t="shared" ref="H1923:J1923" si="1413">H1924+H1946+H1958+H1930</f>
        <v>149969.16999999998</v>
      </c>
      <c r="I1923" s="10">
        <f t="shared" si="1413"/>
        <v>138308.47999999998</v>
      </c>
      <c r="J1923" s="10">
        <f t="shared" si="1413"/>
        <v>11660.690000000008</v>
      </c>
      <c r="K1923" s="18">
        <f t="shared" si="1374"/>
        <v>0.92224608564546962</v>
      </c>
    </row>
    <row r="1924" spans="1:11" ht="15.5" x14ac:dyDescent="0.35">
      <c r="A1924" s="8" t="s">
        <v>589</v>
      </c>
      <c r="B1924" s="6" t="s">
        <v>123</v>
      </c>
      <c r="C1924" s="6" t="s">
        <v>96</v>
      </c>
      <c r="D1924" s="6" t="s">
        <v>588</v>
      </c>
      <c r="E1924" s="6"/>
      <c r="F1924" s="10">
        <f>F1925</f>
        <v>110.7</v>
      </c>
      <c r="G1924" s="10">
        <v>110.7</v>
      </c>
      <c r="H1924" s="10">
        <f t="shared" ref="H1924:J1924" si="1414">H1925</f>
        <v>110.7</v>
      </c>
      <c r="I1924" s="10">
        <f t="shared" si="1414"/>
        <v>107.59</v>
      </c>
      <c r="J1924" s="10">
        <f t="shared" si="1414"/>
        <v>3.1099999999999994</v>
      </c>
      <c r="K1924" s="18">
        <f t="shared" si="1374"/>
        <v>0.9719060523938573</v>
      </c>
    </row>
    <row r="1925" spans="1:11" ht="15.5" x14ac:dyDescent="0.35">
      <c r="A1925" s="8" t="s">
        <v>697</v>
      </c>
      <c r="B1925" s="6" t="s">
        <v>123</v>
      </c>
      <c r="C1925" s="6" t="s">
        <v>96</v>
      </c>
      <c r="D1925" s="6" t="s">
        <v>696</v>
      </c>
      <c r="E1925" s="6"/>
      <c r="F1925" s="10">
        <f>F1926</f>
        <v>110.7</v>
      </c>
      <c r="G1925" s="10">
        <v>110.7</v>
      </c>
      <c r="H1925" s="10">
        <f t="shared" ref="H1925:J1925" si="1415">H1926</f>
        <v>110.7</v>
      </c>
      <c r="I1925" s="10">
        <f t="shared" si="1415"/>
        <v>107.59</v>
      </c>
      <c r="J1925" s="10">
        <f t="shared" si="1415"/>
        <v>3.1099999999999994</v>
      </c>
      <c r="K1925" s="18">
        <f t="shared" si="1374"/>
        <v>0.9719060523938573</v>
      </c>
    </row>
    <row r="1926" spans="1:11" ht="46.5" x14ac:dyDescent="0.35">
      <c r="A1926" s="8" t="s">
        <v>699</v>
      </c>
      <c r="B1926" s="6" t="s">
        <v>123</v>
      </c>
      <c r="C1926" s="6" t="s">
        <v>96</v>
      </c>
      <c r="D1926" s="6" t="s">
        <v>698</v>
      </c>
      <c r="E1926" s="6"/>
      <c r="F1926" s="10">
        <f>F1927</f>
        <v>110.7</v>
      </c>
      <c r="G1926" s="10">
        <v>110.7</v>
      </c>
      <c r="H1926" s="10">
        <f t="shared" ref="H1926:J1926" si="1416">H1927</f>
        <v>110.7</v>
      </c>
      <c r="I1926" s="10">
        <f t="shared" si="1416"/>
        <v>107.59</v>
      </c>
      <c r="J1926" s="10">
        <f t="shared" si="1416"/>
        <v>3.1099999999999994</v>
      </c>
      <c r="K1926" s="18">
        <f t="shared" si="1374"/>
        <v>0.9719060523938573</v>
      </c>
    </row>
    <row r="1927" spans="1:11" ht="46.5" x14ac:dyDescent="0.35">
      <c r="A1927" s="8" t="s">
        <v>705</v>
      </c>
      <c r="B1927" s="6" t="s">
        <v>123</v>
      </c>
      <c r="C1927" s="6" t="s">
        <v>96</v>
      </c>
      <c r="D1927" s="6" t="s">
        <v>704</v>
      </c>
      <c r="E1927" s="6"/>
      <c r="F1927" s="10">
        <f>F1928</f>
        <v>110.7</v>
      </c>
      <c r="G1927" s="10">
        <v>110.7</v>
      </c>
      <c r="H1927" s="10">
        <f t="shared" ref="H1927:J1927" si="1417">H1928</f>
        <v>110.7</v>
      </c>
      <c r="I1927" s="10">
        <f t="shared" si="1417"/>
        <v>107.59</v>
      </c>
      <c r="J1927" s="10">
        <f t="shared" si="1417"/>
        <v>3.1099999999999994</v>
      </c>
      <c r="K1927" s="18">
        <f t="shared" si="1374"/>
        <v>0.9719060523938573</v>
      </c>
    </row>
    <row r="1928" spans="1:11" ht="62" x14ac:dyDescent="0.35">
      <c r="A1928" s="8" t="s">
        <v>13</v>
      </c>
      <c r="B1928" s="6" t="s">
        <v>123</v>
      </c>
      <c r="C1928" s="6" t="s">
        <v>96</v>
      </c>
      <c r="D1928" s="6" t="s">
        <v>704</v>
      </c>
      <c r="E1928" s="6" t="s">
        <v>12</v>
      </c>
      <c r="F1928" s="10">
        <f>F1929</f>
        <v>110.7</v>
      </c>
      <c r="G1928" s="10">
        <v>110.7</v>
      </c>
      <c r="H1928" s="10">
        <f t="shared" ref="H1928:J1928" si="1418">H1929</f>
        <v>110.7</v>
      </c>
      <c r="I1928" s="10">
        <f t="shared" si="1418"/>
        <v>107.59</v>
      </c>
      <c r="J1928" s="10">
        <f t="shared" si="1418"/>
        <v>3.1099999999999994</v>
      </c>
      <c r="K1928" s="18">
        <f t="shared" si="1374"/>
        <v>0.9719060523938573</v>
      </c>
    </row>
    <row r="1929" spans="1:11" ht="31" x14ac:dyDescent="0.35">
      <c r="A1929" s="8" t="s">
        <v>15</v>
      </c>
      <c r="B1929" s="6" t="s">
        <v>123</v>
      </c>
      <c r="C1929" s="6" t="s">
        <v>96</v>
      </c>
      <c r="D1929" s="6" t="s">
        <v>704</v>
      </c>
      <c r="E1929" s="6" t="s">
        <v>14</v>
      </c>
      <c r="F1929" s="10">
        <v>110.7</v>
      </c>
      <c r="G1929" s="10">
        <v>110.7</v>
      </c>
      <c r="H1929" s="10">
        <v>110.7</v>
      </c>
      <c r="I1929" s="10">
        <v>107.59</v>
      </c>
      <c r="J1929" s="10">
        <f t="shared" si="1385"/>
        <v>3.1099999999999994</v>
      </c>
      <c r="K1929" s="18">
        <f t="shared" si="1374"/>
        <v>0.9719060523938573</v>
      </c>
    </row>
    <row r="1930" spans="1:11" ht="15.5" x14ac:dyDescent="0.35">
      <c r="A1930" s="8" t="s">
        <v>653</v>
      </c>
      <c r="B1930" s="6" t="s">
        <v>123</v>
      </c>
      <c r="C1930" s="6" t="s">
        <v>96</v>
      </c>
      <c r="D1930" s="6" t="s">
        <v>652</v>
      </c>
      <c r="E1930" s="6"/>
      <c r="F1930" s="10">
        <f>F1931+F1936</f>
        <v>104851.20000000001</v>
      </c>
      <c r="G1930" s="10">
        <v>123479.70000000001</v>
      </c>
      <c r="H1930" s="10">
        <f t="shared" ref="H1930:J1930" si="1419">H1931+H1936</f>
        <v>123423.69999999998</v>
      </c>
      <c r="I1930" s="10">
        <f t="shared" si="1419"/>
        <v>112062.92</v>
      </c>
      <c r="J1930" s="10">
        <f t="shared" si="1419"/>
        <v>11360.780000000004</v>
      </c>
      <c r="K1930" s="18">
        <f t="shared" si="1374"/>
        <v>0.90795301064544343</v>
      </c>
    </row>
    <row r="1931" spans="1:11" ht="15.5" x14ac:dyDescent="0.35">
      <c r="A1931" s="8" t="s">
        <v>867</v>
      </c>
      <c r="B1931" s="6" t="s">
        <v>123</v>
      </c>
      <c r="C1931" s="6" t="s">
        <v>96</v>
      </c>
      <c r="D1931" s="6" t="s">
        <v>866</v>
      </c>
      <c r="E1931" s="6"/>
      <c r="F1931" s="10">
        <f>F1932</f>
        <v>0</v>
      </c>
      <c r="G1931" s="10">
        <v>189.9</v>
      </c>
      <c r="H1931" s="10">
        <f t="shared" ref="H1931:J1931" si="1420">H1932</f>
        <v>133.9</v>
      </c>
      <c r="I1931" s="10">
        <f t="shared" si="1420"/>
        <v>127.9</v>
      </c>
      <c r="J1931" s="10">
        <f t="shared" si="1420"/>
        <v>6</v>
      </c>
      <c r="K1931" s="18">
        <f t="shared" ref="K1931:K1973" si="1421">I1931/H1931</f>
        <v>0.95519044062733383</v>
      </c>
    </row>
    <row r="1932" spans="1:11" ht="46.5" x14ac:dyDescent="0.35">
      <c r="A1932" s="8" t="s">
        <v>899</v>
      </c>
      <c r="B1932" s="6" t="s">
        <v>123</v>
      </c>
      <c r="C1932" s="6" t="s">
        <v>96</v>
      </c>
      <c r="D1932" s="6" t="s">
        <v>898</v>
      </c>
      <c r="E1932" s="6"/>
      <c r="F1932" s="10">
        <f>F1933</f>
        <v>0</v>
      </c>
      <c r="G1932" s="10">
        <v>189.9</v>
      </c>
      <c r="H1932" s="10">
        <f t="shared" ref="H1932:J1932" si="1422">H1933</f>
        <v>133.9</v>
      </c>
      <c r="I1932" s="10">
        <f t="shared" si="1422"/>
        <v>127.9</v>
      </c>
      <c r="J1932" s="10">
        <f t="shared" si="1422"/>
        <v>6</v>
      </c>
      <c r="K1932" s="18">
        <f t="shared" si="1421"/>
        <v>0.95519044062733383</v>
      </c>
    </row>
    <row r="1933" spans="1:11" ht="31" x14ac:dyDescent="0.35">
      <c r="A1933" s="8" t="s">
        <v>901</v>
      </c>
      <c r="B1933" s="6" t="s">
        <v>123</v>
      </c>
      <c r="C1933" s="6" t="s">
        <v>96</v>
      </c>
      <c r="D1933" s="6" t="s">
        <v>900</v>
      </c>
      <c r="E1933" s="6"/>
      <c r="F1933" s="10">
        <f>F1934</f>
        <v>0</v>
      </c>
      <c r="G1933" s="10">
        <v>189.9</v>
      </c>
      <c r="H1933" s="10">
        <f t="shared" ref="H1933:J1933" si="1423">H1934</f>
        <v>133.9</v>
      </c>
      <c r="I1933" s="10">
        <f t="shared" si="1423"/>
        <v>127.9</v>
      </c>
      <c r="J1933" s="10">
        <f t="shared" si="1423"/>
        <v>6</v>
      </c>
      <c r="K1933" s="18">
        <f t="shared" si="1421"/>
        <v>0.95519044062733383</v>
      </c>
    </row>
    <row r="1934" spans="1:11" ht="62" x14ac:dyDescent="0.35">
      <c r="A1934" s="8" t="s">
        <v>13</v>
      </c>
      <c r="B1934" s="6" t="s">
        <v>123</v>
      </c>
      <c r="C1934" s="6" t="s">
        <v>96</v>
      </c>
      <c r="D1934" s="6" t="s">
        <v>900</v>
      </c>
      <c r="E1934" s="6" t="s">
        <v>12</v>
      </c>
      <c r="F1934" s="10">
        <f>F1935</f>
        <v>0</v>
      </c>
      <c r="G1934" s="10">
        <v>189.9</v>
      </c>
      <c r="H1934" s="10">
        <f t="shared" ref="H1934:J1934" si="1424">H1935</f>
        <v>133.9</v>
      </c>
      <c r="I1934" s="10">
        <f t="shared" si="1424"/>
        <v>127.9</v>
      </c>
      <c r="J1934" s="10">
        <f t="shared" si="1424"/>
        <v>6</v>
      </c>
      <c r="K1934" s="18">
        <f t="shared" si="1421"/>
        <v>0.95519044062733383</v>
      </c>
    </row>
    <row r="1935" spans="1:11" ht="31" x14ac:dyDescent="0.35">
      <c r="A1935" s="8" t="s">
        <v>15</v>
      </c>
      <c r="B1935" s="6" t="s">
        <v>123</v>
      </c>
      <c r="C1935" s="6" t="s">
        <v>96</v>
      </c>
      <c r="D1935" s="6" t="s">
        <v>900</v>
      </c>
      <c r="E1935" s="6" t="s">
        <v>14</v>
      </c>
      <c r="F1935" s="10">
        <v>0</v>
      </c>
      <c r="G1935" s="10">
        <v>189.9</v>
      </c>
      <c r="H1935" s="10">
        <v>133.9</v>
      </c>
      <c r="I1935" s="10">
        <v>127.9</v>
      </c>
      <c r="J1935" s="10">
        <f t="shared" ref="J1935:J1973" si="1425">H1935-I1935</f>
        <v>6</v>
      </c>
      <c r="K1935" s="18">
        <f t="shared" si="1421"/>
        <v>0.95519044062733383</v>
      </c>
    </row>
    <row r="1936" spans="1:11" ht="31" x14ac:dyDescent="0.35">
      <c r="A1936" s="8" t="s">
        <v>655</v>
      </c>
      <c r="B1936" s="6" t="s">
        <v>123</v>
      </c>
      <c r="C1936" s="6" t="s">
        <v>96</v>
      </c>
      <c r="D1936" s="6" t="s">
        <v>654</v>
      </c>
      <c r="E1936" s="6"/>
      <c r="F1936" s="10">
        <f>F1937</f>
        <v>104851.20000000001</v>
      </c>
      <c r="G1936" s="10">
        <v>123289.80000000002</v>
      </c>
      <c r="H1936" s="10">
        <f t="shared" ref="H1936:J1936" si="1426">H1937</f>
        <v>123289.79999999999</v>
      </c>
      <c r="I1936" s="10">
        <f t="shared" si="1426"/>
        <v>111935.02</v>
      </c>
      <c r="J1936" s="10">
        <f t="shared" si="1426"/>
        <v>11354.780000000004</v>
      </c>
      <c r="K1936" s="18">
        <f t="shared" si="1421"/>
        <v>0.90790170800828629</v>
      </c>
    </row>
    <row r="1937" spans="1:11" ht="31" x14ac:dyDescent="0.35">
      <c r="A1937" s="8" t="s">
        <v>686</v>
      </c>
      <c r="B1937" s="6" t="s">
        <v>123</v>
      </c>
      <c r="C1937" s="6" t="s">
        <v>96</v>
      </c>
      <c r="D1937" s="6" t="s">
        <v>685</v>
      </c>
      <c r="E1937" s="6"/>
      <c r="F1937" s="10">
        <f>F1938</f>
        <v>104851.20000000001</v>
      </c>
      <c r="G1937" s="10">
        <v>123289.80000000002</v>
      </c>
      <c r="H1937" s="10">
        <f t="shared" ref="H1937:J1937" si="1427">H1938</f>
        <v>123289.79999999999</v>
      </c>
      <c r="I1937" s="10">
        <f t="shared" si="1427"/>
        <v>111935.02</v>
      </c>
      <c r="J1937" s="10">
        <f t="shared" si="1427"/>
        <v>11354.780000000004</v>
      </c>
      <c r="K1937" s="18">
        <f t="shared" si="1421"/>
        <v>0.90790170800828629</v>
      </c>
    </row>
    <row r="1938" spans="1:11" ht="15.5" x14ac:dyDescent="0.35">
      <c r="A1938" s="8" t="s">
        <v>688</v>
      </c>
      <c r="B1938" s="6" t="s">
        <v>123</v>
      </c>
      <c r="C1938" s="6" t="s">
        <v>96</v>
      </c>
      <c r="D1938" s="6" t="s">
        <v>687</v>
      </c>
      <c r="E1938" s="6"/>
      <c r="F1938" s="10">
        <f>F1939+F1942+F1944</f>
        <v>104851.20000000001</v>
      </c>
      <c r="G1938" s="10">
        <v>123289.80000000002</v>
      </c>
      <c r="H1938" s="10">
        <f t="shared" ref="H1938:J1938" si="1428">H1939+H1942+H1944</f>
        <v>123289.79999999999</v>
      </c>
      <c r="I1938" s="10">
        <f t="shared" si="1428"/>
        <v>111935.02</v>
      </c>
      <c r="J1938" s="10">
        <f t="shared" si="1428"/>
        <v>11354.780000000004</v>
      </c>
      <c r="K1938" s="18">
        <f t="shared" si="1421"/>
        <v>0.90790170800828629</v>
      </c>
    </row>
    <row r="1939" spans="1:11" ht="62" x14ac:dyDescent="0.35">
      <c r="A1939" s="8" t="s">
        <v>13</v>
      </c>
      <c r="B1939" s="6" t="s">
        <v>123</v>
      </c>
      <c r="C1939" s="6" t="s">
        <v>96</v>
      </c>
      <c r="D1939" s="6" t="s">
        <v>687</v>
      </c>
      <c r="E1939" s="6" t="s">
        <v>12</v>
      </c>
      <c r="F1939" s="10">
        <f>F1940+F1941</f>
        <v>95895.200000000012</v>
      </c>
      <c r="G1939" s="10">
        <v>107049.70000000001</v>
      </c>
      <c r="H1939" s="10">
        <f t="shared" ref="H1939:J1939" si="1429">H1940+H1941</f>
        <v>106970.4</v>
      </c>
      <c r="I1939" s="10">
        <f t="shared" si="1429"/>
        <v>102554.63</v>
      </c>
      <c r="J1939" s="10">
        <f t="shared" si="1429"/>
        <v>4415.7700000000041</v>
      </c>
      <c r="K1939" s="18">
        <f t="shared" si="1421"/>
        <v>0.95871970189884315</v>
      </c>
    </row>
    <row r="1940" spans="1:11" ht="15.5" x14ac:dyDescent="0.35">
      <c r="A1940" s="8" t="s">
        <v>152</v>
      </c>
      <c r="B1940" s="6" t="s">
        <v>123</v>
      </c>
      <c r="C1940" s="6" t="s">
        <v>96</v>
      </c>
      <c r="D1940" s="6" t="s">
        <v>687</v>
      </c>
      <c r="E1940" s="6" t="s">
        <v>151</v>
      </c>
      <c r="F1940" s="10">
        <v>57184.800000000003</v>
      </c>
      <c r="G1940" s="10">
        <v>63570.400000000001</v>
      </c>
      <c r="H1940" s="10">
        <v>63460.4</v>
      </c>
      <c r="I1940" s="10">
        <v>62660.59</v>
      </c>
      <c r="J1940" s="10">
        <f t="shared" si="1425"/>
        <v>799.81000000000495</v>
      </c>
      <c r="K1940" s="18">
        <f t="shared" si="1421"/>
        <v>0.98739670723789952</v>
      </c>
    </row>
    <row r="1941" spans="1:11" ht="31" x14ac:dyDescent="0.35">
      <c r="A1941" s="8" t="s">
        <v>15</v>
      </c>
      <c r="B1941" s="6" t="s">
        <v>123</v>
      </c>
      <c r="C1941" s="6" t="s">
        <v>96</v>
      </c>
      <c r="D1941" s="6" t="s">
        <v>687</v>
      </c>
      <c r="E1941" s="6" t="s">
        <v>14</v>
      </c>
      <c r="F1941" s="10">
        <v>38710.400000000001</v>
      </c>
      <c r="G1941" s="10">
        <v>43479.3</v>
      </c>
      <c r="H1941" s="10">
        <v>43510</v>
      </c>
      <c r="I1941" s="10">
        <v>39894.04</v>
      </c>
      <c r="J1941" s="10">
        <f t="shared" si="1425"/>
        <v>3615.9599999999991</v>
      </c>
      <c r="K1941" s="18">
        <f t="shared" si="1421"/>
        <v>0.91689358768099294</v>
      </c>
    </row>
    <row r="1942" spans="1:11" ht="31" x14ac:dyDescent="0.35">
      <c r="A1942" s="8" t="s">
        <v>31</v>
      </c>
      <c r="B1942" s="6" t="s">
        <v>123</v>
      </c>
      <c r="C1942" s="6" t="s">
        <v>96</v>
      </c>
      <c r="D1942" s="6" t="s">
        <v>687</v>
      </c>
      <c r="E1942" s="6" t="s">
        <v>30</v>
      </c>
      <c r="F1942" s="10">
        <f>F1943</f>
        <v>8529.9</v>
      </c>
      <c r="G1942" s="10">
        <v>15809.3</v>
      </c>
      <c r="H1942" s="10">
        <f t="shared" ref="H1942:J1942" si="1430">H1943</f>
        <v>16045</v>
      </c>
      <c r="I1942" s="10">
        <f t="shared" si="1430"/>
        <v>9206.68</v>
      </c>
      <c r="J1942" s="10">
        <f t="shared" si="1430"/>
        <v>6838.32</v>
      </c>
      <c r="K1942" s="18">
        <f t="shared" si="1421"/>
        <v>0.57380367715799319</v>
      </c>
    </row>
    <row r="1943" spans="1:11" ht="31" x14ac:dyDescent="0.35">
      <c r="A1943" s="8" t="s">
        <v>33</v>
      </c>
      <c r="B1943" s="6" t="s">
        <v>123</v>
      </c>
      <c r="C1943" s="6" t="s">
        <v>96</v>
      </c>
      <c r="D1943" s="6" t="s">
        <v>687</v>
      </c>
      <c r="E1943" s="6" t="s">
        <v>32</v>
      </c>
      <c r="F1943" s="10">
        <v>8529.9</v>
      </c>
      <c r="G1943" s="10">
        <v>15809.3</v>
      </c>
      <c r="H1943" s="10">
        <v>16045</v>
      </c>
      <c r="I1943" s="10">
        <v>9206.68</v>
      </c>
      <c r="J1943" s="10">
        <f t="shared" si="1425"/>
        <v>6838.32</v>
      </c>
      <c r="K1943" s="18">
        <f t="shared" si="1421"/>
        <v>0.57380367715799319</v>
      </c>
    </row>
    <row r="1944" spans="1:11" ht="15.5" x14ac:dyDescent="0.35">
      <c r="A1944" s="8" t="s">
        <v>35</v>
      </c>
      <c r="B1944" s="6" t="s">
        <v>123</v>
      </c>
      <c r="C1944" s="6" t="s">
        <v>96</v>
      </c>
      <c r="D1944" s="6" t="s">
        <v>687</v>
      </c>
      <c r="E1944" s="6" t="s">
        <v>34</v>
      </c>
      <c r="F1944" s="10">
        <f>F1945</f>
        <v>426.1</v>
      </c>
      <c r="G1944" s="10">
        <v>430.8</v>
      </c>
      <c r="H1944" s="10">
        <f t="shared" ref="H1944:J1944" si="1431">H1945</f>
        <v>274.39999999999998</v>
      </c>
      <c r="I1944" s="10">
        <f t="shared" si="1431"/>
        <v>173.71</v>
      </c>
      <c r="J1944" s="10">
        <f t="shared" si="1431"/>
        <v>100.68999999999997</v>
      </c>
      <c r="K1944" s="18">
        <f t="shared" si="1421"/>
        <v>0.63305393586005843</v>
      </c>
    </row>
    <row r="1945" spans="1:11" ht="31" x14ac:dyDescent="0.35">
      <c r="A1945" s="8" t="s">
        <v>37</v>
      </c>
      <c r="B1945" s="6" t="s">
        <v>123</v>
      </c>
      <c r="C1945" s="6" t="s">
        <v>96</v>
      </c>
      <c r="D1945" s="6" t="s">
        <v>687</v>
      </c>
      <c r="E1945" s="6" t="s">
        <v>36</v>
      </c>
      <c r="F1945" s="10">
        <v>426.1</v>
      </c>
      <c r="G1945" s="10">
        <v>430.8</v>
      </c>
      <c r="H1945" s="10">
        <v>274.39999999999998</v>
      </c>
      <c r="I1945" s="10">
        <v>173.71</v>
      </c>
      <c r="J1945" s="10">
        <f t="shared" si="1425"/>
        <v>100.68999999999997</v>
      </c>
      <c r="K1945" s="18">
        <f t="shared" si="1421"/>
        <v>0.63305393586005843</v>
      </c>
    </row>
    <row r="1946" spans="1:11" ht="31" x14ac:dyDescent="0.35">
      <c r="A1946" s="8" t="s">
        <v>41</v>
      </c>
      <c r="B1946" s="6" t="s">
        <v>123</v>
      </c>
      <c r="C1946" s="6" t="s">
        <v>96</v>
      </c>
      <c r="D1946" s="6" t="s">
        <v>40</v>
      </c>
      <c r="E1946" s="6"/>
      <c r="F1946" s="10">
        <f>F1947+F1954</f>
        <v>22270.9</v>
      </c>
      <c r="G1946" s="10">
        <v>25550.300000000003</v>
      </c>
      <c r="H1946" s="10">
        <f t="shared" ref="H1946:J1946" si="1432">H1947+H1954</f>
        <v>26404.600000000002</v>
      </c>
      <c r="I1946" s="10">
        <f t="shared" si="1432"/>
        <v>26107.8</v>
      </c>
      <c r="J1946" s="10">
        <f t="shared" si="1432"/>
        <v>296.80000000000268</v>
      </c>
      <c r="K1946" s="18">
        <f t="shared" si="1421"/>
        <v>0.98875953432356467</v>
      </c>
    </row>
    <row r="1947" spans="1:11" ht="46.5" x14ac:dyDescent="0.35">
      <c r="A1947" s="8" t="s">
        <v>671</v>
      </c>
      <c r="B1947" s="6" t="s">
        <v>123</v>
      </c>
      <c r="C1947" s="6" t="s">
        <v>96</v>
      </c>
      <c r="D1947" s="6" t="s">
        <v>670</v>
      </c>
      <c r="E1947" s="6"/>
      <c r="F1947" s="10">
        <f>F1948+F1951</f>
        <v>22270.9</v>
      </c>
      <c r="G1947" s="10">
        <v>24974.400000000001</v>
      </c>
      <c r="H1947" s="10">
        <f t="shared" ref="H1947:J1947" si="1433">H1948+H1951</f>
        <v>24974.400000000001</v>
      </c>
      <c r="I1947" s="10">
        <f t="shared" si="1433"/>
        <v>24677.78</v>
      </c>
      <c r="J1947" s="10">
        <f t="shared" si="1433"/>
        <v>296.62000000000262</v>
      </c>
      <c r="K1947" s="18">
        <f t="shared" si="1421"/>
        <v>0.98812303799090262</v>
      </c>
    </row>
    <row r="1948" spans="1:11" ht="15.5" x14ac:dyDescent="0.35">
      <c r="A1948" s="17" t="s">
        <v>675</v>
      </c>
      <c r="B1948" s="6" t="s">
        <v>123</v>
      </c>
      <c r="C1948" s="6" t="s">
        <v>96</v>
      </c>
      <c r="D1948" s="6" t="s">
        <v>674</v>
      </c>
      <c r="E1948" s="6"/>
      <c r="F1948" s="10">
        <f>F1949</f>
        <v>22270.9</v>
      </c>
      <c r="G1948" s="10">
        <v>0</v>
      </c>
      <c r="H1948" s="10">
        <f t="shared" ref="H1948:J1948" si="1434">H1949</f>
        <v>0</v>
      </c>
      <c r="I1948" s="10">
        <f t="shared" si="1434"/>
        <v>0</v>
      </c>
      <c r="J1948" s="10">
        <f t="shared" si="1434"/>
        <v>0</v>
      </c>
      <c r="K1948" s="18" t="s">
        <v>937</v>
      </c>
    </row>
    <row r="1949" spans="1:11" ht="31" x14ac:dyDescent="0.35">
      <c r="A1949" s="17" t="s">
        <v>31</v>
      </c>
      <c r="B1949" s="6" t="s">
        <v>123</v>
      </c>
      <c r="C1949" s="6" t="s">
        <v>96</v>
      </c>
      <c r="D1949" s="6" t="s">
        <v>674</v>
      </c>
      <c r="E1949" s="6" t="s">
        <v>30</v>
      </c>
      <c r="F1949" s="10">
        <f>F1950</f>
        <v>22270.9</v>
      </c>
      <c r="G1949" s="10">
        <v>0</v>
      </c>
      <c r="H1949" s="10">
        <f t="shared" ref="H1949:J1949" si="1435">H1950</f>
        <v>0</v>
      </c>
      <c r="I1949" s="10">
        <f t="shared" si="1435"/>
        <v>0</v>
      </c>
      <c r="J1949" s="10">
        <f t="shared" si="1435"/>
        <v>0</v>
      </c>
      <c r="K1949" s="18" t="s">
        <v>937</v>
      </c>
    </row>
    <row r="1950" spans="1:11" ht="31" x14ac:dyDescent="0.35">
      <c r="A1950" s="17" t="s">
        <v>33</v>
      </c>
      <c r="B1950" s="6" t="s">
        <v>123</v>
      </c>
      <c r="C1950" s="6" t="s">
        <v>96</v>
      </c>
      <c r="D1950" s="6" t="s">
        <v>674</v>
      </c>
      <c r="E1950" s="6" t="s">
        <v>32</v>
      </c>
      <c r="F1950" s="10">
        <v>22270.9</v>
      </c>
      <c r="G1950" s="10">
        <v>0</v>
      </c>
      <c r="H1950" s="10">
        <v>0</v>
      </c>
      <c r="I1950" s="10">
        <v>0</v>
      </c>
      <c r="J1950" s="10">
        <f t="shared" si="1425"/>
        <v>0</v>
      </c>
      <c r="K1950" s="18" t="s">
        <v>937</v>
      </c>
    </row>
    <row r="1951" spans="1:11" ht="31" x14ac:dyDescent="0.35">
      <c r="A1951" s="8" t="s">
        <v>919</v>
      </c>
      <c r="B1951" s="6" t="s">
        <v>123</v>
      </c>
      <c r="C1951" s="6" t="s">
        <v>96</v>
      </c>
      <c r="D1951" s="6" t="s">
        <v>918</v>
      </c>
      <c r="E1951" s="6"/>
      <c r="F1951" s="10">
        <f>F1952</f>
        <v>0</v>
      </c>
      <c r="G1951" s="10">
        <v>24974.400000000001</v>
      </c>
      <c r="H1951" s="10">
        <f t="shared" ref="H1951:J1951" si="1436">H1952</f>
        <v>24974.400000000001</v>
      </c>
      <c r="I1951" s="10">
        <f t="shared" si="1436"/>
        <v>24677.78</v>
      </c>
      <c r="J1951" s="10">
        <f t="shared" si="1436"/>
        <v>296.62000000000262</v>
      </c>
      <c r="K1951" s="18">
        <f t="shared" si="1421"/>
        <v>0.98812303799090262</v>
      </c>
    </row>
    <row r="1952" spans="1:11" ht="31" x14ac:dyDescent="0.35">
      <c r="A1952" s="8" t="s">
        <v>31</v>
      </c>
      <c r="B1952" s="6" t="s">
        <v>123</v>
      </c>
      <c r="C1952" s="6" t="s">
        <v>96</v>
      </c>
      <c r="D1952" s="6" t="s">
        <v>918</v>
      </c>
      <c r="E1952" s="6" t="s">
        <v>30</v>
      </c>
      <c r="F1952" s="10">
        <f>F1953</f>
        <v>0</v>
      </c>
      <c r="G1952" s="10">
        <v>24974.400000000001</v>
      </c>
      <c r="H1952" s="10">
        <f t="shared" ref="H1952:J1952" si="1437">H1953</f>
        <v>24974.400000000001</v>
      </c>
      <c r="I1952" s="10">
        <f t="shared" si="1437"/>
        <v>24677.78</v>
      </c>
      <c r="J1952" s="10">
        <f t="shared" si="1437"/>
        <v>296.62000000000262</v>
      </c>
      <c r="K1952" s="18">
        <f t="shared" si="1421"/>
        <v>0.98812303799090262</v>
      </c>
    </row>
    <row r="1953" spans="1:11" ht="31" x14ac:dyDescent="0.35">
      <c r="A1953" s="8" t="s">
        <v>33</v>
      </c>
      <c r="B1953" s="6" t="s">
        <v>123</v>
      </c>
      <c r="C1953" s="6" t="s">
        <v>96</v>
      </c>
      <c r="D1953" s="6" t="s">
        <v>918</v>
      </c>
      <c r="E1953" s="6" t="s">
        <v>32</v>
      </c>
      <c r="F1953" s="10">
        <v>0</v>
      </c>
      <c r="G1953" s="10">
        <v>24974.400000000001</v>
      </c>
      <c r="H1953" s="10">
        <v>24974.400000000001</v>
      </c>
      <c r="I1953" s="10">
        <v>24677.78</v>
      </c>
      <c r="J1953" s="10">
        <f t="shared" si="1425"/>
        <v>296.62000000000262</v>
      </c>
      <c r="K1953" s="18">
        <f t="shared" si="1421"/>
        <v>0.98812303799090262</v>
      </c>
    </row>
    <row r="1954" spans="1:11" ht="46.5" x14ac:dyDescent="0.35">
      <c r="A1954" s="8" t="s">
        <v>43</v>
      </c>
      <c r="B1954" s="6" t="s">
        <v>123</v>
      </c>
      <c r="C1954" s="6" t="s">
        <v>96</v>
      </c>
      <c r="D1954" s="6" t="s">
        <v>42</v>
      </c>
      <c r="E1954" s="6"/>
      <c r="F1954" s="10">
        <f>F1955</f>
        <v>0</v>
      </c>
      <c r="G1954" s="10">
        <v>575.9</v>
      </c>
      <c r="H1954" s="10">
        <f t="shared" ref="H1954:J1954" si="1438">H1955</f>
        <v>1430.2</v>
      </c>
      <c r="I1954" s="10">
        <f t="shared" si="1438"/>
        <v>1430.02</v>
      </c>
      <c r="J1954" s="10">
        <f t="shared" si="1438"/>
        <v>0.18000000000006366</v>
      </c>
      <c r="K1954" s="18">
        <f t="shared" si="1421"/>
        <v>0.99987414347643677</v>
      </c>
    </row>
    <row r="1955" spans="1:11" ht="46.5" x14ac:dyDescent="0.35">
      <c r="A1955" s="8" t="s">
        <v>103</v>
      </c>
      <c r="B1955" s="6" t="s">
        <v>123</v>
      </c>
      <c r="C1955" s="6" t="s">
        <v>96</v>
      </c>
      <c r="D1955" s="6" t="s">
        <v>102</v>
      </c>
      <c r="E1955" s="6"/>
      <c r="F1955" s="10">
        <f>F1956</f>
        <v>0</v>
      </c>
      <c r="G1955" s="10">
        <v>575.9</v>
      </c>
      <c r="H1955" s="10">
        <f t="shared" ref="H1955:J1955" si="1439">H1956</f>
        <v>1430.2</v>
      </c>
      <c r="I1955" s="10">
        <f t="shared" si="1439"/>
        <v>1430.02</v>
      </c>
      <c r="J1955" s="10">
        <f t="shared" si="1439"/>
        <v>0.18000000000006366</v>
      </c>
      <c r="K1955" s="18">
        <f t="shared" si="1421"/>
        <v>0.99987414347643677</v>
      </c>
    </row>
    <row r="1956" spans="1:11" ht="31" x14ac:dyDescent="0.35">
      <c r="A1956" s="8" t="s">
        <v>31</v>
      </c>
      <c r="B1956" s="6" t="s">
        <v>123</v>
      </c>
      <c r="C1956" s="6" t="s">
        <v>96</v>
      </c>
      <c r="D1956" s="6" t="s">
        <v>102</v>
      </c>
      <c r="E1956" s="6" t="s">
        <v>30</v>
      </c>
      <c r="F1956" s="10">
        <f>F1957</f>
        <v>0</v>
      </c>
      <c r="G1956" s="10">
        <v>575.9</v>
      </c>
      <c r="H1956" s="10">
        <f t="shared" ref="H1956:J1956" si="1440">H1957</f>
        <v>1430.2</v>
      </c>
      <c r="I1956" s="10">
        <f t="shared" si="1440"/>
        <v>1430.02</v>
      </c>
      <c r="J1956" s="10">
        <f t="shared" si="1440"/>
        <v>0.18000000000006366</v>
      </c>
      <c r="K1956" s="18">
        <f t="shared" si="1421"/>
        <v>0.99987414347643677</v>
      </c>
    </row>
    <row r="1957" spans="1:11" ht="31" x14ac:dyDescent="0.35">
      <c r="A1957" s="8" t="s">
        <v>33</v>
      </c>
      <c r="B1957" s="6" t="s">
        <v>123</v>
      </c>
      <c r="C1957" s="6" t="s">
        <v>96</v>
      </c>
      <c r="D1957" s="6" t="s">
        <v>102</v>
      </c>
      <c r="E1957" s="6" t="s">
        <v>32</v>
      </c>
      <c r="F1957" s="10">
        <v>0</v>
      </c>
      <c r="G1957" s="10">
        <v>575.9</v>
      </c>
      <c r="H1957" s="10">
        <v>1430.2</v>
      </c>
      <c r="I1957" s="10">
        <v>1430.02</v>
      </c>
      <c r="J1957" s="10">
        <f t="shared" si="1425"/>
        <v>0.18000000000006366</v>
      </c>
      <c r="K1957" s="18">
        <f t="shared" si="1421"/>
        <v>0.99987414347643677</v>
      </c>
    </row>
    <row r="1958" spans="1:11" ht="31" x14ac:dyDescent="0.35">
      <c r="A1958" s="8" t="s">
        <v>89</v>
      </c>
      <c r="B1958" s="6" t="s">
        <v>123</v>
      </c>
      <c r="C1958" s="6" t="s">
        <v>96</v>
      </c>
      <c r="D1958" s="6" t="s">
        <v>88</v>
      </c>
      <c r="E1958" s="6"/>
      <c r="F1958" s="10">
        <f>F1959</f>
        <v>0</v>
      </c>
      <c r="G1958" s="10">
        <v>0</v>
      </c>
      <c r="H1958" s="10">
        <f t="shared" ref="H1958:J1958" si="1441">H1959</f>
        <v>30.17</v>
      </c>
      <c r="I1958" s="10">
        <f t="shared" si="1441"/>
        <v>30.17</v>
      </c>
      <c r="J1958" s="10">
        <f t="shared" si="1441"/>
        <v>0</v>
      </c>
      <c r="K1958" s="18">
        <f t="shared" si="1421"/>
        <v>1</v>
      </c>
    </row>
    <row r="1959" spans="1:11" ht="31" x14ac:dyDescent="0.35">
      <c r="A1959" s="8" t="s">
        <v>91</v>
      </c>
      <c r="B1959" s="6" t="s">
        <v>123</v>
      </c>
      <c r="C1959" s="6" t="s">
        <v>96</v>
      </c>
      <c r="D1959" s="6" t="s">
        <v>90</v>
      </c>
      <c r="E1959" s="6"/>
      <c r="F1959" s="10">
        <f>F1960</f>
        <v>0</v>
      </c>
      <c r="G1959" s="10">
        <v>0</v>
      </c>
      <c r="H1959" s="10">
        <f t="shared" ref="H1959:J1959" si="1442">H1960</f>
        <v>30.17</v>
      </c>
      <c r="I1959" s="10">
        <f t="shared" si="1442"/>
        <v>30.17</v>
      </c>
      <c r="J1959" s="10">
        <f t="shared" si="1442"/>
        <v>0</v>
      </c>
      <c r="K1959" s="18">
        <f t="shared" si="1421"/>
        <v>1</v>
      </c>
    </row>
    <row r="1960" spans="1:11" ht="31" x14ac:dyDescent="0.35">
      <c r="A1960" s="8" t="s">
        <v>93</v>
      </c>
      <c r="B1960" s="6" t="s">
        <v>123</v>
      </c>
      <c r="C1960" s="6" t="s">
        <v>96</v>
      </c>
      <c r="D1960" s="6" t="s">
        <v>92</v>
      </c>
      <c r="E1960" s="6"/>
      <c r="F1960" s="10">
        <f>F1961</f>
        <v>0</v>
      </c>
      <c r="G1960" s="10">
        <v>0</v>
      </c>
      <c r="H1960" s="10">
        <f t="shared" ref="H1960:J1960" si="1443">H1961</f>
        <v>30.17</v>
      </c>
      <c r="I1960" s="10">
        <f t="shared" si="1443"/>
        <v>30.17</v>
      </c>
      <c r="J1960" s="10">
        <f t="shared" si="1443"/>
        <v>0</v>
      </c>
      <c r="K1960" s="18">
        <f t="shared" si="1421"/>
        <v>1</v>
      </c>
    </row>
    <row r="1961" spans="1:11" ht="15.5" x14ac:dyDescent="0.35">
      <c r="A1961" s="8" t="s">
        <v>35</v>
      </c>
      <c r="B1961" s="6" t="s">
        <v>123</v>
      </c>
      <c r="C1961" s="6" t="s">
        <v>96</v>
      </c>
      <c r="D1961" s="6" t="s">
        <v>92</v>
      </c>
      <c r="E1961" s="6" t="s">
        <v>34</v>
      </c>
      <c r="F1961" s="10">
        <f>F1962</f>
        <v>0</v>
      </c>
      <c r="G1961" s="10">
        <v>0</v>
      </c>
      <c r="H1961" s="10">
        <f t="shared" ref="H1961:J1961" si="1444">H1962</f>
        <v>30.17</v>
      </c>
      <c r="I1961" s="10">
        <f t="shared" si="1444"/>
        <v>30.17</v>
      </c>
      <c r="J1961" s="10">
        <f t="shared" si="1444"/>
        <v>0</v>
      </c>
      <c r="K1961" s="18">
        <f t="shared" si="1421"/>
        <v>1</v>
      </c>
    </row>
    <row r="1962" spans="1:11" ht="15.5" x14ac:dyDescent="0.35">
      <c r="A1962" s="8" t="s">
        <v>95</v>
      </c>
      <c r="B1962" s="6" t="s">
        <v>123</v>
      </c>
      <c r="C1962" s="6" t="s">
        <v>96</v>
      </c>
      <c r="D1962" s="6" t="s">
        <v>92</v>
      </c>
      <c r="E1962" s="6" t="s">
        <v>94</v>
      </c>
      <c r="F1962" s="10">
        <v>0</v>
      </c>
      <c r="G1962" s="10">
        <v>0</v>
      </c>
      <c r="H1962" s="10">
        <v>30.17</v>
      </c>
      <c r="I1962" s="10">
        <v>30.17</v>
      </c>
      <c r="J1962" s="10">
        <v>0</v>
      </c>
      <c r="K1962" s="18">
        <f t="shared" si="1421"/>
        <v>1</v>
      </c>
    </row>
    <row r="1963" spans="1:11" ht="15.5" x14ac:dyDescent="0.35">
      <c r="A1963" s="7" t="s">
        <v>922</v>
      </c>
      <c r="B1963" s="3" t="s">
        <v>378</v>
      </c>
      <c r="C1963" s="3" t="s">
        <v>936</v>
      </c>
      <c r="D1963" s="3"/>
      <c r="E1963" s="3"/>
      <c r="F1963" s="9">
        <f>F1964+F1969</f>
        <v>116968.79999999999</v>
      </c>
      <c r="G1963" s="9">
        <v>126428.90000000001</v>
      </c>
      <c r="H1963" s="9">
        <f t="shared" ref="H1963:J1963" si="1445">H1964+H1969</f>
        <v>126428.9</v>
      </c>
      <c r="I1963" s="9">
        <f t="shared" si="1445"/>
        <v>120169.63</v>
      </c>
      <c r="J1963" s="9">
        <f t="shared" si="1445"/>
        <v>6259.2700000000041</v>
      </c>
      <c r="K1963" s="20">
        <f t="shared" si="1421"/>
        <v>0.95049177838294896</v>
      </c>
    </row>
    <row r="1964" spans="1:11" ht="15.5" x14ac:dyDescent="0.35">
      <c r="A1964" s="8" t="s">
        <v>923</v>
      </c>
      <c r="B1964" s="6" t="s">
        <v>378</v>
      </c>
      <c r="C1964" s="6" t="s">
        <v>3</v>
      </c>
      <c r="D1964" s="6"/>
      <c r="E1964" s="6"/>
      <c r="F1964" s="10">
        <f>F1965</f>
        <v>37489.599999999999</v>
      </c>
      <c r="G1964" s="10">
        <v>60100.3</v>
      </c>
      <c r="H1964" s="10">
        <f t="shared" ref="H1964:J1964" si="1446">H1965</f>
        <v>61149.61</v>
      </c>
      <c r="I1964" s="10">
        <f t="shared" si="1446"/>
        <v>57666.79</v>
      </c>
      <c r="J1964" s="10">
        <f t="shared" si="1446"/>
        <v>3482.8199999999997</v>
      </c>
      <c r="K1964" s="18">
        <f t="shared" si="1421"/>
        <v>0.94304428106736904</v>
      </c>
    </row>
    <row r="1965" spans="1:11" ht="31" x14ac:dyDescent="0.35">
      <c r="A1965" s="8" t="s">
        <v>879</v>
      </c>
      <c r="B1965" s="6" t="s">
        <v>378</v>
      </c>
      <c r="C1965" s="6" t="s">
        <v>3</v>
      </c>
      <c r="D1965" s="6" t="s">
        <v>878</v>
      </c>
      <c r="E1965" s="6"/>
      <c r="F1965" s="10">
        <f>F1966</f>
        <v>37489.599999999999</v>
      </c>
      <c r="G1965" s="10">
        <v>60100.3</v>
      </c>
      <c r="H1965" s="10">
        <f t="shared" ref="H1965:J1965" si="1447">H1966</f>
        <v>61149.61</v>
      </c>
      <c r="I1965" s="10">
        <f t="shared" si="1447"/>
        <v>57666.79</v>
      </c>
      <c r="J1965" s="10">
        <f t="shared" si="1447"/>
        <v>3482.8199999999997</v>
      </c>
      <c r="K1965" s="18">
        <f t="shared" si="1421"/>
        <v>0.94304428106736904</v>
      </c>
    </row>
    <row r="1966" spans="1:11" ht="31" x14ac:dyDescent="0.35">
      <c r="A1966" s="8" t="s">
        <v>925</v>
      </c>
      <c r="B1966" s="6" t="s">
        <v>378</v>
      </c>
      <c r="C1966" s="6" t="s">
        <v>3</v>
      </c>
      <c r="D1966" s="6" t="s">
        <v>924</v>
      </c>
      <c r="E1966" s="6"/>
      <c r="F1966" s="10">
        <f>F1967</f>
        <v>37489.599999999999</v>
      </c>
      <c r="G1966" s="10">
        <v>60100.3</v>
      </c>
      <c r="H1966" s="10">
        <f t="shared" ref="H1966:J1966" si="1448">H1967</f>
        <v>61149.61</v>
      </c>
      <c r="I1966" s="10">
        <f t="shared" si="1448"/>
        <v>57666.79</v>
      </c>
      <c r="J1966" s="10">
        <f t="shared" si="1448"/>
        <v>3482.8199999999997</v>
      </c>
      <c r="K1966" s="18">
        <f t="shared" si="1421"/>
        <v>0.94304428106736904</v>
      </c>
    </row>
    <row r="1967" spans="1:11" ht="31" x14ac:dyDescent="0.35">
      <c r="A1967" s="8" t="s">
        <v>194</v>
      </c>
      <c r="B1967" s="6" t="s">
        <v>378</v>
      </c>
      <c r="C1967" s="6" t="s">
        <v>3</v>
      </c>
      <c r="D1967" s="6" t="s">
        <v>924</v>
      </c>
      <c r="E1967" s="6" t="s">
        <v>193</v>
      </c>
      <c r="F1967" s="10">
        <f>F1968</f>
        <v>37489.599999999999</v>
      </c>
      <c r="G1967" s="10">
        <v>60100.3</v>
      </c>
      <c r="H1967" s="10">
        <f t="shared" ref="H1967:J1967" si="1449">H1968</f>
        <v>61149.61</v>
      </c>
      <c r="I1967" s="10">
        <f t="shared" si="1449"/>
        <v>57666.79</v>
      </c>
      <c r="J1967" s="10">
        <f t="shared" si="1449"/>
        <v>3482.8199999999997</v>
      </c>
      <c r="K1967" s="18">
        <f t="shared" si="1421"/>
        <v>0.94304428106736904</v>
      </c>
    </row>
    <row r="1968" spans="1:11" ht="15.5" x14ac:dyDescent="0.35">
      <c r="A1968" s="8" t="s">
        <v>208</v>
      </c>
      <c r="B1968" s="6" t="s">
        <v>378</v>
      </c>
      <c r="C1968" s="6" t="s">
        <v>3</v>
      </c>
      <c r="D1968" s="6" t="s">
        <v>924</v>
      </c>
      <c r="E1968" s="6" t="s">
        <v>207</v>
      </c>
      <c r="F1968" s="10">
        <v>37489.599999999999</v>
      </c>
      <c r="G1968" s="10">
        <v>60100.3</v>
      </c>
      <c r="H1968" s="10">
        <v>61149.61</v>
      </c>
      <c r="I1968" s="10">
        <v>57666.79</v>
      </c>
      <c r="J1968" s="10">
        <f t="shared" si="1425"/>
        <v>3482.8199999999997</v>
      </c>
      <c r="K1968" s="18">
        <f t="shared" si="1421"/>
        <v>0.94304428106736904</v>
      </c>
    </row>
    <row r="1969" spans="1:11" ht="15.5" x14ac:dyDescent="0.35">
      <c r="A1969" s="8" t="s">
        <v>926</v>
      </c>
      <c r="B1969" s="6" t="s">
        <v>378</v>
      </c>
      <c r="C1969" s="6" t="s">
        <v>4</v>
      </c>
      <c r="D1969" s="6"/>
      <c r="E1969" s="6"/>
      <c r="F1969" s="10">
        <f>F1970</f>
        <v>79479.199999999997</v>
      </c>
      <c r="G1969" s="10">
        <v>66328.600000000006</v>
      </c>
      <c r="H1969" s="10">
        <f t="shared" ref="H1969:J1969" si="1450">H1970</f>
        <v>65279.29</v>
      </c>
      <c r="I1969" s="10">
        <f t="shared" si="1450"/>
        <v>62502.84</v>
      </c>
      <c r="J1969" s="10">
        <f t="shared" si="1450"/>
        <v>2776.4500000000044</v>
      </c>
      <c r="K1969" s="18">
        <f t="shared" si="1421"/>
        <v>0.95746813422756272</v>
      </c>
    </row>
    <row r="1970" spans="1:11" ht="31" x14ac:dyDescent="0.35">
      <c r="A1970" s="8" t="s">
        <v>879</v>
      </c>
      <c r="B1970" s="6" t="s">
        <v>378</v>
      </c>
      <c r="C1970" s="6" t="s">
        <v>4</v>
      </c>
      <c r="D1970" s="6" t="s">
        <v>878</v>
      </c>
      <c r="E1970" s="6"/>
      <c r="F1970" s="10">
        <f>F1971</f>
        <v>79479.199999999997</v>
      </c>
      <c r="G1970" s="10">
        <v>66328.600000000006</v>
      </c>
      <c r="H1970" s="10">
        <f t="shared" ref="H1970:J1970" si="1451">H1971</f>
        <v>65279.29</v>
      </c>
      <c r="I1970" s="10">
        <f t="shared" si="1451"/>
        <v>62502.84</v>
      </c>
      <c r="J1970" s="10">
        <f t="shared" si="1451"/>
        <v>2776.4500000000044</v>
      </c>
      <c r="K1970" s="18">
        <f t="shared" si="1421"/>
        <v>0.95746813422756272</v>
      </c>
    </row>
    <row r="1971" spans="1:11" ht="31" x14ac:dyDescent="0.35">
      <c r="A1971" s="8" t="s">
        <v>881</v>
      </c>
      <c r="B1971" s="6" t="s">
        <v>378</v>
      </c>
      <c r="C1971" s="6" t="s">
        <v>4</v>
      </c>
      <c r="D1971" s="6" t="s">
        <v>880</v>
      </c>
      <c r="E1971" s="6"/>
      <c r="F1971" s="10">
        <f>F1972</f>
        <v>79479.199999999997</v>
      </c>
      <c r="G1971" s="10">
        <v>66328.600000000006</v>
      </c>
      <c r="H1971" s="10">
        <f t="shared" ref="H1971:J1971" si="1452">H1972</f>
        <v>65279.29</v>
      </c>
      <c r="I1971" s="10">
        <f t="shared" si="1452"/>
        <v>62502.84</v>
      </c>
      <c r="J1971" s="10">
        <f t="shared" si="1452"/>
        <v>2776.4500000000044</v>
      </c>
      <c r="K1971" s="18">
        <f t="shared" si="1421"/>
        <v>0.95746813422756272</v>
      </c>
    </row>
    <row r="1972" spans="1:11" ht="31" x14ac:dyDescent="0.35">
      <c r="A1972" s="8" t="s">
        <v>194</v>
      </c>
      <c r="B1972" s="6" t="s">
        <v>378</v>
      </c>
      <c r="C1972" s="6" t="s">
        <v>4</v>
      </c>
      <c r="D1972" s="6" t="s">
        <v>880</v>
      </c>
      <c r="E1972" s="6" t="s">
        <v>193</v>
      </c>
      <c r="F1972" s="10">
        <f>F1973</f>
        <v>79479.199999999997</v>
      </c>
      <c r="G1972" s="10">
        <v>66328.600000000006</v>
      </c>
      <c r="H1972" s="10">
        <f t="shared" ref="H1972:J1972" si="1453">H1973</f>
        <v>65279.29</v>
      </c>
      <c r="I1972" s="10">
        <f t="shared" si="1453"/>
        <v>62502.84</v>
      </c>
      <c r="J1972" s="10">
        <f t="shared" si="1453"/>
        <v>2776.4500000000044</v>
      </c>
      <c r="K1972" s="18">
        <f t="shared" si="1421"/>
        <v>0.95746813422756272</v>
      </c>
    </row>
    <row r="1973" spans="1:11" ht="15.5" x14ac:dyDescent="0.35">
      <c r="A1973" s="8" t="s">
        <v>208</v>
      </c>
      <c r="B1973" s="6" t="s">
        <v>378</v>
      </c>
      <c r="C1973" s="6" t="s">
        <v>4</v>
      </c>
      <c r="D1973" s="6" t="s">
        <v>880</v>
      </c>
      <c r="E1973" s="6" t="s">
        <v>207</v>
      </c>
      <c r="F1973" s="10">
        <v>79479.199999999997</v>
      </c>
      <c r="G1973" s="10">
        <v>66328.600000000006</v>
      </c>
      <c r="H1973" s="10">
        <v>65279.29</v>
      </c>
      <c r="I1973" s="10">
        <f>62502.74+0.1</f>
        <v>62502.84</v>
      </c>
      <c r="J1973" s="10">
        <f t="shared" si="1425"/>
        <v>2776.4500000000044</v>
      </c>
      <c r="K1973" s="18">
        <f t="shared" si="1421"/>
        <v>0.95746813422756272</v>
      </c>
    </row>
  </sheetData>
  <mergeCells count="14">
    <mergeCell ref="B4:D4"/>
    <mergeCell ref="A5:K5"/>
    <mergeCell ref="A7:K7"/>
    <mergeCell ref="A8:A9"/>
    <mergeCell ref="B8:B9"/>
    <mergeCell ref="C8:C9"/>
    <mergeCell ref="D8:D9"/>
    <mergeCell ref="E8:E9"/>
    <mergeCell ref="K8:K9"/>
    <mergeCell ref="F8:F9"/>
    <mergeCell ref="G8:G9"/>
    <mergeCell ref="H8:H9"/>
    <mergeCell ref="I8:I9"/>
    <mergeCell ref="J8:J9"/>
  </mergeCells>
  <pageMargins left="0.39370078740157483" right="0.19685039370078741" top="0.55118110236220474" bottom="0.55118110236220474" header="0.31496062992125984" footer="0.31496062992125984"/>
  <pageSetup paperSize="9" scale="48" fitToHeight="0" orientation="portrait" r:id="rId1"/>
  <headerFooter alignWithMargins="0">
    <oddHeader>&amp;CСтраница &amp;P</oddHeader>
    <oddFooter>&amp;CОтчет об исполнении бюджета муниципального образования город Норильск за 2022 год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Карталиева Лиана Нурмухаметовна</dc:creator>
  <dc:description>POI HSSF rep:2.55.0.89</dc:description>
  <cp:lastModifiedBy>Павлюк Наталия Павловна</cp:lastModifiedBy>
  <cp:lastPrinted>2023-04-23T10:21:31Z</cp:lastPrinted>
  <dcterms:created xsi:type="dcterms:W3CDTF">2023-02-22T09:59:07Z</dcterms:created>
  <dcterms:modified xsi:type="dcterms:W3CDTF">2023-06-17T04:50:51Z</dcterms:modified>
</cp:coreProperties>
</file>