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itnikovan\Documents\БОУЛИНГ\Кубок Главы\РЕЗУЛЬТАТЫ\Таблицы\"/>
    </mc:Choice>
  </mc:AlternateContent>
  <bookViews>
    <workbookView xWindow="120" yWindow="120" windowWidth="9720" windowHeight="7320" tabRatio="751" firstSheet="1" activeTab="3"/>
  </bookViews>
  <sheets>
    <sheet name="ФИНАЛ" sheetId="4" r:id="rId1"/>
    <sheet name="2-ой тур (полуфинал)" sheetId="1" r:id="rId2"/>
    <sheet name="1-ый тур (отборочные)" sheetId="2" r:id="rId3"/>
    <sheet name="Командное первенство" sheetId="7" r:id="rId4"/>
    <sheet name="Личное первенство (мужчины)" sheetId="8" r:id="rId5"/>
    <sheet name="Личное первенство (женщины)" sheetId="9" r:id="rId6"/>
  </sheets>
  <definedNames>
    <definedName name="_xlnm.Print_Area" localSheetId="2">'1-ый тур (отборочные)'!$A$1:$J$163</definedName>
    <definedName name="_xlnm.Print_Area" localSheetId="1">'2-ой тур (полуфинал)'!#REF!</definedName>
    <definedName name="_xlnm.Print_Area" localSheetId="0">ФИНАЛ!#REF!</definedName>
  </definedNames>
  <calcPr calcId="162913"/>
</workbook>
</file>

<file path=xl/calcChain.xml><?xml version="1.0" encoding="utf-8"?>
<calcChain xmlns="http://schemas.openxmlformats.org/spreadsheetml/2006/main">
  <c r="T15" i="9" l="1"/>
  <c r="S15" i="9"/>
  <c r="S14" i="9"/>
  <c r="T14" i="9" s="1"/>
  <c r="T13" i="9"/>
  <c r="S13" i="9"/>
  <c r="S12" i="9"/>
  <c r="T12" i="9" s="1"/>
  <c r="T11" i="9"/>
  <c r="S11" i="9"/>
  <c r="S10" i="9"/>
  <c r="T10" i="9" s="1"/>
  <c r="T9" i="9"/>
  <c r="S9" i="9"/>
  <c r="S8" i="9"/>
  <c r="T8" i="9" s="1"/>
  <c r="T7" i="9"/>
  <c r="S7" i="9"/>
  <c r="S6" i="9"/>
  <c r="T6" i="9" s="1"/>
  <c r="T5" i="9"/>
  <c r="S5" i="9"/>
  <c r="S4" i="9"/>
  <c r="T4" i="9" s="1"/>
  <c r="S13" i="8"/>
  <c r="T13" i="8" s="1"/>
  <c r="S12" i="8"/>
  <c r="T12" i="8" s="1"/>
  <c r="S11" i="8"/>
  <c r="T11" i="8" s="1"/>
  <c r="S10" i="8"/>
  <c r="T10" i="8" s="1"/>
  <c r="T9" i="8"/>
  <c r="S9" i="8"/>
  <c r="S8" i="8"/>
  <c r="T8" i="8" s="1"/>
  <c r="S7" i="8"/>
  <c r="T7" i="8" s="1"/>
  <c r="S6" i="8"/>
  <c r="T6" i="8" s="1"/>
  <c r="S5" i="8"/>
  <c r="T5" i="8" s="1"/>
  <c r="S4" i="8"/>
  <c r="T4" i="8" s="1"/>
  <c r="G98" i="4"/>
  <c r="H98" i="4" s="1"/>
  <c r="G90" i="4"/>
  <c r="H90" i="4" s="1"/>
  <c r="H82" i="4"/>
  <c r="G82" i="4"/>
  <c r="G74" i="4"/>
  <c r="H74" i="4" s="1"/>
  <c r="G66" i="4"/>
  <c r="H66" i="4" s="1"/>
  <c r="G58" i="4"/>
  <c r="H58" i="4" s="1"/>
  <c r="G50" i="4"/>
  <c r="H50" i="4" s="1"/>
  <c r="H42" i="4"/>
  <c r="G42" i="4"/>
  <c r="G34" i="4"/>
  <c r="H34" i="4" s="1"/>
  <c r="G26" i="4"/>
  <c r="H26" i="4" s="1"/>
  <c r="G18" i="4"/>
  <c r="H18" i="4" s="1"/>
  <c r="G10" i="4"/>
  <c r="H10" i="4" s="1"/>
  <c r="D23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J15" i="7"/>
  <c r="G15" i="7"/>
  <c r="D15" i="7"/>
  <c r="J14" i="7"/>
  <c r="G14" i="7"/>
  <c r="D14" i="7"/>
  <c r="J13" i="7"/>
  <c r="G13" i="7"/>
  <c r="D13" i="7"/>
  <c r="J12" i="7"/>
  <c r="G12" i="7"/>
  <c r="D12" i="7"/>
  <c r="J11" i="7"/>
  <c r="G11" i="7"/>
  <c r="D11" i="7"/>
  <c r="J10" i="7"/>
  <c r="G10" i="7"/>
  <c r="D10" i="7"/>
  <c r="J9" i="7"/>
  <c r="G9" i="7"/>
  <c r="D9" i="7"/>
  <c r="J8" i="7"/>
  <c r="G8" i="7"/>
  <c r="D8" i="7"/>
  <c r="J7" i="7"/>
  <c r="G7" i="7"/>
  <c r="D7" i="7"/>
  <c r="J6" i="7"/>
  <c r="G6" i="7"/>
  <c r="D6" i="7"/>
  <c r="J5" i="7"/>
  <c r="G5" i="7"/>
  <c r="D5" i="7"/>
  <c r="J4" i="7"/>
  <c r="G4" i="7"/>
  <c r="D4" i="7"/>
  <c r="G88" i="4" l="1"/>
  <c r="H88" i="4" s="1"/>
  <c r="G46" i="4"/>
  <c r="H46" i="4" s="1"/>
  <c r="G24" i="4"/>
  <c r="H24" i="4" s="1"/>
  <c r="F66" i="4"/>
  <c r="E66" i="4"/>
  <c r="D66" i="4"/>
  <c r="C66" i="4"/>
  <c r="G65" i="4"/>
  <c r="H65" i="4" s="1"/>
  <c r="G64" i="4"/>
  <c r="H64" i="4" s="1"/>
  <c r="G63" i="4"/>
  <c r="H63" i="4" s="1"/>
  <c r="G62" i="4"/>
  <c r="H62" i="4" s="1"/>
  <c r="G61" i="4"/>
  <c r="F98" i="4"/>
  <c r="E98" i="4"/>
  <c r="D98" i="4"/>
  <c r="C98" i="4"/>
  <c r="G97" i="4"/>
  <c r="H97" i="4" s="1"/>
  <c r="G96" i="4"/>
  <c r="H96" i="4" s="1"/>
  <c r="G95" i="4"/>
  <c r="H95" i="4" s="1"/>
  <c r="G94" i="4"/>
  <c r="H94" i="4" s="1"/>
  <c r="G93" i="4"/>
  <c r="F74" i="4"/>
  <c r="E74" i="4"/>
  <c r="D74" i="4"/>
  <c r="C74" i="4"/>
  <c r="G73" i="4"/>
  <c r="H73" i="4" s="1"/>
  <c r="G72" i="4"/>
  <c r="H72" i="4" s="1"/>
  <c r="G71" i="4"/>
  <c r="H71" i="4" s="1"/>
  <c r="G70" i="4"/>
  <c r="H70" i="4" s="1"/>
  <c r="G69" i="4"/>
  <c r="H69" i="4" s="1"/>
  <c r="F58" i="4"/>
  <c r="E58" i="4"/>
  <c r="D58" i="4"/>
  <c r="C58" i="4"/>
  <c r="G57" i="4"/>
  <c r="H57" i="4" s="1"/>
  <c r="G56" i="4"/>
  <c r="H56" i="4" s="1"/>
  <c r="G55" i="4"/>
  <c r="H55" i="4" s="1"/>
  <c r="G54" i="4"/>
  <c r="H54" i="4" s="1"/>
  <c r="G53" i="4"/>
  <c r="H53" i="4" s="1"/>
  <c r="F82" i="4"/>
  <c r="E82" i="4"/>
  <c r="D82" i="4"/>
  <c r="C82" i="4"/>
  <c r="G81" i="4"/>
  <c r="H81" i="4" s="1"/>
  <c r="G80" i="4"/>
  <c r="H80" i="4" s="1"/>
  <c r="G79" i="4"/>
  <c r="H79" i="4" s="1"/>
  <c r="G78" i="4"/>
  <c r="H78" i="4" s="1"/>
  <c r="G77" i="4"/>
  <c r="F50" i="4"/>
  <c r="E50" i="4"/>
  <c r="D50" i="4"/>
  <c r="C50" i="4"/>
  <c r="G49" i="4"/>
  <c r="H49" i="4" s="1"/>
  <c r="G48" i="4"/>
  <c r="H48" i="4" s="1"/>
  <c r="G47" i="4"/>
  <c r="H47" i="4" s="1"/>
  <c r="G45" i="4"/>
  <c r="F90" i="4"/>
  <c r="E90" i="4"/>
  <c r="D90" i="4"/>
  <c r="C90" i="4"/>
  <c r="G89" i="4"/>
  <c r="H89" i="4" s="1"/>
  <c r="G87" i="4"/>
  <c r="H87" i="4" s="1"/>
  <c r="G86" i="4"/>
  <c r="H86" i="4" s="1"/>
  <c r="G85" i="4"/>
  <c r="F42" i="4"/>
  <c r="E42" i="4"/>
  <c r="D42" i="4"/>
  <c r="C42" i="4"/>
  <c r="G41" i="4"/>
  <c r="H41" i="4" s="1"/>
  <c r="G40" i="4"/>
  <c r="H40" i="4" s="1"/>
  <c r="G39" i="4"/>
  <c r="G38" i="4"/>
  <c r="H38" i="4" s="1"/>
  <c r="G37" i="4"/>
  <c r="H37" i="4" s="1"/>
  <c r="F34" i="4"/>
  <c r="E34" i="4"/>
  <c r="D34" i="4"/>
  <c r="C34" i="4"/>
  <c r="G33" i="4"/>
  <c r="H33" i="4" s="1"/>
  <c r="G32" i="4"/>
  <c r="H32" i="4" s="1"/>
  <c r="G31" i="4"/>
  <c r="H31" i="4" s="1"/>
  <c r="G30" i="4"/>
  <c r="H30" i="4" s="1"/>
  <c r="G29" i="4"/>
  <c r="F18" i="4"/>
  <c r="E18" i="4"/>
  <c r="D18" i="4"/>
  <c r="C18" i="4"/>
  <c r="G17" i="4"/>
  <c r="H17" i="4" s="1"/>
  <c r="G16" i="4"/>
  <c r="H16" i="4" s="1"/>
  <c r="G15" i="4"/>
  <c r="H15" i="4" s="1"/>
  <c r="G14" i="4"/>
  <c r="H14" i="4" s="1"/>
  <c r="G13" i="4"/>
  <c r="F26" i="4"/>
  <c r="E26" i="4"/>
  <c r="D26" i="4"/>
  <c r="C26" i="4"/>
  <c r="G25" i="4"/>
  <c r="H25" i="4" s="1"/>
  <c r="G23" i="4"/>
  <c r="H23" i="4" s="1"/>
  <c r="G22" i="4"/>
  <c r="H22" i="4" s="1"/>
  <c r="G21" i="4"/>
  <c r="H21" i="4" s="1"/>
  <c r="F10" i="4"/>
  <c r="E10" i="4"/>
  <c r="D10" i="4"/>
  <c r="C10" i="4"/>
  <c r="G9" i="4"/>
  <c r="H9" i="4" s="1"/>
  <c r="G8" i="4"/>
  <c r="H8" i="4" s="1"/>
  <c r="G7" i="4"/>
  <c r="G6" i="4"/>
  <c r="H6" i="4" s="1"/>
  <c r="G5" i="4"/>
  <c r="H5" i="4" s="1"/>
  <c r="F18" i="1"/>
  <c r="E18" i="1"/>
  <c r="D18" i="1"/>
  <c r="C18" i="1"/>
  <c r="G13" i="1"/>
  <c r="F122" i="1"/>
  <c r="E122" i="1"/>
  <c r="D122" i="1"/>
  <c r="C122" i="1"/>
  <c r="G121" i="1"/>
  <c r="H121" i="1" s="1"/>
  <c r="G120" i="1"/>
  <c r="H120" i="1" s="1"/>
  <c r="G119" i="1"/>
  <c r="H119" i="1" s="1"/>
  <c r="G118" i="1"/>
  <c r="H118" i="1" s="1"/>
  <c r="G117" i="1"/>
  <c r="F146" i="1"/>
  <c r="E146" i="1"/>
  <c r="D146" i="1"/>
  <c r="C146" i="1"/>
  <c r="G145" i="1"/>
  <c r="H145" i="1" s="1"/>
  <c r="G144" i="1"/>
  <c r="H144" i="1" s="1"/>
  <c r="G143" i="1"/>
  <c r="G142" i="1"/>
  <c r="H142" i="1" s="1"/>
  <c r="G141" i="1"/>
  <c r="F138" i="1"/>
  <c r="E138" i="1"/>
  <c r="D138" i="1"/>
  <c r="C138" i="1"/>
  <c r="G137" i="1"/>
  <c r="H137" i="1" s="1"/>
  <c r="G136" i="1"/>
  <c r="H136" i="1" s="1"/>
  <c r="G135" i="1"/>
  <c r="H135" i="1" s="1"/>
  <c r="G134" i="1"/>
  <c r="H134" i="1" s="1"/>
  <c r="G133" i="1"/>
  <c r="G138" i="1" s="1"/>
  <c r="H138" i="1" s="1"/>
  <c r="F130" i="1"/>
  <c r="E130" i="1"/>
  <c r="D130" i="1"/>
  <c r="C130" i="1"/>
  <c r="G129" i="1"/>
  <c r="H129" i="1" s="1"/>
  <c r="G128" i="1"/>
  <c r="H128" i="1" s="1"/>
  <c r="G127" i="1"/>
  <c r="H127" i="1" s="1"/>
  <c r="G126" i="1"/>
  <c r="H126" i="1" s="1"/>
  <c r="G125" i="1"/>
  <c r="F106" i="1"/>
  <c r="E106" i="1"/>
  <c r="D106" i="1"/>
  <c r="C106" i="1"/>
  <c r="G105" i="1"/>
  <c r="H105" i="1" s="1"/>
  <c r="G104" i="1"/>
  <c r="H104" i="1" s="1"/>
  <c r="G103" i="1"/>
  <c r="H103" i="1" s="1"/>
  <c r="G102" i="1"/>
  <c r="H102" i="1" s="1"/>
  <c r="G101" i="1"/>
  <c r="F98" i="1"/>
  <c r="E98" i="1"/>
  <c r="D98" i="1"/>
  <c r="C98" i="1"/>
  <c r="G97" i="1"/>
  <c r="H97" i="1" s="1"/>
  <c r="G96" i="1"/>
  <c r="H96" i="1" s="1"/>
  <c r="G95" i="1"/>
  <c r="H95" i="1" s="1"/>
  <c r="G94" i="1"/>
  <c r="H94" i="1" s="1"/>
  <c r="G93" i="1"/>
  <c r="F82" i="1"/>
  <c r="E82" i="1"/>
  <c r="D82" i="1"/>
  <c r="C82" i="1"/>
  <c r="G81" i="1"/>
  <c r="H81" i="1" s="1"/>
  <c r="G80" i="1"/>
  <c r="H80" i="1" s="1"/>
  <c r="G79" i="1"/>
  <c r="H79" i="1" s="1"/>
  <c r="G78" i="1"/>
  <c r="H78" i="1" s="1"/>
  <c r="G77" i="1"/>
  <c r="G82" i="1" s="1"/>
  <c r="H82" i="1" s="1"/>
  <c r="F50" i="1"/>
  <c r="E50" i="1"/>
  <c r="D50" i="1"/>
  <c r="C50" i="1"/>
  <c r="G49" i="1"/>
  <c r="H49" i="1" s="1"/>
  <c r="G48" i="1"/>
  <c r="H48" i="1" s="1"/>
  <c r="G47" i="1"/>
  <c r="H47" i="1" s="1"/>
  <c r="G46" i="1"/>
  <c r="H46" i="1" s="1"/>
  <c r="G45" i="1"/>
  <c r="F90" i="1"/>
  <c r="E90" i="1"/>
  <c r="D90" i="1"/>
  <c r="C90" i="1"/>
  <c r="G89" i="1"/>
  <c r="H89" i="1" s="1"/>
  <c r="G88" i="1"/>
  <c r="H88" i="1" s="1"/>
  <c r="G87" i="1"/>
  <c r="H87" i="1" s="1"/>
  <c r="G86" i="1"/>
  <c r="H86" i="1" s="1"/>
  <c r="G85" i="1"/>
  <c r="F114" i="1"/>
  <c r="E114" i="1"/>
  <c r="D114" i="1"/>
  <c r="C114" i="1"/>
  <c r="G113" i="1"/>
  <c r="H113" i="1" s="1"/>
  <c r="G112" i="1"/>
  <c r="H112" i="1" s="1"/>
  <c r="G111" i="1"/>
  <c r="G110" i="1"/>
  <c r="H110" i="1" s="1"/>
  <c r="G109" i="1"/>
  <c r="F66" i="1"/>
  <c r="E66" i="1"/>
  <c r="D66" i="1"/>
  <c r="C66" i="1"/>
  <c r="G65" i="1"/>
  <c r="H65" i="1" s="1"/>
  <c r="G64" i="1"/>
  <c r="H64" i="1" s="1"/>
  <c r="G63" i="1"/>
  <c r="H63" i="1" s="1"/>
  <c r="G62" i="1"/>
  <c r="H62" i="1" s="1"/>
  <c r="G61" i="1"/>
  <c r="G66" i="1" s="1"/>
  <c r="H66" i="1" s="1"/>
  <c r="F74" i="1"/>
  <c r="E74" i="1"/>
  <c r="D74" i="1"/>
  <c r="C74" i="1"/>
  <c r="G73" i="1"/>
  <c r="H73" i="1" s="1"/>
  <c r="G72" i="1"/>
  <c r="H72" i="1" s="1"/>
  <c r="G71" i="1"/>
  <c r="H71" i="1" s="1"/>
  <c r="G70" i="1"/>
  <c r="H70" i="1" s="1"/>
  <c r="G69" i="1"/>
  <c r="F58" i="1"/>
  <c r="E58" i="1"/>
  <c r="D58" i="1"/>
  <c r="C58" i="1"/>
  <c r="G57" i="1"/>
  <c r="H57" i="1" s="1"/>
  <c r="G56" i="1"/>
  <c r="H56" i="1" s="1"/>
  <c r="G55" i="1"/>
  <c r="H55" i="1" s="1"/>
  <c r="G54" i="1"/>
  <c r="H54" i="1" s="1"/>
  <c r="G53" i="1"/>
  <c r="F42" i="1"/>
  <c r="E42" i="1"/>
  <c r="D42" i="1"/>
  <c r="C42" i="1"/>
  <c r="G41" i="1"/>
  <c r="H41" i="1" s="1"/>
  <c r="G40" i="1"/>
  <c r="H40" i="1" s="1"/>
  <c r="G39" i="1"/>
  <c r="H39" i="1" s="1"/>
  <c r="G38" i="1"/>
  <c r="H38" i="1" s="1"/>
  <c r="G37" i="1"/>
  <c r="F34" i="1"/>
  <c r="E34" i="1"/>
  <c r="D34" i="1"/>
  <c r="C34" i="1"/>
  <c r="G33" i="1"/>
  <c r="H33" i="1" s="1"/>
  <c r="G32" i="1"/>
  <c r="H32" i="1" s="1"/>
  <c r="G31" i="1"/>
  <c r="H31" i="1" s="1"/>
  <c r="G30" i="1"/>
  <c r="H30" i="1" s="1"/>
  <c r="G29" i="1"/>
  <c r="G34" i="1" s="1"/>
  <c r="H34" i="1" s="1"/>
  <c r="G17" i="1"/>
  <c r="H17" i="1" s="1"/>
  <c r="G16" i="1"/>
  <c r="H16" i="1" s="1"/>
  <c r="G15" i="1"/>
  <c r="H15" i="1" s="1"/>
  <c r="G14" i="1"/>
  <c r="F10" i="1"/>
  <c r="E10" i="1"/>
  <c r="D10" i="1"/>
  <c r="C10" i="1"/>
  <c r="G9" i="1"/>
  <c r="H9" i="1" s="1"/>
  <c r="G8" i="1"/>
  <c r="H8" i="1" s="1"/>
  <c r="G7" i="1"/>
  <c r="H7" i="1" s="1"/>
  <c r="G6" i="1"/>
  <c r="H6" i="1" s="1"/>
  <c r="G5" i="1"/>
  <c r="F26" i="1"/>
  <c r="E26" i="1"/>
  <c r="D26" i="1"/>
  <c r="C26" i="1"/>
  <c r="G25" i="1"/>
  <c r="H25" i="1" s="1"/>
  <c r="G24" i="1"/>
  <c r="H24" i="1" s="1"/>
  <c r="G23" i="1"/>
  <c r="G22" i="1"/>
  <c r="H22" i="1" s="1"/>
  <c r="G21" i="1"/>
  <c r="G80" i="2"/>
  <c r="H37" i="1" l="1"/>
  <c r="G42" i="1"/>
  <c r="H42" i="1" s="1"/>
  <c r="H109" i="1"/>
  <c r="G114" i="1"/>
  <c r="H114" i="1" s="1"/>
  <c r="H93" i="1"/>
  <c r="G98" i="1"/>
  <c r="H98" i="1" s="1"/>
  <c r="H141" i="1"/>
  <c r="G146" i="1"/>
  <c r="H146" i="1" s="1"/>
  <c r="H21" i="1"/>
  <c r="G26" i="1"/>
  <c r="H26" i="1" s="1"/>
  <c r="G58" i="1"/>
  <c r="H58" i="1" s="1"/>
  <c r="G90" i="1"/>
  <c r="H90" i="1" s="1"/>
  <c r="G106" i="1"/>
  <c r="H106" i="1" s="1"/>
  <c r="G122" i="1"/>
  <c r="H122" i="1" s="1"/>
  <c r="G10" i="1"/>
  <c r="H10" i="1" s="1"/>
  <c r="H69" i="1"/>
  <c r="G74" i="1"/>
  <c r="H74" i="1" s="1"/>
  <c r="H45" i="1"/>
  <c r="G50" i="1"/>
  <c r="H50" i="1" s="1"/>
  <c r="H125" i="1"/>
  <c r="G130" i="1"/>
  <c r="H130" i="1" s="1"/>
  <c r="H13" i="1"/>
  <c r="G18" i="1"/>
  <c r="H18" i="1" s="1"/>
  <c r="I61" i="4"/>
  <c r="H61" i="4"/>
  <c r="I13" i="4"/>
  <c r="I93" i="4"/>
  <c r="I85" i="4"/>
  <c r="I37" i="4"/>
  <c r="I45" i="4"/>
  <c r="I5" i="4"/>
  <c r="I21" i="4"/>
  <c r="H7" i="4"/>
  <c r="H29" i="4"/>
  <c r="H39" i="4"/>
  <c r="H77" i="4"/>
  <c r="H93" i="4"/>
  <c r="H13" i="4"/>
  <c r="H45" i="4"/>
  <c r="H85" i="4"/>
  <c r="I69" i="1"/>
  <c r="I133" i="1"/>
  <c r="H14" i="1"/>
  <c r="I77" i="1"/>
  <c r="I125" i="1"/>
  <c r="H117" i="1"/>
  <c r="I109" i="1"/>
  <c r="I93" i="1"/>
  <c r="I101" i="1"/>
  <c r="I117" i="1"/>
  <c r="H23" i="1"/>
  <c r="H29" i="1"/>
  <c r="H61" i="1"/>
  <c r="H111" i="1"/>
  <c r="H77" i="1"/>
  <c r="H133" i="1"/>
  <c r="H143" i="1"/>
  <c r="H5" i="1"/>
  <c r="H53" i="1"/>
  <c r="H85" i="1"/>
  <c r="H101" i="1"/>
  <c r="I45" i="1" l="1"/>
  <c r="I85" i="1"/>
  <c r="I69" i="4"/>
  <c r="I77" i="4"/>
  <c r="I29" i="4"/>
  <c r="I53" i="4"/>
  <c r="I29" i="1"/>
  <c r="I141" i="1"/>
  <c r="I5" i="1"/>
  <c r="I53" i="1"/>
  <c r="I61" i="1"/>
  <c r="I21" i="1"/>
  <c r="I37" i="1"/>
  <c r="I13" i="1"/>
  <c r="G86" i="2" l="1"/>
  <c r="H86" i="2" s="1"/>
  <c r="F50" i="2"/>
  <c r="E50" i="2"/>
  <c r="D50" i="2"/>
  <c r="C50" i="2"/>
  <c r="G81" i="2"/>
  <c r="H81" i="2" s="1"/>
  <c r="G79" i="2"/>
  <c r="H79" i="2" s="1"/>
  <c r="G78" i="2"/>
  <c r="H78" i="2" s="1"/>
  <c r="G62" i="2" l="1"/>
  <c r="H62" i="2" s="1"/>
  <c r="G48" i="2"/>
  <c r="H48" i="2" s="1"/>
  <c r="G47" i="2"/>
  <c r="H47" i="2" s="1"/>
  <c r="G45" i="2"/>
  <c r="G38" i="2"/>
  <c r="H38" i="2" s="1"/>
  <c r="H45" i="2" l="1"/>
  <c r="F98" i="2"/>
  <c r="E98" i="2"/>
  <c r="D98" i="2"/>
  <c r="C98" i="2"/>
  <c r="G97" i="2"/>
  <c r="H97" i="2" s="1"/>
  <c r="G96" i="2"/>
  <c r="H96" i="2" s="1"/>
  <c r="G95" i="2"/>
  <c r="H95" i="2" s="1"/>
  <c r="G94" i="2"/>
  <c r="H94" i="2" s="1"/>
  <c r="G93" i="2"/>
  <c r="H93" i="2" l="1"/>
  <c r="G98" i="2"/>
  <c r="H98" i="2" s="1"/>
  <c r="I93" i="2"/>
  <c r="F42" i="2"/>
  <c r="E42" i="2"/>
  <c r="D42" i="2"/>
  <c r="C42" i="2"/>
  <c r="G41" i="2"/>
  <c r="H41" i="2" s="1"/>
  <c r="G40" i="2"/>
  <c r="H40" i="2" s="1"/>
  <c r="G39" i="2"/>
  <c r="H39" i="2" s="1"/>
  <c r="G37" i="2"/>
  <c r="F34" i="2"/>
  <c r="E34" i="2"/>
  <c r="D34" i="2"/>
  <c r="C34" i="2"/>
  <c r="G33" i="2"/>
  <c r="H33" i="2" s="1"/>
  <c r="G32" i="2"/>
  <c r="H32" i="2" s="1"/>
  <c r="G31" i="2"/>
  <c r="H31" i="2" s="1"/>
  <c r="G30" i="2"/>
  <c r="H30" i="2" s="1"/>
  <c r="G29" i="2"/>
  <c r="G34" i="2" s="1"/>
  <c r="H34" i="2" s="1"/>
  <c r="F26" i="2"/>
  <c r="E26" i="2"/>
  <c r="D26" i="2"/>
  <c r="C26" i="2"/>
  <c r="G25" i="2"/>
  <c r="H25" i="2" s="1"/>
  <c r="G24" i="2"/>
  <c r="H24" i="2" s="1"/>
  <c r="G23" i="2"/>
  <c r="H23" i="2" s="1"/>
  <c r="G22" i="2"/>
  <c r="H22" i="2" s="1"/>
  <c r="G21" i="2"/>
  <c r="F18" i="2"/>
  <c r="E18" i="2"/>
  <c r="D18" i="2"/>
  <c r="C18" i="2"/>
  <c r="G17" i="2"/>
  <c r="H17" i="2" s="1"/>
  <c r="G16" i="2"/>
  <c r="H16" i="2" s="1"/>
  <c r="G15" i="2"/>
  <c r="H15" i="2" s="1"/>
  <c r="G14" i="2"/>
  <c r="H14" i="2" s="1"/>
  <c r="G13" i="2"/>
  <c r="F10" i="2"/>
  <c r="E10" i="2"/>
  <c r="D10" i="2"/>
  <c r="C10" i="2"/>
  <c r="G9" i="2"/>
  <c r="H9" i="2" s="1"/>
  <c r="G8" i="2"/>
  <c r="H8" i="2" s="1"/>
  <c r="G7" i="2"/>
  <c r="H7" i="2" s="1"/>
  <c r="G6" i="2"/>
  <c r="H6" i="2" s="1"/>
  <c r="G5" i="2"/>
  <c r="G10" i="2" l="1"/>
  <c r="H10" i="2" s="1"/>
  <c r="G42" i="2"/>
  <c r="H42" i="2" s="1"/>
  <c r="G18" i="2"/>
  <c r="H18" i="2" s="1"/>
  <c r="G26" i="2"/>
  <c r="H26" i="2" s="1"/>
  <c r="H37" i="2"/>
  <c r="H13" i="2"/>
  <c r="H5" i="2"/>
  <c r="H21" i="2"/>
  <c r="H29" i="2"/>
  <c r="I29" i="2"/>
  <c r="I5" i="2" l="1"/>
  <c r="I21" i="2"/>
  <c r="I13" i="2"/>
  <c r="I37" i="2"/>
  <c r="F138" i="2"/>
  <c r="E138" i="2"/>
  <c r="D138" i="2"/>
  <c r="C138" i="2"/>
  <c r="G137" i="2"/>
  <c r="H137" i="2" s="1"/>
  <c r="G136" i="2"/>
  <c r="H136" i="2" s="1"/>
  <c r="G135" i="2"/>
  <c r="H135" i="2" s="1"/>
  <c r="G134" i="2"/>
  <c r="H134" i="2" s="1"/>
  <c r="G133" i="2"/>
  <c r="H133" i="2" l="1"/>
  <c r="G138" i="2"/>
  <c r="H138" i="2" s="1"/>
  <c r="D82" i="2"/>
  <c r="F122" i="2"/>
  <c r="E122" i="2"/>
  <c r="D122" i="2"/>
  <c r="C122" i="2"/>
  <c r="G121" i="2"/>
  <c r="H121" i="2" s="1"/>
  <c r="G120" i="2"/>
  <c r="H120" i="2" s="1"/>
  <c r="G119" i="2"/>
  <c r="H119" i="2" s="1"/>
  <c r="G118" i="2"/>
  <c r="H118" i="2" s="1"/>
  <c r="G117" i="2"/>
  <c r="F154" i="2"/>
  <c r="E154" i="2"/>
  <c r="D154" i="2"/>
  <c r="C154" i="2"/>
  <c r="G153" i="2"/>
  <c r="H153" i="2" s="1"/>
  <c r="G152" i="2"/>
  <c r="H152" i="2" s="1"/>
  <c r="G151" i="2"/>
  <c r="H151" i="2" s="1"/>
  <c r="G150" i="2"/>
  <c r="H150" i="2" s="1"/>
  <c r="G149" i="2"/>
  <c r="G49" i="2"/>
  <c r="H49" i="2" s="1"/>
  <c r="G46" i="2"/>
  <c r="G50" i="2" s="1"/>
  <c r="H50" i="2" s="1"/>
  <c r="F82" i="2"/>
  <c r="E82" i="2"/>
  <c r="C82" i="2"/>
  <c r="F58" i="2"/>
  <c r="E58" i="2"/>
  <c r="D58" i="2"/>
  <c r="C58" i="2"/>
  <c r="G57" i="2"/>
  <c r="H57" i="2" s="1"/>
  <c r="G56" i="2"/>
  <c r="H56" i="2" s="1"/>
  <c r="G55" i="2"/>
  <c r="H55" i="2" s="1"/>
  <c r="G54" i="2"/>
  <c r="H54" i="2" s="1"/>
  <c r="G53" i="2"/>
  <c r="H117" i="2" l="1"/>
  <c r="G122" i="2"/>
  <c r="H122" i="2" s="1"/>
  <c r="G58" i="2"/>
  <c r="H58" i="2" s="1"/>
  <c r="H149" i="2"/>
  <c r="G154" i="2"/>
  <c r="H154" i="2" s="1"/>
  <c r="H80" i="2"/>
  <c r="H46" i="2"/>
  <c r="H53" i="2"/>
  <c r="I133" i="2"/>
  <c r="G77" i="2"/>
  <c r="I117" i="2"/>
  <c r="F146" i="2"/>
  <c r="E146" i="2"/>
  <c r="D146" i="2"/>
  <c r="C146" i="2"/>
  <c r="G145" i="2"/>
  <c r="H145" i="2" s="1"/>
  <c r="G144" i="2"/>
  <c r="H144" i="2" s="1"/>
  <c r="G143" i="2"/>
  <c r="H143" i="2" s="1"/>
  <c r="G142" i="2"/>
  <c r="H142" i="2" s="1"/>
  <c r="G141" i="2"/>
  <c r="F130" i="2"/>
  <c r="E130" i="2"/>
  <c r="D130" i="2"/>
  <c r="C130" i="2"/>
  <c r="G129" i="2"/>
  <c r="H129" i="2" s="1"/>
  <c r="G128" i="2"/>
  <c r="H128" i="2" s="1"/>
  <c r="G127" i="2"/>
  <c r="H127" i="2" s="1"/>
  <c r="G126" i="2"/>
  <c r="H126" i="2" s="1"/>
  <c r="G125" i="2"/>
  <c r="F106" i="2"/>
  <c r="E106" i="2"/>
  <c r="D106" i="2"/>
  <c r="C106" i="2"/>
  <c r="G105" i="2"/>
  <c r="H105" i="2" s="1"/>
  <c r="G104" i="2"/>
  <c r="H104" i="2" s="1"/>
  <c r="G103" i="2"/>
  <c r="H103" i="2" s="1"/>
  <c r="G102" i="2"/>
  <c r="H102" i="2" s="1"/>
  <c r="G101" i="2"/>
  <c r="H141" i="2" l="1"/>
  <c r="G146" i="2"/>
  <c r="H146" i="2" s="1"/>
  <c r="H77" i="2"/>
  <c r="G82" i="2"/>
  <c r="H82" i="2" s="1"/>
  <c r="G106" i="2"/>
  <c r="H106" i="2" s="1"/>
  <c r="H125" i="2"/>
  <c r="G130" i="2"/>
  <c r="H130" i="2" s="1"/>
  <c r="H101" i="2"/>
  <c r="I45" i="2"/>
  <c r="I149" i="2"/>
  <c r="I53" i="2"/>
  <c r="I101" i="2"/>
  <c r="I77" i="2" l="1"/>
  <c r="I141" i="2"/>
  <c r="I125" i="2"/>
  <c r="F114" i="2" l="1"/>
  <c r="E114" i="2"/>
  <c r="D114" i="2"/>
  <c r="C114" i="2"/>
  <c r="G113" i="2"/>
  <c r="H113" i="2" s="1"/>
  <c r="G112" i="2"/>
  <c r="H112" i="2" s="1"/>
  <c r="G111" i="2"/>
  <c r="H111" i="2" s="1"/>
  <c r="G110" i="2"/>
  <c r="H110" i="2" s="1"/>
  <c r="G109" i="2"/>
  <c r="F162" i="2"/>
  <c r="E162" i="2"/>
  <c r="D162" i="2"/>
  <c r="C162" i="2"/>
  <c r="G161" i="2"/>
  <c r="H161" i="2" s="1"/>
  <c r="G160" i="2"/>
  <c r="H160" i="2" s="1"/>
  <c r="G159" i="2"/>
  <c r="H159" i="2" s="1"/>
  <c r="G158" i="2"/>
  <c r="H158" i="2" s="1"/>
  <c r="G157" i="2"/>
  <c r="F90" i="2"/>
  <c r="E90" i="2"/>
  <c r="D90" i="2"/>
  <c r="C90" i="2"/>
  <c r="G89" i="2"/>
  <c r="H89" i="2" s="1"/>
  <c r="G88" i="2"/>
  <c r="H88" i="2" s="1"/>
  <c r="G87" i="2"/>
  <c r="H87" i="2" s="1"/>
  <c r="G85" i="2"/>
  <c r="H85" i="2" l="1"/>
  <c r="G90" i="2"/>
  <c r="H90" i="2" s="1"/>
  <c r="H157" i="2"/>
  <c r="G162" i="2"/>
  <c r="H162" i="2" s="1"/>
  <c r="H109" i="2"/>
  <c r="G114" i="2"/>
  <c r="H114" i="2" s="1"/>
  <c r="I109" i="2"/>
  <c r="I157" i="2" l="1"/>
  <c r="I85" i="2"/>
  <c r="G73" i="2"/>
  <c r="H73" i="2" s="1"/>
  <c r="G72" i="2"/>
  <c r="H72" i="2" s="1"/>
  <c r="G71" i="2"/>
  <c r="H71" i="2" s="1"/>
  <c r="G70" i="2"/>
  <c r="H70" i="2" s="1"/>
  <c r="G69" i="2"/>
  <c r="F74" i="2"/>
  <c r="E74" i="2"/>
  <c r="D74" i="2"/>
  <c r="C74" i="2"/>
  <c r="H69" i="2" l="1"/>
  <c r="G74" i="2"/>
  <c r="H74" i="2" s="1"/>
  <c r="G61" i="2"/>
  <c r="G63" i="2"/>
  <c r="H63" i="2" s="1"/>
  <c r="G64" i="2"/>
  <c r="H64" i="2" s="1"/>
  <c r="G65" i="2"/>
  <c r="H65" i="2" s="1"/>
  <c r="G66" i="2" l="1"/>
  <c r="H66" i="2" s="1"/>
  <c r="H61" i="2"/>
  <c r="I69" i="2"/>
  <c r="F66" i="2"/>
  <c r="E66" i="2"/>
  <c r="D66" i="2"/>
  <c r="C66" i="2"/>
  <c r="I61" i="2" l="1"/>
</calcChain>
</file>

<file path=xl/sharedStrings.xml><?xml version="1.0" encoding="utf-8"?>
<sst xmlns="http://schemas.openxmlformats.org/spreadsheetml/2006/main" count="628" uniqueCount="193">
  <si>
    <t>Ф.И.О.</t>
  </si>
  <si>
    <t>1 игра</t>
  </si>
  <si>
    <t>2 игра</t>
  </si>
  <si>
    <t>Ситников Алексей Николаевич</t>
  </si>
  <si>
    <t>Правовое управление</t>
  </si>
  <si>
    <t>Управление городского хозяйства</t>
  </si>
  <si>
    <t>Финансовое управление</t>
  </si>
  <si>
    <t>Управление жилищного фонда</t>
  </si>
  <si>
    <t>Старостин Олег Анатольевич</t>
  </si>
  <si>
    <t>Управление по делам культуры и искусства</t>
  </si>
  <si>
    <t>Гаврицков Владимир Александрович</t>
  </si>
  <si>
    <t>Евченко Виктория Анатольевна</t>
  </si>
  <si>
    <t>№</t>
  </si>
  <si>
    <t>ИТОГ</t>
  </si>
  <si>
    <t>МЕСТО</t>
  </si>
  <si>
    <t>Норильский городской Совет депутатов</t>
  </si>
  <si>
    <t>Голуб Михаил Иванович</t>
  </si>
  <si>
    <t>Управление экономики</t>
  </si>
  <si>
    <t>Григорьева Елена Николаевна</t>
  </si>
  <si>
    <t>3 игра</t>
  </si>
  <si>
    <t>Синякова Ирина Владимировна</t>
  </si>
  <si>
    <t>Адаева Наталья Владимировна</t>
  </si>
  <si>
    <t>Сапожников Андрей Анатольевич</t>
  </si>
  <si>
    <t>Женихова Евгения Викторовна</t>
  </si>
  <si>
    <t>Пискунов Павел Алексеевич</t>
  </si>
  <si>
    <t>Егорова Анна Александровна</t>
  </si>
  <si>
    <t>Паршинцева Татьяна Александровна</t>
  </si>
  <si>
    <t>Лавро Дарья Олеговна</t>
  </si>
  <si>
    <t xml:space="preserve">Управление по персоналу </t>
  </si>
  <si>
    <t>Соловьева Елена Михайловна</t>
  </si>
  <si>
    <t>Павлова Ольга Николаевна</t>
  </si>
  <si>
    <t>Ушанева Нина Николаевна</t>
  </si>
  <si>
    <t>Управление по спорту</t>
  </si>
  <si>
    <t>Управление по персоналу</t>
  </si>
  <si>
    <t>4 игра</t>
  </si>
  <si>
    <t>Беседина Елена Викторовна</t>
  </si>
  <si>
    <t>Клюева Наталья Леонидовна</t>
  </si>
  <si>
    <t>Ногина Елена Владимировна</t>
  </si>
  <si>
    <t>Левченко Алексей Викторович</t>
  </si>
  <si>
    <t>Кулян Руслан Анатольевич</t>
  </si>
  <si>
    <t>НГСД</t>
  </si>
  <si>
    <t>Куркин Игорь Николаевич</t>
  </si>
  <si>
    <t>Хубежова Анастасия Юрьевна</t>
  </si>
  <si>
    <t>Папанцева Юлия Владимировна</t>
  </si>
  <si>
    <t>Еськова Ольга Анатольевна</t>
  </si>
  <si>
    <t>Долголиков Владимир Александрович</t>
  </si>
  <si>
    <t>Капустина Евгения Викторовна</t>
  </si>
  <si>
    <t>Драга Кристина Игоревна</t>
  </si>
  <si>
    <t>2-ой тур соревнований (полуфинал)</t>
  </si>
  <si>
    <t>Финал</t>
  </si>
  <si>
    <t>дорожки:</t>
  </si>
  <si>
    <t>командный результат:</t>
  </si>
  <si>
    <t>Захаров Андрей Артурович</t>
  </si>
  <si>
    <t>Маркова Светлана Николаевна</t>
  </si>
  <si>
    <t>Кайерканское территориальное управление</t>
  </si>
  <si>
    <t>Мазитова Лилия Леонидовна</t>
  </si>
  <si>
    <t>Шутов Юрий Владимирович</t>
  </si>
  <si>
    <t>ФИО</t>
  </si>
  <si>
    <t>Результат</t>
  </si>
  <si>
    <t>Команда</t>
  </si>
  <si>
    <t>Талнахское территориальное управление</t>
  </si>
  <si>
    <t>Крылосова Елена Львовна</t>
  </si>
  <si>
    <t>Петров Олег Вадимович</t>
  </si>
  <si>
    <t>Морозова Ольга Ивановна</t>
  </si>
  <si>
    <t>Клявлин Виктор Рушатович</t>
  </si>
  <si>
    <t>МКУ "Служба спасения"</t>
  </si>
  <si>
    <t>Корогод Виктория Сергеевна</t>
  </si>
  <si>
    <t>Антипова Ольга Васильевна</t>
  </si>
  <si>
    <t>Буйдакова Гульнара Маратовна</t>
  </si>
  <si>
    <t>Кислинская Виолетта Витальевна</t>
  </si>
  <si>
    <t>Соколов Андрей Александрович</t>
  </si>
  <si>
    <t>МКУ "Управление капитальных ремонтов и строительства"</t>
  </si>
  <si>
    <t>Быстрова Анастасия Андреевна</t>
  </si>
  <si>
    <t>МКУ "Управление муниципальных закупок"</t>
  </si>
  <si>
    <t>Синеокова Лилия Сергеевна</t>
  </si>
  <si>
    <t>Чижова Елена Геннадьевна</t>
  </si>
  <si>
    <t>Долгова Инна Валерьевна</t>
  </si>
  <si>
    <t>МКУ "Обеспечивающий комплекс учреждений общего и дошкольного образования"</t>
  </si>
  <si>
    <t>МКУ "ОК учреждений общего и дошкольного образования"</t>
  </si>
  <si>
    <t>Х</t>
  </si>
  <si>
    <t>Результаты игр в турах</t>
  </si>
  <si>
    <t>Средний</t>
  </si>
  <si>
    <t>1-ый тур (отборочные)</t>
  </si>
  <si>
    <t>2-ой тур (полуфинал)</t>
  </si>
  <si>
    <t>Сумма
лучших
трёх игр</t>
  </si>
  <si>
    <t>-</t>
  </si>
  <si>
    <t xml:space="preserve">лучшая игра участника турнира в туре </t>
  </si>
  <si>
    <t>лучшая игра турнира среди всех участников турнира - мужчин</t>
  </si>
  <si>
    <t>победитель и призёры турнира
в личном зачете среди мужчин</t>
  </si>
  <si>
    <t>средний результат лучшего тура 
победителя и призёров турнира среди мужчин</t>
  </si>
  <si>
    <t>лучший результат участника турнира в трёх турах</t>
  </si>
  <si>
    <t>победитель и призёры турнира
в личном зачете среди женщин</t>
  </si>
  <si>
    <t>лучшая игра турнира среди всех участников турнира - женщин</t>
  </si>
  <si>
    <t>средний результат лучшего тура 
победителя и призёров турнира среди женщин</t>
  </si>
  <si>
    <t>Средний
результат
игроков
в трёх
лучших
играх</t>
  </si>
  <si>
    <t>Средний
результат
в трёх
лучших
играх</t>
  </si>
  <si>
    <t>Тимохин Владимир Евгеньевич</t>
  </si>
  <si>
    <t>Место работы</t>
  </si>
  <si>
    <t>Администрация города Норильска</t>
  </si>
  <si>
    <t>Софина Анна Васильевна</t>
  </si>
  <si>
    <t>10 апреля 2022 года</t>
  </si>
  <si>
    <t>9 апреля 2022 года</t>
  </si>
  <si>
    <t>1, 6, 7, 8 апреля 2022 года</t>
  </si>
  <si>
    <t>1-ый тур соревнований (отборочные)</t>
  </si>
  <si>
    <t>Контрольно-счетная палата</t>
  </si>
  <si>
    <t>МКУ "Автодор"</t>
  </si>
  <si>
    <t>Управление общественных связей</t>
  </si>
  <si>
    <t>АНО "АРН"</t>
  </si>
  <si>
    <t>Управление обеспечения деятельности</t>
  </si>
  <si>
    <t>Кондрашов Александр Геннадьевич</t>
  </si>
  <si>
    <t>Болгов Евгений Викторович</t>
  </si>
  <si>
    <t>Сидоров Алексей Николаевич</t>
  </si>
  <si>
    <t>Кабак Светлана Анатольевна</t>
  </si>
  <si>
    <t>Никулина Елена Владимировна</t>
  </si>
  <si>
    <t>Вальтер Денис Вячеславович</t>
  </si>
  <si>
    <t>Бородина Оксана Сергеевна</t>
  </si>
  <si>
    <t>Шагина Александра Константиновна</t>
  </si>
  <si>
    <t>Плотникова Александра Вячеславовна</t>
  </si>
  <si>
    <t xml:space="preserve">Андриёнок Татьяна Вячеславовна </t>
  </si>
  <si>
    <t>Токарева Наталья Александровна</t>
  </si>
  <si>
    <t>Мурсалов Сейфуллах Эседулахович</t>
  </si>
  <si>
    <t>Степанова Ксения Валериевна</t>
  </si>
  <si>
    <t>Шитягина Елена Николаевна</t>
  </si>
  <si>
    <t>Шумакова Юлия Сергеевна</t>
  </si>
  <si>
    <t>Богородская Ирина Викторовна</t>
  </si>
  <si>
    <t>Вишнякова Алена Игоревна</t>
  </si>
  <si>
    <t>Марьёва Татьяна Вячеславовна</t>
  </si>
  <si>
    <t>Безбородова Кристина Николаевна</t>
  </si>
  <si>
    <t>Преображенская Елена Ивановна</t>
  </si>
  <si>
    <t>Адамова Лариса Николаевна</t>
  </si>
  <si>
    <t>Савенкова Алёна Сергеевна</t>
  </si>
  <si>
    <t>Гомжина Анна Павловна</t>
  </si>
  <si>
    <t>Панов Виталий Валентинович</t>
  </si>
  <si>
    <t>Замлынская Яна Александровна</t>
  </si>
  <si>
    <t>Огнева Снежана Анатольевна</t>
  </si>
  <si>
    <t>Маркиянов Дмитрий Викторович</t>
  </si>
  <si>
    <t>Захарков Максим Сергеевич</t>
  </si>
  <si>
    <t>Белов Юрий Юрьевич</t>
  </si>
  <si>
    <t>Дмитриев Вячеслав Леонидович</t>
  </si>
  <si>
    <t>Федосеев Александр Владимирович</t>
  </si>
  <si>
    <t>Логинова Светлана Александровна</t>
  </si>
  <si>
    <t>Кулумбегова Яна Вадимовна</t>
  </si>
  <si>
    <t>Попелышко Андрей Валерьевич</t>
  </si>
  <si>
    <t>МКУ "Управление земельных и имущественных отношений"</t>
  </si>
  <si>
    <t>Суркова Ольга Ивановна</t>
  </si>
  <si>
    <t>Губанова Анастасия Андреевна</t>
  </si>
  <si>
    <t>Комлева Дарья Викторовна</t>
  </si>
  <si>
    <t>Зайцева Наталья Викторовна</t>
  </si>
  <si>
    <t>Гребеньков Денис Юрьевич</t>
  </si>
  <si>
    <t>Ногин Денис Андреевич</t>
  </si>
  <si>
    <t>Калын Михаил Михайлович</t>
  </si>
  <si>
    <t>Жирнова Юлия Вячеславовна</t>
  </si>
  <si>
    <t>Барановская Ольга Васильевна</t>
  </si>
  <si>
    <t>Жабина Ирина Юрьевна</t>
  </si>
  <si>
    <t>Платонова Оксана Германовна</t>
  </si>
  <si>
    <t>Давыдова Инна Александровна</t>
  </si>
  <si>
    <t>Эканем Аида Ириковна</t>
  </si>
  <si>
    <t>Родионова Мария Дамировна</t>
  </si>
  <si>
    <t>Миронов Максим Николаевич</t>
  </si>
  <si>
    <t>Чуланова Виктория Викторовна</t>
  </si>
  <si>
    <t>Гайнутдинова Роза Амировна</t>
  </si>
  <si>
    <t>Анфимов Антон Николаевич</t>
  </si>
  <si>
    <t>Ткаченко Анжела Алексеевна</t>
  </si>
  <si>
    <t>Курочкина Анастасия Олеговна</t>
  </si>
  <si>
    <t>Губеладзе Юлия Сергеевна</t>
  </si>
  <si>
    <t>Дудаев Андрей Павлович</t>
  </si>
  <si>
    <t>Кузьмичева Раиса Алескеровна</t>
  </si>
  <si>
    <t>Киреева Анна Владимировна</t>
  </si>
  <si>
    <t>Чуйкова Елена Владимировна</t>
  </si>
  <si>
    <t>Сагитова Елена Леонидовна</t>
  </si>
  <si>
    <t>Демидов Кирил Александрович</t>
  </si>
  <si>
    <t>Рабец Наталья Федоровна</t>
  </si>
  <si>
    <t>Девяшин Дмитрий Викторович</t>
  </si>
  <si>
    <t>Иванов Леонид Борисович</t>
  </si>
  <si>
    <t>Смирнов Борис Юрьевич</t>
  </si>
  <si>
    <t>Андреева Илона Евгеньевна</t>
  </si>
  <si>
    <t>Место
в туре</t>
  </si>
  <si>
    <t>1-ый тур
(отборочные)</t>
  </si>
  <si>
    <t>2-ой тур
(полуфинал)</t>
  </si>
  <si>
    <t>3-ий тур
(финал)</t>
  </si>
  <si>
    <t>Сумма
трёх лучших
игр</t>
  </si>
  <si>
    <t>не проводился</t>
  </si>
  <si>
    <t>Городилов Сергей Владимирович</t>
  </si>
  <si>
    <t>Тер.отд-ние КГКУ "Управление соц.защиты населения"</t>
  </si>
  <si>
    <t>Чирина Наталья Васильевна</t>
  </si>
  <si>
    <t>3-ий тур (финал)</t>
  </si>
  <si>
    <t>Место
по итогам
игр
турнира</t>
  </si>
  <si>
    <t>результат одной игры 200+</t>
  </si>
  <si>
    <t>лучшая игра участника турнира в туре 
с результатом 200+</t>
  </si>
  <si>
    <t>лучшая игра турнира среди всех участников 
турнира - женщин с результатом 200+</t>
  </si>
  <si>
    <t>лучшая игра турнира среди всех участников 
турнира - мужчин с результатом 200+</t>
  </si>
  <si>
    <t>Управление общественных связей и массовых коммуникаций</t>
  </si>
  <si>
    <t>АНО "Агенство развития Норильска"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</si>
</sst>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  <font>
      <b/>
      <sz val="22"/>
      <color indexed="1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FF00FF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sz val="14"/>
      <color theme="0" tint="-0.34998626667073579"/>
      <name val="Times New Roman"/>
      <family val="1"/>
      <charset val="204"/>
    </font>
    <font>
      <b/>
      <sz val="22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FF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ED0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5" borderId="0" xfId="0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2" fontId="2" fillId="7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2" xfId="0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/>
    <xf numFmtId="0" fontId="2" fillId="11" borderId="2" xfId="0" applyFont="1" applyFill="1" applyBorder="1" applyAlignment="1">
      <alignment horizontal="center"/>
    </xf>
    <xf numFmtId="2" fontId="2" fillId="11" borderId="2" xfId="0" applyNumberFormat="1" applyFont="1" applyFill="1" applyBorder="1" applyAlignment="1">
      <alignment horizontal="center" vertical="center"/>
    </xf>
    <xf numFmtId="0" fontId="2" fillId="11" borderId="4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5" borderId="1" xfId="0" applyNumberFormat="1" applyFont="1" applyFill="1" applyBorder="1" applyAlignment="1">
      <alignment horizontal="center" vertical="center"/>
    </xf>
    <xf numFmtId="2" fontId="11" fillId="16" borderId="1" xfId="0" applyNumberFormat="1" applyFont="1" applyFill="1" applyBorder="1" applyAlignment="1">
      <alignment horizontal="center" vertical="center"/>
    </xf>
    <xf numFmtId="2" fontId="10" fillId="16" borderId="1" xfId="0" applyNumberFormat="1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10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49" fontId="10" fillId="13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13" borderId="1" xfId="0" applyNumberFormat="1" applyFont="1" applyFill="1" applyBorder="1" applyAlignment="1">
      <alignment horizontal="center" vertical="center"/>
    </xf>
    <xf numFmtId="49" fontId="10" fillId="19" borderId="1" xfId="0" applyNumberFormat="1" applyFont="1" applyFill="1" applyBorder="1" applyAlignment="1">
      <alignment horizontal="center" vertical="center"/>
    </xf>
    <xf numFmtId="49" fontId="2" fillId="1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/>
    </xf>
    <xf numFmtId="2" fontId="13" fillId="21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2" fontId="2" fillId="10" borderId="1" xfId="0" applyNumberFormat="1" applyFont="1" applyFill="1" applyBorder="1" applyAlignment="1">
      <alignment horizontal="center" vertical="center"/>
    </xf>
    <xf numFmtId="1" fontId="11" fillId="16" borderId="1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2" fillId="7" borderId="13" xfId="0" applyFont="1" applyFill="1" applyBorder="1" applyAlignment="1">
      <alignment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11" borderId="11" xfId="0" applyFont="1" applyFill="1" applyBorder="1" applyAlignment="1">
      <alignment vertical="center"/>
    </xf>
    <xf numFmtId="0" fontId="2" fillId="11" borderId="12" xfId="0" applyFont="1" applyFill="1" applyBorder="1" applyAlignment="1">
      <alignment vertical="center"/>
    </xf>
    <xf numFmtId="0" fontId="2" fillId="11" borderId="13" xfId="0" applyFont="1" applyFill="1" applyBorder="1" applyAlignment="1">
      <alignment vertical="center"/>
    </xf>
    <xf numFmtId="0" fontId="2" fillId="11" borderId="11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2" fillId="11" borderId="14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0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9" fillId="11" borderId="2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/>
    </xf>
    <xf numFmtId="0" fontId="19" fillId="11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18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right"/>
    </xf>
    <xf numFmtId="0" fontId="2" fillId="10" borderId="7" xfId="0" applyFont="1" applyFill="1" applyBorder="1" applyAlignment="1">
      <alignment horizontal="right"/>
    </xf>
    <xf numFmtId="0" fontId="17" fillId="5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/>
    </xf>
    <xf numFmtId="0" fontId="10" fillId="13" borderId="7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8" fillId="11" borderId="9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10" fillId="19" borderId="2" xfId="0" applyFont="1" applyFill="1" applyBorder="1" applyAlignment="1">
      <alignment horizontal="left" vertical="center"/>
    </xf>
    <xf numFmtId="0" fontId="10" fillId="19" borderId="8" xfId="0" applyFont="1" applyFill="1" applyBorder="1" applyAlignment="1">
      <alignment horizontal="left" vertical="center"/>
    </xf>
    <xf numFmtId="0" fontId="10" fillId="19" borderId="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  <color rgb="FFFED0F9"/>
      <color rgb="FF0000FF"/>
      <color rgb="FFFC8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00"/>
  <sheetViews>
    <sheetView zoomScaleNormal="100" zoomScaleSheetLayoutView="20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L20" sqref="L20"/>
    </sheetView>
  </sheetViews>
  <sheetFormatPr defaultRowHeight="12.75" x14ac:dyDescent="0.2"/>
  <cols>
    <col min="1" max="1" width="3.140625" bestFit="1" customWidth="1"/>
    <col min="2" max="2" width="45.5703125" bestFit="1" customWidth="1"/>
    <col min="3" max="6" width="7.28515625" bestFit="1" customWidth="1"/>
    <col min="7" max="7" width="10.85546875" bestFit="1" customWidth="1"/>
    <col min="8" max="8" width="9.85546875" bestFit="1" customWidth="1"/>
    <col min="9" max="9" width="7.42578125" bestFit="1" customWidth="1"/>
    <col min="10" max="10" width="9.28515625" bestFit="1" customWidth="1"/>
  </cols>
  <sheetData>
    <row r="1" spans="1:12" ht="18" customHeight="1" x14ac:dyDescent="0.2">
      <c r="A1" s="166" t="s">
        <v>49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ht="18.75" x14ac:dyDescent="0.2">
      <c r="A2" s="168" t="s">
        <v>100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27" customHeight="1" x14ac:dyDescent="0.2">
      <c r="A3" s="77" t="s">
        <v>12</v>
      </c>
      <c r="B3" s="78" t="s">
        <v>0</v>
      </c>
      <c r="C3" s="78" t="s">
        <v>1</v>
      </c>
      <c r="D3" s="78" t="s">
        <v>2</v>
      </c>
      <c r="E3" s="78" t="s">
        <v>19</v>
      </c>
      <c r="F3" s="78" t="s">
        <v>34</v>
      </c>
      <c r="G3" s="78" t="s">
        <v>58</v>
      </c>
      <c r="H3" s="78" t="s">
        <v>81</v>
      </c>
      <c r="I3" s="78" t="s">
        <v>13</v>
      </c>
      <c r="J3" s="78" t="s">
        <v>14</v>
      </c>
    </row>
    <row r="4" spans="1:12" s="5" customFormat="1" ht="19.5" customHeight="1" x14ac:dyDescent="0.3">
      <c r="A4" s="12"/>
      <c r="B4" s="169" t="s">
        <v>7</v>
      </c>
      <c r="C4" s="169"/>
      <c r="D4" s="169"/>
      <c r="E4" s="169"/>
      <c r="F4" s="169"/>
      <c r="G4" s="169"/>
      <c r="H4" s="169"/>
      <c r="I4" s="169"/>
      <c r="J4" s="169"/>
      <c r="K4" s="86"/>
      <c r="L4" s="88"/>
    </row>
    <row r="5" spans="1:12" s="5" customFormat="1" ht="18" customHeight="1" x14ac:dyDescent="0.3">
      <c r="A5" s="4">
        <v>1</v>
      </c>
      <c r="B5" s="20" t="s">
        <v>23</v>
      </c>
      <c r="C5" s="19">
        <v>162</v>
      </c>
      <c r="D5" s="136">
        <v>203</v>
      </c>
      <c r="E5" s="21">
        <v>169</v>
      </c>
      <c r="F5" s="21">
        <v>131</v>
      </c>
      <c r="G5" s="10">
        <f t="shared" ref="G5:G9" si="0">SUM(C5:F5)-MIN(C5:F5)</f>
        <v>534</v>
      </c>
      <c r="H5" s="18">
        <f t="shared" ref="H5:H9" si="1">G5/3</f>
        <v>178</v>
      </c>
      <c r="I5" s="149">
        <f>G10</f>
        <v>2347</v>
      </c>
      <c r="J5" s="163">
        <v>1</v>
      </c>
      <c r="K5" s="86"/>
      <c r="L5" s="157"/>
    </row>
    <row r="6" spans="1:12" s="5" customFormat="1" ht="18" customHeight="1" x14ac:dyDescent="0.3">
      <c r="A6" s="4">
        <v>2</v>
      </c>
      <c r="B6" s="16" t="s">
        <v>52</v>
      </c>
      <c r="C6" s="15">
        <v>184</v>
      </c>
      <c r="D6" s="134">
        <v>205</v>
      </c>
      <c r="E6" s="17">
        <v>157</v>
      </c>
      <c r="F6" s="17">
        <v>180</v>
      </c>
      <c r="G6" s="10">
        <f t="shared" si="0"/>
        <v>569</v>
      </c>
      <c r="H6" s="9">
        <f t="shared" si="1"/>
        <v>189.66666666666666</v>
      </c>
      <c r="I6" s="150"/>
      <c r="J6" s="164"/>
      <c r="K6" s="86"/>
      <c r="L6" s="157"/>
    </row>
    <row r="7" spans="1:12" s="5" customFormat="1" ht="18" customHeight="1" x14ac:dyDescent="0.3">
      <c r="A7" s="4">
        <v>3</v>
      </c>
      <c r="B7" s="20" t="s">
        <v>119</v>
      </c>
      <c r="C7" s="19">
        <v>72</v>
      </c>
      <c r="D7" s="19">
        <v>112</v>
      </c>
      <c r="E7" s="21">
        <v>90</v>
      </c>
      <c r="F7" s="21">
        <v>100</v>
      </c>
      <c r="G7" s="10">
        <f t="shared" si="0"/>
        <v>302</v>
      </c>
      <c r="H7" s="18">
        <f t="shared" si="1"/>
        <v>100.66666666666667</v>
      </c>
      <c r="I7" s="150"/>
      <c r="J7" s="164"/>
      <c r="K7" s="86"/>
      <c r="L7" s="157"/>
    </row>
    <row r="8" spans="1:12" s="5" customFormat="1" ht="18" customHeight="1" x14ac:dyDescent="0.3">
      <c r="A8" s="4">
        <v>4</v>
      </c>
      <c r="B8" s="16" t="s">
        <v>10</v>
      </c>
      <c r="C8" s="15">
        <v>116</v>
      </c>
      <c r="D8" s="15">
        <v>173</v>
      </c>
      <c r="E8" s="17">
        <v>124</v>
      </c>
      <c r="F8" s="17">
        <v>178</v>
      </c>
      <c r="G8" s="10">
        <f t="shared" si="0"/>
        <v>475</v>
      </c>
      <c r="H8" s="9">
        <f t="shared" si="1"/>
        <v>158.33333333333334</v>
      </c>
      <c r="I8" s="150"/>
      <c r="J8" s="164"/>
      <c r="K8" s="86"/>
      <c r="L8" s="157"/>
    </row>
    <row r="9" spans="1:12" s="5" customFormat="1" ht="18" customHeight="1" x14ac:dyDescent="0.3">
      <c r="A9" s="4">
        <v>5</v>
      </c>
      <c r="B9" s="16" t="s">
        <v>170</v>
      </c>
      <c r="C9" s="15">
        <v>129</v>
      </c>
      <c r="D9" s="15">
        <v>113</v>
      </c>
      <c r="E9" s="17">
        <v>158</v>
      </c>
      <c r="F9" s="17">
        <v>180</v>
      </c>
      <c r="G9" s="10">
        <f t="shared" si="0"/>
        <v>467</v>
      </c>
      <c r="H9" s="9">
        <f t="shared" si="1"/>
        <v>155.66666666666666</v>
      </c>
      <c r="I9" s="150"/>
      <c r="J9" s="164"/>
      <c r="K9" s="86"/>
      <c r="L9" s="157"/>
    </row>
    <row r="10" spans="1:12" s="5" customFormat="1" ht="18" customHeight="1" x14ac:dyDescent="0.3">
      <c r="A10" s="155" t="s">
        <v>51</v>
      </c>
      <c r="B10" s="156"/>
      <c r="C10" s="7">
        <f>SUM(C5:C9)</f>
        <v>663</v>
      </c>
      <c r="D10" s="7">
        <f>SUM(D5:D9)</f>
        <v>806</v>
      </c>
      <c r="E10" s="7">
        <f>SUM(E5:E9)</f>
        <v>698</v>
      </c>
      <c r="F10" s="7">
        <f>SUM(F5:F9)</f>
        <v>769</v>
      </c>
      <c r="G10" s="79">
        <f>SUM(G5:G9)</f>
        <v>2347</v>
      </c>
      <c r="H10" s="80">
        <f>G10/15</f>
        <v>156.46666666666667</v>
      </c>
      <c r="I10" s="151"/>
      <c r="J10" s="165"/>
      <c r="K10" s="86"/>
      <c r="L10" s="157"/>
    </row>
    <row r="11" spans="1:12" s="5" customFormat="1" ht="18" customHeight="1" x14ac:dyDescent="0.3">
      <c r="A11" s="145" t="s">
        <v>50</v>
      </c>
      <c r="B11" s="145"/>
      <c r="C11" s="4">
        <v>1</v>
      </c>
      <c r="D11" s="4">
        <v>2</v>
      </c>
      <c r="E11" s="4">
        <v>3</v>
      </c>
      <c r="F11" s="4">
        <v>4</v>
      </c>
      <c r="G11" s="13"/>
      <c r="H11" s="13"/>
      <c r="I11" s="13"/>
      <c r="J11" s="13"/>
      <c r="K11" s="86"/>
      <c r="L11" s="88"/>
    </row>
    <row r="12" spans="1:12" s="5" customFormat="1" ht="18" customHeight="1" x14ac:dyDescent="0.3">
      <c r="A12" s="2"/>
      <c r="B12" s="146" t="s">
        <v>28</v>
      </c>
      <c r="C12" s="147"/>
      <c r="D12" s="147"/>
      <c r="E12" s="147"/>
      <c r="F12" s="147"/>
      <c r="G12" s="147"/>
      <c r="H12" s="147"/>
      <c r="I12" s="147"/>
      <c r="J12" s="148"/>
      <c r="K12" s="86"/>
      <c r="L12" s="88"/>
    </row>
    <row r="13" spans="1:12" s="5" customFormat="1" ht="18" customHeight="1" x14ac:dyDescent="0.3">
      <c r="A13" s="4">
        <v>1</v>
      </c>
      <c r="B13" s="20" t="s">
        <v>29</v>
      </c>
      <c r="C13" s="19">
        <v>98</v>
      </c>
      <c r="D13" s="19">
        <v>118</v>
      </c>
      <c r="E13" s="21">
        <v>159</v>
      </c>
      <c r="F13" s="21">
        <v>118</v>
      </c>
      <c r="G13" s="10">
        <f t="shared" ref="G13:G17" si="2">SUM(C13:F13)-MIN(C13:F13)</f>
        <v>395</v>
      </c>
      <c r="H13" s="18">
        <f t="shared" ref="H13:H17" si="3">G13/3</f>
        <v>131.66666666666666</v>
      </c>
      <c r="I13" s="149">
        <f>G18</f>
        <v>2242</v>
      </c>
      <c r="J13" s="163">
        <v>2</v>
      </c>
      <c r="K13" s="86"/>
      <c r="L13" s="157"/>
    </row>
    <row r="14" spans="1:12" s="5" customFormat="1" ht="18" customHeight="1" x14ac:dyDescent="0.3">
      <c r="A14" s="4">
        <v>2</v>
      </c>
      <c r="B14" s="20" t="s">
        <v>99</v>
      </c>
      <c r="C14" s="19">
        <v>148</v>
      </c>
      <c r="D14" s="19">
        <v>131</v>
      </c>
      <c r="E14" s="21">
        <v>145</v>
      </c>
      <c r="F14" s="21">
        <v>172</v>
      </c>
      <c r="G14" s="10">
        <f t="shared" si="2"/>
        <v>465</v>
      </c>
      <c r="H14" s="18">
        <f t="shared" si="3"/>
        <v>155</v>
      </c>
      <c r="I14" s="150"/>
      <c r="J14" s="164"/>
      <c r="K14" s="86"/>
      <c r="L14" s="157"/>
    </row>
    <row r="15" spans="1:12" s="5" customFormat="1" ht="18" customHeight="1" x14ac:dyDescent="0.3">
      <c r="A15" s="4">
        <v>3</v>
      </c>
      <c r="B15" s="16" t="s">
        <v>39</v>
      </c>
      <c r="C15" s="15">
        <v>117</v>
      </c>
      <c r="D15" s="15">
        <v>131</v>
      </c>
      <c r="E15" s="17">
        <v>138</v>
      </c>
      <c r="F15" s="17">
        <v>115</v>
      </c>
      <c r="G15" s="10">
        <f t="shared" si="2"/>
        <v>386</v>
      </c>
      <c r="H15" s="9">
        <f t="shared" si="3"/>
        <v>128.66666666666666</v>
      </c>
      <c r="I15" s="150"/>
      <c r="J15" s="164"/>
      <c r="K15" s="86"/>
      <c r="L15" s="157"/>
    </row>
    <row r="16" spans="1:12" s="5" customFormat="1" ht="18" customHeight="1" x14ac:dyDescent="0.3">
      <c r="A16" s="4">
        <v>4</v>
      </c>
      <c r="B16" s="20" t="s">
        <v>18</v>
      </c>
      <c r="C16" s="19">
        <v>126</v>
      </c>
      <c r="D16" s="19">
        <v>156</v>
      </c>
      <c r="E16" s="21">
        <v>143</v>
      </c>
      <c r="F16" s="21">
        <v>158</v>
      </c>
      <c r="G16" s="10">
        <f t="shared" si="2"/>
        <v>457</v>
      </c>
      <c r="H16" s="18">
        <f t="shared" si="3"/>
        <v>152.33333333333334</v>
      </c>
      <c r="I16" s="150"/>
      <c r="J16" s="164"/>
      <c r="K16" s="86"/>
      <c r="L16" s="157"/>
    </row>
    <row r="17" spans="1:12" s="5" customFormat="1" ht="18" customHeight="1" x14ac:dyDescent="0.3">
      <c r="A17" s="4">
        <v>5</v>
      </c>
      <c r="B17" s="20" t="s">
        <v>36</v>
      </c>
      <c r="C17" s="19">
        <v>196</v>
      </c>
      <c r="D17" s="19">
        <v>167</v>
      </c>
      <c r="E17" s="21">
        <v>176</v>
      </c>
      <c r="F17" s="21">
        <v>141</v>
      </c>
      <c r="G17" s="10">
        <f t="shared" si="2"/>
        <v>539</v>
      </c>
      <c r="H17" s="18">
        <f t="shared" si="3"/>
        <v>179.66666666666666</v>
      </c>
      <c r="I17" s="150"/>
      <c r="J17" s="164"/>
      <c r="K17" s="86"/>
      <c r="L17" s="157"/>
    </row>
    <row r="18" spans="1:12" s="5" customFormat="1" ht="18" customHeight="1" x14ac:dyDescent="0.3">
      <c r="A18" s="155" t="s">
        <v>51</v>
      </c>
      <c r="B18" s="156"/>
      <c r="C18" s="7">
        <f>SUM(C13:C17)</f>
        <v>685</v>
      </c>
      <c r="D18" s="7">
        <f>SUM(D13:D17)</f>
        <v>703</v>
      </c>
      <c r="E18" s="7">
        <f>SUM(E13:E17)</f>
        <v>761</v>
      </c>
      <c r="F18" s="7">
        <f>SUM(F13:F17)</f>
        <v>704</v>
      </c>
      <c r="G18" s="79">
        <f>SUM(G13:G17)</f>
        <v>2242</v>
      </c>
      <c r="H18" s="80">
        <f>G18/15</f>
        <v>149.46666666666667</v>
      </c>
      <c r="I18" s="151"/>
      <c r="J18" s="165"/>
      <c r="K18" s="86"/>
      <c r="L18" s="157"/>
    </row>
    <row r="19" spans="1:12" s="5" customFormat="1" ht="18" customHeight="1" x14ac:dyDescent="0.3">
      <c r="A19" s="145" t="s">
        <v>50</v>
      </c>
      <c r="B19" s="145"/>
      <c r="C19" s="4">
        <v>2</v>
      </c>
      <c r="D19" s="4">
        <v>3</v>
      </c>
      <c r="E19" s="4">
        <v>4</v>
      </c>
      <c r="F19" s="4">
        <v>5</v>
      </c>
      <c r="G19" s="13"/>
      <c r="H19" s="13"/>
      <c r="I19" s="13"/>
      <c r="J19" s="13"/>
      <c r="K19" s="86"/>
      <c r="L19" s="88"/>
    </row>
    <row r="20" spans="1:12" s="5" customFormat="1" ht="19.5" customHeight="1" x14ac:dyDescent="0.3">
      <c r="A20" s="2"/>
      <c r="B20" s="146" t="s">
        <v>40</v>
      </c>
      <c r="C20" s="147"/>
      <c r="D20" s="147"/>
      <c r="E20" s="147"/>
      <c r="F20" s="147"/>
      <c r="G20" s="147"/>
      <c r="H20" s="147"/>
      <c r="I20" s="147"/>
      <c r="J20" s="148"/>
      <c r="K20" s="86"/>
      <c r="L20" s="88"/>
    </row>
    <row r="21" spans="1:12" s="5" customFormat="1" ht="18" customHeight="1" x14ac:dyDescent="0.3">
      <c r="A21" s="4">
        <v>1</v>
      </c>
      <c r="B21" s="20" t="s">
        <v>53</v>
      </c>
      <c r="C21" s="19">
        <v>125</v>
      </c>
      <c r="D21" s="19">
        <v>150</v>
      </c>
      <c r="E21" s="21">
        <v>114</v>
      </c>
      <c r="F21" s="21">
        <v>123</v>
      </c>
      <c r="G21" s="10">
        <f t="shared" ref="G21:G25" si="4">SUM(C21:F21)-MIN(C21:F21)</f>
        <v>398</v>
      </c>
      <c r="H21" s="18">
        <f t="shared" ref="H21:H25" si="5">G21/3</f>
        <v>132.66666666666666</v>
      </c>
      <c r="I21" s="170">
        <f>G26</f>
        <v>2180</v>
      </c>
      <c r="J21" s="163">
        <v>3</v>
      </c>
      <c r="K21" s="86"/>
      <c r="L21" s="88"/>
    </row>
    <row r="22" spans="1:12" s="5" customFormat="1" ht="18" customHeight="1" x14ac:dyDescent="0.3">
      <c r="A22" s="4">
        <v>2</v>
      </c>
      <c r="B22" s="20" t="s">
        <v>121</v>
      </c>
      <c r="C22" s="19">
        <v>128</v>
      </c>
      <c r="D22" s="19">
        <v>129</v>
      </c>
      <c r="E22" s="21">
        <v>128</v>
      </c>
      <c r="F22" s="21">
        <v>151</v>
      </c>
      <c r="G22" s="10">
        <f t="shared" si="4"/>
        <v>408</v>
      </c>
      <c r="H22" s="18">
        <f t="shared" si="5"/>
        <v>136</v>
      </c>
      <c r="I22" s="171"/>
      <c r="J22" s="164"/>
      <c r="K22" s="86"/>
      <c r="L22" s="157"/>
    </row>
    <row r="23" spans="1:12" s="5" customFormat="1" ht="18" customHeight="1" x14ac:dyDescent="0.3">
      <c r="A23" s="4">
        <v>3</v>
      </c>
      <c r="B23" s="16" t="s">
        <v>41</v>
      </c>
      <c r="C23" s="15">
        <v>118</v>
      </c>
      <c r="D23" s="15">
        <v>141</v>
      </c>
      <c r="E23" s="17">
        <v>115</v>
      </c>
      <c r="F23" s="17">
        <v>130</v>
      </c>
      <c r="G23" s="10">
        <f t="shared" si="4"/>
        <v>389</v>
      </c>
      <c r="H23" s="9">
        <f t="shared" si="5"/>
        <v>129.66666666666666</v>
      </c>
      <c r="I23" s="171"/>
      <c r="J23" s="164"/>
      <c r="K23" s="86"/>
      <c r="L23" s="157"/>
    </row>
    <row r="24" spans="1:12" s="5" customFormat="1" ht="18" customHeight="1" x14ac:dyDescent="0.3">
      <c r="A24" s="4">
        <v>5</v>
      </c>
      <c r="B24" s="20" t="s">
        <v>42</v>
      </c>
      <c r="C24" s="19">
        <v>128</v>
      </c>
      <c r="D24" s="19">
        <v>107</v>
      </c>
      <c r="E24" s="21">
        <v>131</v>
      </c>
      <c r="F24" s="21">
        <v>144</v>
      </c>
      <c r="G24" s="10">
        <f t="shared" ref="G24" si="6">SUM(C24:F24)-MIN(C24:F24)</f>
        <v>403</v>
      </c>
      <c r="H24" s="18">
        <f t="shared" ref="H24" si="7">G24/3</f>
        <v>134.33333333333334</v>
      </c>
      <c r="I24" s="171"/>
      <c r="J24" s="164"/>
      <c r="K24" s="86"/>
      <c r="L24" s="157"/>
    </row>
    <row r="25" spans="1:12" s="5" customFormat="1" ht="18" customHeight="1" x14ac:dyDescent="0.3">
      <c r="A25" s="4">
        <v>4</v>
      </c>
      <c r="B25" s="16" t="s">
        <v>3</v>
      </c>
      <c r="C25" s="15">
        <v>183</v>
      </c>
      <c r="D25" s="134">
        <v>215</v>
      </c>
      <c r="E25" s="17">
        <v>160</v>
      </c>
      <c r="F25" s="17">
        <v>184</v>
      </c>
      <c r="G25" s="10">
        <f t="shared" si="4"/>
        <v>582</v>
      </c>
      <c r="H25" s="9">
        <f t="shared" si="5"/>
        <v>194</v>
      </c>
      <c r="I25" s="171"/>
      <c r="J25" s="164"/>
      <c r="K25" s="86"/>
      <c r="L25" s="157"/>
    </row>
    <row r="26" spans="1:12" s="5" customFormat="1" ht="18" customHeight="1" x14ac:dyDescent="0.3">
      <c r="A26" s="155" t="s">
        <v>51</v>
      </c>
      <c r="B26" s="156"/>
      <c r="C26" s="7">
        <f>SUM(C21:C25)</f>
        <v>682</v>
      </c>
      <c r="D26" s="7">
        <f>SUM(D21:D25)</f>
        <v>742</v>
      </c>
      <c r="E26" s="7">
        <f>SUM(E21:E25)</f>
        <v>648</v>
      </c>
      <c r="F26" s="7">
        <f>SUM(F21:F25)</f>
        <v>732</v>
      </c>
      <c r="G26" s="79">
        <f>SUM(G21:G25)</f>
        <v>2180</v>
      </c>
      <c r="H26" s="80">
        <f>G26/15</f>
        <v>145.33333333333334</v>
      </c>
      <c r="I26" s="172"/>
      <c r="J26" s="165"/>
      <c r="K26" s="86"/>
      <c r="L26" s="157"/>
    </row>
    <row r="27" spans="1:12" s="5" customFormat="1" ht="18" customHeight="1" x14ac:dyDescent="0.3">
      <c r="A27" s="145" t="s">
        <v>50</v>
      </c>
      <c r="B27" s="145"/>
      <c r="C27" s="4">
        <v>6</v>
      </c>
      <c r="D27" s="4">
        <v>1</v>
      </c>
      <c r="E27" s="4">
        <v>2</v>
      </c>
      <c r="F27" s="4">
        <v>3</v>
      </c>
      <c r="G27" s="13"/>
      <c r="H27" s="13"/>
      <c r="I27" s="13"/>
      <c r="J27" s="13"/>
      <c r="K27" s="86"/>
      <c r="L27" s="88"/>
    </row>
    <row r="28" spans="1:12" s="5" customFormat="1" ht="18" customHeight="1" x14ac:dyDescent="0.3">
      <c r="A28" s="3"/>
      <c r="B28" s="159" t="s">
        <v>17</v>
      </c>
      <c r="C28" s="160"/>
      <c r="D28" s="160"/>
      <c r="E28" s="160"/>
      <c r="F28" s="160"/>
      <c r="G28" s="160"/>
      <c r="H28" s="160"/>
      <c r="I28" s="160"/>
      <c r="J28" s="161"/>
      <c r="K28" s="86"/>
      <c r="L28" s="88"/>
    </row>
    <row r="29" spans="1:12" s="5" customFormat="1" ht="18" customHeight="1" x14ac:dyDescent="0.3">
      <c r="A29" s="4">
        <v>1</v>
      </c>
      <c r="B29" s="16" t="s">
        <v>22</v>
      </c>
      <c r="C29" s="15">
        <v>119</v>
      </c>
      <c r="D29" s="15">
        <v>120</v>
      </c>
      <c r="E29" s="17">
        <v>148</v>
      </c>
      <c r="F29" s="17">
        <v>112</v>
      </c>
      <c r="G29" s="10">
        <f t="shared" ref="G29:G33" si="8">SUM(C29:F29)-MIN(C29:F29)</f>
        <v>387</v>
      </c>
      <c r="H29" s="11">
        <f t="shared" ref="H29:H33" si="9">G29/3</f>
        <v>129</v>
      </c>
      <c r="I29" s="162">
        <f>G34</f>
        <v>2027</v>
      </c>
      <c r="J29" s="158">
        <v>4</v>
      </c>
      <c r="K29" s="86"/>
      <c r="L29" s="157"/>
    </row>
    <row r="30" spans="1:12" s="5" customFormat="1" ht="18" customHeight="1" x14ac:dyDescent="0.3">
      <c r="A30" s="4">
        <v>2</v>
      </c>
      <c r="B30" s="20" t="s">
        <v>43</v>
      </c>
      <c r="C30" s="19">
        <v>124</v>
      </c>
      <c r="D30" s="19">
        <v>137</v>
      </c>
      <c r="E30" s="21">
        <v>137</v>
      </c>
      <c r="F30" s="21">
        <v>182</v>
      </c>
      <c r="G30" s="10">
        <f t="shared" si="8"/>
        <v>456</v>
      </c>
      <c r="H30" s="22">
        <f t="shared" si="9"/>
        <v>152</v>
      </c>
      <c r="I30" s="162"/>
      <c r="J30" s="158"/>
      <c r="K30" s="86"/>
      <c r="L30" s="157"/>
    </row>
    <row r="31" spans="1:12" s="5" customFormat="1" ht="18" customHeight="1" x14ac:dyDescent="0.3">
      <c r="A31" s="4">
        <v>3</v>
      </c>
      <c r="B31" s="20" t="s">
        <v>63</v>
      </c>
      <c r="C31" s="19">
        <v>175</v>
      </c>
      <c r="D31" s="19">
        <v>156</v>
      </c>
      <c r="E31" s="21">
        <v>154</v>
      </c>
      <c r="F31" s="21">
        <v>148</v>
      </c>
      <c r="G31" s="10">
        <f t="shared" si="8"/>
        <v>485</v>
      </c>
      <c r="H31" s="22">
        <f t="shared" si="9"/>
        <v>161.66666666666666</v>
      </c>
      <c r="I31" s="162"/>
      <c r="J31" s="158"/>
      <c r="K31" s="86"/>
      <c r="L31" s="157"/>
    </row>
    <row r="32" spans="1:12" s="5" customFormat="1" ht="18" customHeight="1" x14ac:dyDescent="0.3">
      <c r="A32" s="4">
        <v>4</v>
      </c>
      <c r="B32" s="20" t="s">
        <v>122</v>
      </c>
      <c r="C32" s="19">
        <v>104</v>
      </c>
      <c r="D32" s="19">
        <v>114</v>
      </c>
      <c r="E32" s="21">
        <v>96</v>
      </c>
      <c r="F32" s="21">
        <v>144</v>
      </c>
      <c r="G32" s="10">
        <f t="shared" si="8"/>
        <v>362</v>
      </c>
      <c r="H32" s="22">
        <f t="shared" si="9"/>
        <v>120.66666666666667</v>
      </c>
      <c r="I32" s="162"/>
      <c r="J32" s="158"/>
      <c r="K32" s="86"/>
      <c r="L32" s="157"/>
    </row>
    <row r="33" spans="1:12" s="5" customFormat="1" ht="18" customHeight="1" x14ac:dyDescent="0.3">
      <c r="A33" s="4">
        <v>5</v>
      </c>
      <c r="B33" s="20" t="s">
        <v>123</v>
      </c>
      <c r="C33" s="19">
        <v>118</v>
      </c>
      <c r="D33" s="19">
        <v>93</v>
      </c>
      <c r="E33" s="21">
        <v>103</v>
      </c>
      <c r="F33" s="21">
        <v>116</v>
      </c>
      <c r="G33" s="10">
        <f t="shared" si="8"/>
        <v>337</v>
      </c>
      <c r="H33" s="22">
        <f t="shared" si="9"/>
        <v>112.33333333333333</v>
      </c>
      <c r="I33" s="162"/>
      <c r="J33" s="158"/>
      <c r="K33" s="86"/>
      <c r="L33" s="157"/>
    </row>
    <row r="34" spans="1:12" s="5" customFormat="1" ht="18" customHeight="1" x14ac:dyDescent="0.3">
      <c r="A34" s="155" t="s">
        <v>51</v>
      </c>
      <c r="B34" s="156"/>
      <c r="C34" s="7">
        <f>SUM(C29:C33)</f>
        <v>640</v>
      </c>
      <c r="D34" s="7">
        <f>SUM(D29:D33)</f>
        <v>620</v>
      </c>
      <c r="E34" s="7">
        <f>SUM(E29:E33)</f>
        <v>638</v>
      </c>
      <c r="F34" s="7">
        <f>SUM(F29:F33)</f>
        <v>702</v>
      </c>
      <c r="G34" s="79">
        <f>SUM(G29:G33)</f>
        <v>2027</v>
      </c>
      <c r="H34" s="80">
        <f>G34/15</f>
        <v>135.13333333333333</v>
      </c>
      <c r="I34" s="162"/>
      <c r="J34" s="158"/>
      <c r="K34" s="86"/>
      <c r="L34" s="157"/>
    </row>
    <row r="35" spans="1:12" s="5" customFormat="1" ht="18" customHeight="1" x14ac:dyDescent="0.3">
      <c r="A35" s="145" t="s">
        <v>50</v>
      </c>
      <c r="B35" s="145"/>
      <c r="C35" s="4">
        <v>1</v>
      </c>
      <c r="D35" s="4">
        <v>2</v>
      </c>
      <c r="E35" s="4">
        <v>3</v>
      </c>
      <c r="F35" s="4">
        <v>4</v>
      </c>
      <c r="G35" s="13"/>
      <c r="H35" s="13"/>
      <c r="I35" s="13"/>
      <c r="J35" s="13"/>
      <c r="K35" s="86"/>
      <c r="L35" s="88"/>
    </row>
    <row r="36" spans="1:12" s="5" customFormat="1" ht="18" customHeight="1" x14ac:dyDescent="0.3">
      <c r="A36" s="2"/>
      <c r="B36" s="146" t="s">
        <v>5</v>
      </c>
      <c r="C36" s="147"/>
      <c r="D36" s="147"/>
      <c r="E36" s="147"/>
      <c r="F36" s="147"/>
      <c r="G36" s="147"/>
      <c r="H36" s="147"/>
      <c r="I36" s="147"/>
      <c r="J36" s="148"/>
      <c r="K36" s="86"/>
      <c r="L36" s="88"/>
    </row>
    <row r="37" spans="1:12" s="5" customFormat="1" ht="18" customHeight="1" x14ac:dyDescent="0.3">
      <c r="A37" s="4">
        <v>1</v>
      </c>
      <c r="B37" s="16" t="s">
        <v>24</v>
      </c>
      <c r="C37" s="15">
        <v>139</v>
      </c>
      <c r="D37" s="15">
        <v>161</v>
      </c>
      <c r="E37" s="17">
        <v>115</v>
      </c>
      <c r="F37" s="17">
        <v>100</v>
      </c>
      <c r="G37" s="10">
        <f t="shared" ref="G37:G41" si="10">SUM(C37:F37)-MIN(C37:F37)</f>
        <v>415</v>
      </c>
      <c r="H37" s="9">
        <f t="shared" ref="H37:H41" si="11">G37/3</f>
        <v>138.33333333333334</v>
      </c>
      <c r="I37" s="149">
        <f>G42</f>
        <v>1882</v>
      </c>
      <c r="J37" s="158">
        <v>5</v>
      </c>
      <c r="K37" s="86"/>
      <c r="L37" s="157"/>
    </row>
    <row r="38" spans="1:12" s="5" customFormat="1" ht="18" customHeight="1" x14ac:dyDescent="0.3">
      <c r="A38" s="4">
        <v>2</v>
      </c>
      <c r="B38" s="16" t="s">
        <v>64</v>
      </c>
      <c r="C38" s="15">
        <v>133</v>
      </c>
      <c r="D38" s="15">
        <v>157</v>
      </c>
      <c r="E38" s="17">
        <v>171</v>
      </c>
      <c r="F38" s="17">
        <v>139</v>
      </c>
      <c r="G38" s="10">
        <f t="shared" si="10"/>
        <v>467</v>
      </c>
      <c r="H38" s="9">
        <f t="shared" si="11"/>
        <v>155.66666666666666</v>
      </c>
      <c r="I38" s="150"/>
      <c r="J38" s="158"/>
      <c r="K38" s="86"/>
      <c r="L38" s="157"/>
    </row>
    <row r="39" spans="1:12" s="5" customFormat="1" ht="18" customHeight="1" x14ac:dyDescent="0.3">
      <c r="A39" s="4">
        <v>3</v>
      </c>
      <c r="B39" s="16" t="s">
        <v>8</v>
      </c>
      <c r="C39" s="15">
        <v>124</v>
      </c>
      <c r="D39" s="15">
        <v>128</v>
      </c>
      <c r="E39" s="17">
        <v>116</v>
      </c>
      <c r="F39" s="17">
        <v>136</v>
      </c>
      <c r="G39" s="10">
        <f t="shared" si="10"/>
        <v>388</v>
      </c>
      <c r="H39" s="9">
        <f t="shared" si="11"/>
        <v>129.33333333333334</v>
      </c>
      <c r="I39" s="150"/>
      <c r="J39" s="158"/>
      <c r="K39" s="86"/>
      <c r="L39" s="157"/>
    </row>
    <row r="40" spans="1:12" s="5" customFormat="1" ht="18" customHeight="1" x14ac:dyDescent="0.3">
      <c r="A40" s="4">
        <v>4</v>
      </c>
      <c r="B40" s="20" t="s">
        <v>124</v>
      </c>
      <c r="C40" s="19">
        <v>90</v>
      </c>
      <c r="D40" s="19">
        <v>125</v>
      </c>
      <c r="E40" s="21">
        <v>115</v>
      </c>
      <c r="F40" s="21">
        <v>116</v>
      </c>
      <c r="G40" s="10">
        <f t="shared" si="10"/>
        <v>356</v>
      </c>
      <c r="H40" s="18">
        <f t="shared" si="11"/>
        <v>118.66666666666667</v>
      </c>
      <c r="I40" s="150"/>
      <c r="J40" s="158"/>
      <c r="K40" s="86"/>
      <c r="L40" s="157"/>
    </row>
    <row r="41" spans="1:12" s="5" customFormat="1" ht="18" customHeight="1" x14ac:dyDescent="0.3">
      <c r="A41" s="4">
        <v>5</v>
      </c>
      <c r="B41" s="20" t="s">
        <v>125</v>
      </c>
      <c r="C41" s="19">
        <v>54</v>
      </c>
      <c r="D41" s="19">
        <v>101</v>
      </c>
      <c r="E41" s="21">
        <v>71</v>
      </c>
      <c r="F41" s="21">
        <v>84</v>
      </c>
      <c r="G41" s="10">
        <f t="shared" si="10"/>
        <v>256</v>
      </c>
      <c r="H41" s="18">
        <f t="shared" si="11"/>
        <v>85.333333333333329</v>
      </c>
      <c r="I41" s="150"/>
      <c r="J41" s="158"/>
      <c r="K41" s="86"/>
      <c r="L41" s="157"/>
    </row>
    <row r="42" spans="1:12" s="5" customFormat="1" ht="18" customHeight="1" x14ac:dyDescent="0.3">
      <c r="A42" s="155" t="s">
        <v>51</v>
      </c>
      <c r="B42" s="156"/>
      <c r="C42" s="7">
        <f>SUM(C37:C41)</f>
        <v>540</v>
      </c>
      <c r="D42" s="7">
        <f>SUM(D37:D41)</f>
        <v>672</v>
      </c>
      <c r="E42" s="7">
        <f>SUM(E37:E41)</f>
        <v>588</v>
      </c>
      <c r="F42" s="7">
        <f>SUM(F37:F41)</f>
        <v>575</v>
      </c>
      <c r="G42" s="79">
        <f>SUM(G37:G41)</f>
        <v>1882</v>
      </c>
      <c r="H42" s="80">
        <f>G42/15</f>
        <v>125.46666666666667</v>
      </c>
      <c r="I42" s="151"/>
      <c r="J42" s="158"/>
      <c r="K42" s="86"/>
      <c r="L42" s="157"/>
    </row>
    <row r="43" spans="1:12" s="5" customFormat="1" ht="18" customHeight="1" x14ac:dyDescent="0.3">
      <c r="A43" s="145" t="s">
        <v>50</v>
      </c>
      <c r="B43" s="145"/>
      <c r="C43" s="4">
        <v>3</v>
      </c>
      <c r="D43" s="4">
        <v>4</v>
      </c>
      <c r="E43" s="4">
        <v>5</v>
      </c>
      <c r="F43" s="4">
        <v>6</v>
      </c>
      <c r="G43" s="13"/>
      <c r="H43" s="13"/>
      <c r="I43" s="13"/>
      <c r="J43" s="13"/>
      <c r="K43" s="86"/>
      <c r="L43" s="88"/>
    </row>
    <row r="44" spans="1:12" s="5" customFormat="1" ht="19.5" customHeight="1" x14ac:dyDescent="0.3">
      <c r="A44" s="3"/>
      <c r="B44" s="159" t="s">
        <v>32</v>
      </c>
      <c r="C44" s="160"/>
      <c r="D44" s="160"/>
      <c r="E44" s="160"/>
      <c r="F44" s="160"/>
      <c r="G44" s="160"/>
      <c r="H44" s="160"/>
      <c r="I44" s="160"/>
      <c r="J44" s="161"/>
      <c r="K44" s="86"/>
      <c r="L44" s="88"/>
    </row>
    <row r="45" spans="1:12" s="5" customFormat="1" ht="18" customHeight="1" x14ac:dyDescent="0.3">
      <c r="A45" s="4">
        <v>1</v>
      </c>
      <c r="B45" s="16" t="s">
        <v>16</v>
      </c>
      <c r="C45" s="15">
        <v>137</v>
      </c>
      <c r="D45" s="15">
        <v>123</v>
      </c>
      <c r="E45" s="17">
        <v>123</v>
      </c>
      <c r="F45" s="17">
        <v>142</v>
      </c>
      <c r="G45" s="8">
        <f t="shared" ref="G45:G49" si="12">SUM(C45:F45)-MIN(C45:F45)</f>
        <v>402</v>
      </c>
      <c r="H45" s="9">
        <f t="shared" ref="H45:H49" si="13">G45/3</f>
        <v>134</v>
      </c>
      <c r="I45" s="162">
        <f>G50</f>
        <v>1750</v>
      </c>
      <c r="J45" s="152">
        <v>6</v>
      </c>
      <c r="K45" s="86"/>
      <c r="L45" s="157"/>
    </row>
    <row r="46" spans="1:12" s="5" customFormat="1" ht="18" customHeight="1" x14ac:dyDescent="0.3">
      <c r="A46" s="4">
        <v>2</v>
      </c>
      <c r="B46" s="16" t="s">
        <v>132</v>
      </c>
      <c r="C46" s="15">
        <v>114</v>
      </c>
      <c r="D46" s="15">
        <v>84</v>
      </c>
      <c r="E46" s="17">
        <v>98</v>
      </c>
      <c r="F46" s="17">
        <v>90</v>
      </c>
      <c r="G46" s="8">
        <f t="shared" si="12"/>
        <v>302</v>
      </c>
      <c r="H46" s="9">
        <f t="shared" si="13"/>
        <v>100.66666666666667</v>
      </c>
      <c r="I46" s="162"/>
      <c r="J46" s="153"/>
      <c r="K46" s="86"/>
      <c r="L46" s="157"/>
    </row>
    <row r="47" spans="1:12" s="5" customFormat="1" ht="18" customHeight="1" x14ac:dyDescent="0.3">
      <c r="A47" s="4">
        <v>3</v>
      </c>
      <c r="B47" s="20" t="s">
        <v>21</v>
      </c>
      <c r="C47" s="19">
        <v>160</v>
      </c>
      <c r="D47" s="19">
        <v>168</v>
      </c>
      <c r="E47" s="21">
        <v>132</v>
      </c>
      <c r="F47" s="21">
        <v>172</v>
      </c>
      <c r="G47" s="8">
        <f t="shared" si="12"/>
        <v>500</v>
      </c>
      <c r="H47" s="18">
        <f t="shared" si="13"/>
        <v>166.66666666666666</v>
      </c>
      <c r="I47" s="162"/>
      <c r="J47" s="153"/>
      <c r="K47" s="86"/>
      <c r="L47" s="157"/>
    </row>
    <row r="48" spans="1:12" s="5" customFormat="1" ht="18" customHeight="1" x14ac:dyDescent="0.3">
      <c r="A48" s="4">
        <v>4</v>
      </c>
      <c r="B48" s="20" t="s">
        <v>133</v>
      </c>
      <c r="C48" s="19">
        <v>53</v>
      </c>
      <c r="D48" s="19">
        <v>74</v>
      </c>
      <c r="E48" s="21">
        <v>80</v>
      </c>
      <c r="F48" s="21">
        <v>98</v>
      </c>
      <c r="G48" s="8">
        <f t="shared" si="12"/>
        <v>252</v>
      </c>
      <c r="H48" s="18">
        <f t="shared" si="13"/>
        <v>84</v>
      </c>
      <c r="I48" s="162"/>
      <c r="J48" s="153"/>
      <c r="K48" s="86"/>
      <c r="L48" s="157"/>
    </row>
    <row r="49" spans="1:12" s="5" customFormat="1" ht="18" customHeight="1" x14ac:dyDescent="0.3">
      <c r="A49" s="4">
        <v>5</v>
      </c>
      <c r="B49" s="20" t="s">
        <v>134</v>
      </c>
      <c r="C49" s="19">
        <v>98</v>
      </c>
      <c r="D49" s="19">
        <v>107</v>
      </c>
      <c r="E49" s="21">
        <v>84</v>
      </c>
      <c r="F49" s="21">
        <v>89</v>
      </c>
      <c r="G49" s="8">
        <f t="shared" si="12"/>
        <v>294</v>
      </c>
      <c r="H49" s="18">
        <f t="shared" si="13"/>
        <v>98</v>
      </c>
      <c r="I49" s="162"/>
      <c r="J49" s="153"/>
      <c r="K49" s="86"/>
      <c r="L49" s="157"/>
    </row>
    <row r="50" spans="1:12" s="5" customFormat="1" ht="18" customHeight="1" x14ac:dyDescent="0.3">
      <c r="A50" s="155" t="s">
        <v>51</v>
      </c>
      <c r="B50" s="156"/>
      <c r="C50" s="7">
        <f>SUM(C45:C49)</f>
        <v>562</v>
      </c>
      <c r="D50" s="7">
        <f>SUM(D45:D49)</f>
        <v>556</v>
      </c>
      <c r="E50" s="7">
        <f>SUM(E45:E49)</f>
        <v>517</v>
      </c>
      <c r="F50" s="7">
        <f>SUM(F45:F49)</f>
        <v>591</v>
      </c>
      <c r="G50" s="79">
        <f>SUM(G45:G49)</f>
        <v>1750</v>
      </c>
      <c r="H50" s="80">
        <f>G50/15</f>
        <v>116.66666666666667</v>
      </c>
      <c r="I50" s="162"/>
      <c r="J50" s="154"/>
      <c r="K50" s="86"/>
      <c r="L50" s="157"/>
    </row>
    <row r="51" spans="1:12" s="5" customFormat="1" ht="18" customHeight="1" x14ac:dyDescent="0.3">
      <c r="A51" s="145" t="s">
        <v>50</v>
      </c>
      <c r="B51" s="145"/>
      <c r="C51" s="4">
        <v>5</v>
      </c>
      <c r="D51" s="4">
        <v>6</v>
      </c>
      <c r="E51" s="4">
        <v>1</v>
      </c>
      <c r="F51" s="4">
        <v>2</v>
      </c>
      <c r="G51" s="13"/>
      <c r="H51" s="13"/>
      <c r="I51" s="14"/>
      <c r="J51" s="13"/>
      <c r="K51" s="86"/>
      <c r="L51" s="88"/>
    </row>
    <row r="52" spans="1:12" s="5" customFormat="1" ht="19.5" customHeight="1" x14ac:dyDescent="0.3">
      <c r="A52" s="2"/>
      <c r="B52" s="146" t="s">
        <v>77</v>
      </c>
      <c r="C52" s="147"/>
      <c r="D52" s="147"/>
      <c r="E52" s="147"/>
      <c r="F52" s="147"/>
      <c r="G52" s="147"/>
      <c r="H52" s="147"/>
      <c r="I52" s="147"/>
      <c r="J52" s="148"/>
      <c r="K52" s="86"/>
      <c r="L52" s="88"/>
    </row>
    <row r="53" spans="1:12" s="5" customFormat="1" ht="18" customHeight="1" x14ac:dyDescent="0.3">
      <c r="A53" s="4">
        <v>1</v>
      </c>
      <c r="B53" s="20" t="s">
        <v>128</v>
      </c>
      <c r="C53" s="19">
        <v>69</v>
      </c>
      <c r="D53" s="19">
        <v>39</v>
      </c>
      <c r="E53" s="21">
        <v>88</v>
      </c>
      <c r="F53" s="21">
        <v>77</v>
      </c>
      <c r="G53" s="10">
        <f t="shared" ref="G53:G57" si="14">SUM(C53:F53)-MIN(C53:F53)</f>
        <v>234</v>
      </c>
      <c r="H53" s="18">
        <f t="shared" ref="H53:H57" si="15">G53/3</f>
        <v>78</v>
      </c>
      <c r="I53" s="149">
        <f>G58</f>
        <v>1674</v>
      </c>
      <c r="J53" s="158">
        <v>7</v>
      </c>
      <c r="K53" s="86"/>
      <c r="L53" s="157"/>
    </row>
    <row r="54" spans="1:12" s="5" customFormat="1" ht="18" customHeight="1" x14ac:dyDescent="0.3">
      <c r="A54" s="4">
        <v>2</v>
      </c>
      <c r="B54" s="20" t="s">
        <v>129</v>
      </c>
      <c r="C54" s="19">
        <v>96</v>
      </c>
      <c r="D54" s="19">
        <v>126</v>
      </c>
      <c r="E54" s="21">
        <v>97</v>
      </c>
      <c r="F54" s="21">
        <v>127</v>
      </c>
      <c r="G54" s="10">
        <f t="shared" si="14"/>
        <v>350</v>
      </c>
      <c r="H54" s="18">
        <f t="shared" si="15"/>
        <v>116.66666666666667</v>
      </c>
      <c r="I54" s="150"/>
      <c r="J54" s="158"/>
      <c r="K54" s="86"/>
      <c r="L54" s="157"/>
    </row>
    <row r="55" spans="1:12" s="5" customFormat="1" ht="18" customHeight="1" x14ac:dyDescent="0.3">
      <c r="A55" s="4">
        <v>3</v>
      </c>
      <c r="B55" s="20" t="s">
        <v>55</v>
      </c>
      <c r="C55" s="19">
        <v>115</v>
      </c>
      <c r="D55" s="19">
        <v>187</v>
      </c>
      <c r="E55" s="21">
        <v>125</v>
      </c>
      <c r="F55" s="21">
        <v>136</v>
      </c>
      <c r="G55" s="10">
        <f t="shared" si="14"/>
        <v>448</v>
      </c>
      <c r="H55" s="18">
        <f t="shared" si="15"/>
        <v>149.33333333333334</v>
      </c>
      <c r="I55" s="150"/>
      <c r="J55" s="158"/>
      <c r="K55" s="86"/>
      <c r="L55" s="157"/>
    </row>
    <row r="56" spans="1:12" s="5" customFormat="1" ht="18" customHeight="1" x14ac:dyDescent="0.3">
      <c r="A56" s="4">
        <v>4</v>
      </c>
      <c r="B56" s="20" t="s">
        <v>130</v>
      </c>
      <c r="C56" s="19">
        <v>108</v>
      </c>
      <c r="D56" s="19">
        <v>150</v>
      </c>
      <c r="E56" s="21">
        <v>90</v>
      </c>
      <c r="F56" s="21">
        <v>83</v>
      </c>
      <c r="G56" s="10">
        <f t="shared" si="14"/>
        <v>348</v>
      </c>
      <c r="H56" s="18">
        <f t="shared" si="15"/>
        <v>116</v>
      </c>
      <c r="I56" s="150"/>
      <c r="J56" s="158"/>
      <c r="K56" s="86"/>
      <c r="L56" s="157"/>
    </row>
    <row r="57" spans="1:12" s="5" customFormat="1" ht="18" customHeight="1" x14ac:dyDescent="0.3">
      <c r="A57" s="4">
        <v>5</v>
      </c>
      <c r="B57" s="20" t="s">
        <v>131</v>
      </c>
      <c r="C57" s="19">
        <v>99</v>
      </c>
      <c r="D57" s="19">
        <v>83</v>
      </c>
      <c r="E57" s="21">
        <v>105</v>
      </c>
      <c r="F57" s="21">
        <v>90</v>
      </c>
      <c r="G57" s="10">
        <f t="shared" si="14"/>
        <v>294</v>
      </c>
      <c r="H57" s="18">
        <f t="shared" si="15"/>
        <v>98</v>
      </c>
      <c r="I57" s="150"/>
      <c r="J57" s="158"/>
      <c r="K57" s="86"/>
      <c r="L57" s="157"/>
    </row>
    <row r="58" spans="1:12" s="5" customFormat="1" ht="18" customHeight="1" x14ac:dyDescent="0.3">
      <c r="A58" s="155" t="s">
        <v>51</v>
      </c>
      <c r="B58" s="156"/>
      <c r="C58" s="7">
        <f>SUM(C53:C57)</f>
        <v>487</v>
      </c>
      <c r="D58" s="7">
        <f>SUM(D53:D57)</f>
        <v>585</v>
      </c>
      <c r="E58" s="7">
        <f>SUM(E53:E57)</f>
        <v>505</v>
      </c>
      <c r="F58" s="7">
        <f>SUM(F53:F57)</f>
        <v>513</v>
      </c>
      <c r="G58" s="79">
        <f>SUM(G53:G57)</f>
        <v>1674</v>
      </c>
      <c r="H58" s="80">
        <f>G58/15</f>
        <v>111.6</v>
      </c>
      <c r="I58" s="151"/>
      <c r="J58" s="158"/>
      <c r="K58" s="86"/>
      <c r="L58" s="157"/>
    </row>
    <row r="59" spans="1:12" s="5" customFormat="1" ht="18" customHeight="1" x14ac:dyDescent="0.3">
      <c r="A59" s="145" t="s">
        <v>50</v>
      </c>
      <c r="B59" s="145"/>
      <c r="C59" s="4">
        <v>3</v>
      </c>
      <c r="D59" s="4">
        <v>4</v>
      </c>
      <c r="E59" s="4">
        <v>5</v>
      </c>
      <c r="F59" s="4">
        <v>6</v>
      </c>
      <c r="G59" s="13"/>
      <c r="H59" s="13"/>
      <c r="I59" s="13"/>
      <c r="J59" s="13"/>
      <c r="K59" s="86"/>
      <c r="L59" s="88"/>
    </row>
    <row r="60" spans="1:12" s="5" customFormat="1" ht="19.5" customHeight="1" x14ac:dyDescent="0.3">
      <c r="A60" s="2"/>
      <c r="B60" s="146" t="s">
        <v>65</v>
      </c>
      <c r="C60" s="147"/>
      <c r="D60" s="147"/>
      <c r="E60" s="147"/>
      <c r="F60" s="147"/>
      <c r="G60" s="147"/>
      <c r="H60" s="147"/>
      <c r="I60" s="147"/>
      <c r="J60" s="148"/>
      <c r="K60" s="86"/>
      <c r="L60" s="88"/>
    </row>
    <row r="61" spans="1:12" s="5" customFormat="1" ht="18" customHeight="1" x14ac:dyDescent="0.3">
      <c r="A61" s="4">
        <v>1</v>
      </c>
      <c r="B61" s="20" t="s">
        <v>66</v>
      </c>
      <c r="C61" s="19">
        <v>98</v>
      </c>
      <c r="D61" s="19">
        <v>83</v>
      </c>
      <c r="E61" s="21">
        <v>115</v>
      </c>
      <c r="F61" s="21">
        <v>88</v>
      </c>
      <c r="G61" s="10">
        <f t="shared" ref="G61:G65" si="16">SUM(C61:F61)-MIN(C61:F61)</f>
        <v>301</v>
      </c>
      <c r="H61" s="18">
        <f t="shared" ref="H61:H65" si="17">G61/3</f>
        <v>100.33333333333333</v>
      </c>
      <c r="I61" s="149">
        <f>G66</f>
        <v>1634</v>
      </c>
      <c r="J61" s="152">
        <v>8</v>
      </c>
      <c r="K61" s="86"/>
      <c r="L61" s="157"/>
    </row>
    <row r="62" spans="1:12" s="5" customFormat="1" ht="18" customHeight="1" x14ac:dyDescent="0.3">
      <c r="A62" s="4">
        <v>3</v>
      </c>
      <c r="B62" s="16" t="s">
        <v>172</v>
      </c>
      <c r="C62" s="15">
        <v>111</v>
      </c>
      <c r="D62" s="15">
        <v>131</v>
      </c>
      <c r="E62" s="17">
        <v>107</v>
      </c>
      <c r="F62" s="17">
        <v>101</v>
      </c>
      <c r="G62" s="10">
        <f t="shared" si="16"/>
        <v>349</v>
      </c>
      <c r="H62" s="9">
        <f t="shared" si="17"/>
        <v>116.33333333333333</v>
      </c>
      <c r="I62" s="150"/>
      <c r="J62" s="153"/>
      <c r="K62" s="86"/>
      <c r="L62" s="157"/>
    </row>
    <row r="63" spans="1:12" s="5" customFormat="1" ht="18" customHeight="1" x14ac:dyDescent="0.3">
      <c r="A63" s="4">
        <v>2</v>
      </c>
      <c r="B63" s="20" t="s">
        <v>72</v>
      </c>
      <c r="C63" s="19">
        <v>104</v>
      </c>
      <c r="D63" s="19">
        <v>118</v>
      </c>
      <c r="E63" s="21">
        <v>139</v>
      </c>
      <c r="F63" s="21">
        <v>100</v>
      </c>
      <c r="G63" s="10">
        <f t="shared" si="16"/>
        <v>361</v>
      </c>
      <c r="H63" s="18">
        <f t="shared" si="17"/>
        <v>120.33333333333333</v>
      </c>
      <c r="I63" s="150"/>
      <c r="J63" s="153"/>
      <c r="K63" s="86"/>
      <c r="L63" s="157"/>
    </row>
    <row r="64" spans="1:12" s="5" customFormat="1" ht="18" customHeight="1" x14ac:dyDescent="0.3">
      <c r="A64" s="4">
        <v>3</v>
      </c>
      <c r="B64" s="16" t="s">
        <v>136</v>
      </c>
      <c r="C64" s="15">
        <v>72</v>
      </c>
      <c r="D64" s="15">
        <v>105</v>
      </c>
      <c r="E64" s="17">
        <v>103</v>
      </c>
      <c r="F64" s="17">
        <v>74</v>
      </c>
      <c r="G64" s="10">
        <f t="shared" si="16"/>
        <v>282</v>
      </c>
      <c r="H64" s="9">
        <f t="shared" si="17"/>
        <v>94</v>
      </c>
      <c r="I64" s="150"/>
      <c r="J64" s="153"/>
      <c r="K64" s="86"/>
      <c r="L64" s="157"/>
    </row>
    <row r="65" spans="1:12" s="5" customFormat="1" ht="18" customHeight="1" x14ac:dyDescent="0.3">
      <c r="A65" s="4">
        <v>4</v>
      </c>
      <c r="B65" s="16" t="s">
        <v>173</v>
      </c>
      <c r="C65" s="15">
        <v>115</v>
      </c>
      <c r="D65" s="15">
        <v>90</v>
      </c>
      <c r="E65" s="17">
        <v>117</v>
      </c>
      <c r="F65" s="17">
        <v>109</v>
      </c>
      <c r="G65" s="10">
        <f t="shared" si="16"/>
        <v>341</v>
      </c>
      <c r="H65" s="9">
        <f t="shared" si="17"/>
        <v>113.66666666666667</v>
      </c>
      <c r="I65" s="150"/>
      <c r="J65" s="153"/>
      <c r="K65" s="86"/>
      <c r="L65" s="157"/>
    </row>
    <row r="66" spans="1:12" s="5" customFormat="1" ht="18" customHeight="1" x14ac:dyDescent="0.3">
      <c r="A66" s="155" t="s">
        <v>51</v>
      </c>
      <c r="B66" s="156"/>
      <c r="C66" s="7">
        <f>SUM(C61:C65)</f>
        <v>500</v>
      </c>
      <c r="D66" s="7">
        <f>SUM(D61:D65)</f>
        <v>527</v>
      </c>
      <c r="E66" s="7">
        <f>SUM(E61:E65)</f>
        <v>581</v>
      </c>
      <c r="F66" s="7">
        <f>SUM(F61:F65)</f>
        <v>472</v>
      </c>
      <c r="G66" s="79">
        <f>SUM(G61:G65)</f>
        <v>1634</v>
      </c>
      <c r="H66" s="80">
        <f>G66/15</f>
        <v>108.93333333333334</v>
      </c>
      <c r="I66" s="151"/>
      <c r="J66" s="154"/>
      <c r="K66" s="86"/>
      <c r="L66" s="157"/>
    </row>
    <row r="67" spans="1:12" s="5" customFormat="1" ht="18" customHeight="1" x14ac:dyDescent="0.3">
      <c r="A67" s="145" t="s">
        <v>50</v>
      </c>
      <c r="B67" s="145"/>
      <c r="C67" s="4">
        <v>4</v>
      </c>
      <c r="D67" s="4">
        <v>5</v>
      </c>
      <c r="E67" s="4">
        <v>6</v>
      </c>
      <c r="F67" s="4">
        <v>1</v>
      </c>
      <c r="G67" s="13"/>
      <c r="H67" s="13"/>
      <c r="I67" s="13"/>
      <c r="J67" s="13"/>
      <c r="K67" s="86"/>
      <c r="L67" s="88"/>
    </row>
    <row r="68" spans="1:12" s="5" customFormat="1" ht="18" customHeight="1" x14ac:dyDescent="0.3">
      <c r="A68" s="2"/>
      <c r="B68" s="146" t="s">
        <v>104</v>
      </c>
      <c r="C68" s="147"/>
      <c r="D68" s="147"/>
      <c r="E68" s="147"/>
      <c r="F68" s="147"/>
      <c r="G68" s="147"/>
      <c r="H68" s="147"/>
      <c r="I68" s="147"/>
      <c r="J68" s="148"/>
      <c r="K68" s="86"/>
      <c r="L68" s="88"/>
    </row>
    <row r="69" spans="1:12" s="5" customFormat="1" ht="18" customHeight="1" x14ac:dyDescent="0.3">
      <c r="A69" s="4">
        <v>1</v>
      </c>
      <c r="B69" s="16" t="s">
        <v>138</v>
      </c>
      <c r="C69" s="15">
        <v>80</v>
      </c>
      <c r="D69" s="15">
        <v>96</v>
      </c>
      <c r="E69" s="17">
        <v>98</v>
      </c>
      <c r="F69" s="17">
        <v>117</v>
      </c>
      <c r="G69" s="10">
        <f t="shared" ref="G69:G73" si="18">SUM(C69:F69)-MIN(C69:F69)</f>
        <v>311</v>
      </c>
      <c r="H69" s="9">
        <f t="shared" ref="H69:H73" si="19">G69/3</f>
        <v>103.66666666666667</v>
      </c>
      <c r="I69" s="149">
        <f>G74</f>
        <v>1613</v>
      </c>
      <c r="J69" s="152">
        <v>9</v>
      </c>
      <c r="K69" s="86"/>
      <c r="L69" s="157"/>
    </row>
    <row r="70" spans="1:12" s="5" customFormat="1" ht="18" customHeight="1" x14ac:dyDescent="0.3">
      <c r="A70" s="4">
        <v>2</v>
      </c>
      <c r="B70" s="16" t="s">
        <v>139</v>
      </c>
      <c r="C70" s="15">
        <v>146</v>
      </c>
      <c r="D70" s="15">
        <v>151</v>
      </c>
      <c r="E70" s="17">
        <v>120</v>
      </c>
      <c r="F70" s="17">
        <v>86</v>
      </c>
      <c r="G70" s="10">
        <f t="shared" si="18"/>
        <v>417</v>
      </c>
      <c r="H70" s="9">
        <f t="shared" si="19"/>
        <v>139</v>
      </c>
      <c r="I70" s="150"/>
      <c r="J70" s="153"/>
      <c r="K70" s="86"/>
      <c r="L70" s="157"/>
    </row>
    <row r="71" spans="1:12" s="5" customFormat="1" ht="18" customHeight="1" x14ac:dyDescent="0.3">
      <c r="A71" s="4">
        <v>3</v>
      </c>
      <c r="B71" s="20" t="s">
        <v>140</v>
      </c>
      <c r="C71" s="19">
        <v>99</v>
      </c>
      <c r="D71" s="19">
        <v>61</v>
      </c>
      <c r="E71" s="21">
        <v>102</v>
      </c>
      <c r="F71" s="21">
        <v>107</v>
      </c>
      <c r="G71" s="10">
        <f t="shared" si="18"/>
        <v>308</v>
      </c>
      <c r="H71" s="18">
        <f t="shared" si="19"/>
        <v>102.66666666666667</v>
      </c>
      <c r="I71" s="150"/>
      <c r="J71" s="153"/>
      <c r="K71" s="86"/>
      <c r="L71" s="157"/>
    </row>
    <row r="72" spans="1:12" s="5" customFormat="1" ht="18" customHeight="1" x14ac:dyDescent="0.3">
      <c r="A72" s="4">
        <v>4</v>
      </c>
      <c r="B72" s="20" t="s">
        <v>141</v>
      </c>
      <c r="C72" s="19">
        <v>74</v>
      </c>
      <c r="D72" s="19">
        <v>84</v>
      </c>
      <c r="E72" s="21">
        <v>87</v>
      </c>
      <c r="F72" s="21">
        <v>68</v>
      </c>
      <c r="G72" s="10">
        <f t="shared" si="18"/>
        <v>245</v>
      </c>
      <c r="H72" s="18">
        <f t="shared" si="19"/>
        <v>81.666666666666671</v>
      </c>
      <c r="I72" s="150"/>
      <c r="J72" s="153"/>
      <c r="K72" s="86"/>
      <c r="L72" s="157"/>
    </row>
    <row r="73" spans="1:12" s="5" customFormat="1" ht="18" customHeight="1" x14ac:dyDescent="0.3">
      <c r="A73" s="4">
        <v>5</v>
      </c>
      <c r="B73" s="16" t="s">
        <v>142</v>
      </c>
      <c r="C73" s="15">
        <v>96</v>
      </c>
      <c r="D73" s="15">
        <v>124</v>
      </c>
      <c r="E73" s="17">
        <v>103</v>
      </c>
      <c r="F73" s="17">
        <v>105</v>
      </c>
      <c r="G73" s="10">
        <f t="shared" si="18"/>
        <v>332</v>
      </c>
      <c r="H73" s="9">
        <f t="shared" si="19"/>
        <v>110.66666666666667</v>
      </c>
      <c r="I73" s="150"/>
      <c r="J73" s="153"/>
      <c r="K73" s="86"/>
      <c r="L73" s="157"/>
    </row>
    <row r="74" spans="1:12" s="5" customFormat="1" ht="18" customHeight="1" x14ac:dyDescent="0.3">
      <c r="A74" s="155" t="s">
        <v>51</v>
      </c>
      <c r="B74" s="156"/>
      <c r="C74" s="7">
        <f>SUM(C69:C73)</f>
        <v>495</v>
      </c>
      <c r="D74" s="7">
        <f>SUM(D69:D73)</f>
        <v>516</v>
      </c>
      <c r="E74" s="7">
        <f>SUM(E69:E73)</f>
        <v>510</v>
      </c>
      <c r="F74" s="7">
        <f>SUM(F69:F73)</f>
        <v>483</v>
      </c>
      <c r="G74" s="79">
        <f>SUM(G69:G73)</f>
        <v>1613</v>
      </c>
      <c r="H74" s="80">
        <f>G74/15</f>
        <v>107.53333333333333</v>
      </c>
      <c r="I74" s="151"/>
      <c r="J74" s="154"/>
      <c r="K74" s="86"/>
      <c r="L74" s="157"/>
    </row>
    <row r="75" spans="1:12" s="5" customFormat="1" ht="18" customHeight="1" x14ac:dyDescent="0.3">
      <c r="A75" s="145" t="s">
        <v>50</v>
      </c>
      <c r="B75" s="145"/>
      <c r="C75" s="4">
        <v>5</v>
      </c>
      <c r="D75" s="4">
        <v>6</v>
      </c>
      <c r="E75" s="4">
        <v>1</v>
      </c>
      <c r="F75" s="4">
        <v>2</v>
      </c>
      <c r="G75" s="13"/>
      <c r="H75" s="13"/>
      <c r="I75" s="13"/>
      <c r="J75" s="13"/>
      <c r="K75" s="86"/>
      <c r="L75" s="88"/>
    </row>
    <row r="76" spans="1:12" s="5" customFormat="1" ht="19.5" customHeight="1" x14ac:dyDescent="0.3">
      <c r="A76" s="2"/>
      <c r="B76" s="146" t="s">
        <v>6</v>
      </c>
      <c r="C76" s="147"/>
      <c r="D76" s="147"/>
      <c r="E76" s="147"/>
      <c r="F76" s="147"/>
      <c r="G76" s="147"/>
      <c r="H76" s="147"/>
      <c r="I76" s="147"/>
      <c r="J76" s="148"/>
      <c r="K76" s="86"/>
      <c r="L76" s="88"/>
    </row>
    <row r="77" spans="1:12" s="5" customFormat="1" ht="18" customHeight="1" x14ac:dyDescent="0.3">
      <c r="A77" s="4">
        <v>1</v>
      </c>
      <c r="B77" s="20" t="s">
        <v>126</v>
      </c>
      <c r="C77" s="19">
        <v>123</v>
      </c>
      <c r="D77" s="19">
        <v>117</v>
      </c>
      <c r="E77" s="21">
        <v>90</v>
      </c>
      <c r="F77" s="21">
        <v>104</v>
      </c>
      <c r="G77" s="10">
        <f t="shared" ref="G77" si="20">SUM(C77:F77)-MIN(C77:F77)</f>
        <v>344</v>
      </c>
      <c r="H77" s="18">
        <f t="shared" ref="H77:H81" si="21">G77/3</f>
        <v>114.66666666666667</v>
      </c>
      <c r="I77" s="149">
        <f>G82</f>
        <v>1597</v>
      </c>
      <c r="J77" s="158">
        <v>10</v>
      </c>
      <c r="K77" s="86"/>
      <c r="L77" s="157"/>
    </row>
    <row r="78" spans="1:12" s="5" customFormat="1" ht="18" customHeight="1" x14ac:dyDescent="0.3">
      <c r="A78" s="4">
        <v>2</v>
      </c>
      <c r="B78" s="20" t="s">
        <v>26</v>
      </c>
      <c r="C78" s="19">
        <v>97</v>
      </c>
      <c r="D78" s="19">
        <v>125</v>
      </c>
      <c r="E78" s="21">
        <v>124</v>
      </c>
      <c r="F78" s="21">
        <v>99</v>
      </c>
      <c r="G78" s="10">
        <f t="shared" ref="G78:G81" si="22">SUM(C78:F78)-MIN(C78:F78)</f>
        <v>348</v>
      </c>
      <c r="H78" s="18">
        <f t="shared" si="21"/>
        <v>116</v>
      </c>
      <c r="I78" s="150"/>
      <c r="J78" s="158"/>
      <c r="K78" s="86"/>
      <c r="L78" s="157"/>
    </row>
    <row r="79" spans="1:12" s="5" customFormat="1" ht="18" customHeight="1" x14ac:dyDescent="0.3">
      <c r="A79" s="4">
        <v>3</v>
      </c>
      <c r="B79" s="20" t="s">
        <v>69</v>
      </c>
      <c r="C79" s="19">
        <v>74</v>
      </c>
      <c r="D79" s="19">
        <v>98</v>
      </c>
      <c r="E79" s="21">
        <v>71</v>
      </c>
      <c r="F79" s="21">
        <v>118</v>
      </c>
      <c r="G79" s="10">
        <f t="shared" ref="G79:G80" si="23">SUM(C79:F79)-MIN(C79:F79)</f>
        <v>290</v>
      </c>
      <c r="H79" s="18">
        <f t="shared" si="21"/>
        <v>96.666666666666671</v>
      </c>
      <c r="I79" s="150"/>
      <c r="J79" s="158"/>
      <c r="K79" s="86"/>
      <c r="L79" s="157"/>
    </row>
    <row r="80" spans="1:12" s="5" customFormat="1" ht="18" customHeight="1" x14ac:dyDescent="0.3">
      <c r="A80" s="4">
        <v>4</v>
      </c>
      <c r="B80" s="20" t="s">
        <v>44</v>
      </c>
      <c r="C80" s="19">
        <v>92</v>
      </c>
      <c r="D80" s="19">
        <v>90</v>
      </c>
      <c r="E80" s="21">
        <v>90</v>
      </c>
      <c r="F80" s="21">
        <v>111</v>
      </c>
      <c r="G80" s="10">
        <f t="shared" si="23"/>
        <v>293</v>
      </c>
      <c r="H80" s="18">
        <f t="shared" si="21"/>
        <v>97.666666666666671</v>
      </c>
      <c r="I80" s="150"/>
      <c r="J80" s="158"/>
      <c r="K80" s="86"/>
      <c r="L80" s="157"/>
    </row>
    <row r="81" spans="1:13" s="5" customFormat="1" ht="18" customHeight="1" x14ac:dyDescent="0.3">
      <c r="A81" s="4">
        <v>5</v>
      </c>
      <c r="B81" s="20" t="s">
        <v>25</v>
      </c>
      <c r="C81" s="19">
        <v>111</v>
      </c>
      <c r="D81" s="19">
        <v>101</v>
      </c>
      <c r="E81" s="21">
        <v>82</v>
      </c>
      <c r="F81" s="21">
        <v>110</v>
      </c>
      <c r="G81" s="10">
        <f t="shared" si="22"/>
        <v>322</v>
      </c>
      <c r="H81" s="18">
        <f t="shared" si="21"/>
        <v>107.33333333333333</v>
      </c>
      <c r="I81" s="150"/>
      <c r="J81" s="158"/>
      <c r="K81" s="86"/>
      <c r="L81" s="157"/>
    </row>
    <row r="82" spans="1:13" s="5" customFormat="1" ht="18" customHeight="1" x14ac:dyDescent="0.3">
      <c r="A82" s="155" t="s">
        <v>51</v>
      </c>
      <c r="B82" s="156"/>
      <c r="C82" s="7">
        <f>SUM(C77:C81)</f>
        <v>497</v>
      </c>
      <c r="D82" s="7">
        <f>SUM(D77:D81)</f>
        <v>531</v>
      </c>
      <c r="E82" s="7">
        <f>SUM(E77:E81)</f>
        <v>457</v>
      </c>
      <c r="F82" s="7">
        <f>SUM(F77:F81)</f>
        <v>542</v>
      </c>
      <c r="G82" s="79">
        <f>SUM(G77:G81)</f>
        <v>1597</v>
      </c>
      <c r="H82" s="80">
        <f>G82/15</f>
        <v>106.46666666666667</v>
      </c>
      <c r="I82" s="151"/>
      <c r="J82" s="158"/>
      <c r="K82" s="86"/>
      <c r="L82" s="157"/>
    </row>
    <row r="83" spans="1:13" s="5" customFormat="1" ht="18" customHeight="1" x14ac:dyDescent="0.3">
      <c r="A83" s="145" t="s">
        <v>50</v>
      </c>
      <c r="B83" s="145"/>
      <c r="C83" s="4">
        <v>6</v>
      </c>
      <c r="D83" s="4">
        <v>1</v>
      </c>
      <c r="E83" s="4">
        <v>2</v>
      </c>
      <c r="F83" s="4">
        <v>3</v>
      </c>
      <c r="G83" s="13"/>
      <c r="H83" s="13"/>
      <c r="I83" s="13"/>
      <c r="J83" s="13"/>
      <c r="K83" s="86"/>
      <c r="L83" s="88"/>
    </row>
    <row r="84" spans="1:13" ht="19.5" customHeight="1" x14ac:dyDescent="0.3">
      <c r="A84" s="2"/>
      <c r="B84" s="146" t="s">
        <v>105</v>
      </c>
      <c r="C84" s="147"/>
      <c r="D84" s="147"/>
      <c r="E84" s="147"/>
      <c r="F84" s="147"/>
      <c r="G84" s="147"/>
      <c r="H84" s="147"/>
      <c r="I84" s="147"/>
      <c r="J84" s="148"/>
      <c r="K84" s="6"/>
      <c r="L84" s="87"/>
      <c r="M84" s="1"/>
    </row>
    <row r="85" spans="1:13" s="5" customFormat="1" ht="18" customHeight="1" x14ac:dyDescent="0.3">
      <c r="A85" s="4">
        <v>1</v>
      </c>
      <c r="B85" s="16" t="s">
        <v>109</v>
      </c>
      <c r="C85" s="15">
        <v>74</v>
      </c>
      <c r="D85" s="15">
        <v>100</v>
      </c>
      <c r="E85" s="17">
        <v>105</v>
      </c>
      <c r="F85" s="17">
        <v>140</v>
      </c>
      <c r="G85" s="10">
        <f t="shared" ref="G85:G89" si="24">SUM(C85:F85)-MIN(C85:F85)</f>
        <v>345</v>
      </c>
      <c r="H85" s="9">
        <f t="shared" ref="H85:H89" si="25">G85/3</f>
        <v>115</v>
      </c>
      <c r="I85" s="149">
        <f>G90</f>
        <v>1572</v>
      </c>
      <c r="J85" s="152">
        <v>11</v>
      </c>
      <c r="K85" s="86"/>
      <c r="L85" s="157"/>
    </row>
    <row r="86" spans="1:13" s="5" customFormat="1" ht="18" customHeight="1" x14ac:dyDescent="0.3">
      <c r="A86" s="4">
        <v>2</v>
      </c>
      <c r="B86" s="16" t="s">
        <v>110</v>
      </c>
      <c r="C86" s="15">
        <v>88</v>
      </c>
      <c r="D86" s="15">
        <v>106</v>
      </c>
      <c r="E86" s="17">
        <v>126</v>
      </c>
      <c r="F86" s="17">
        <v>141</v>
      </c>
      <c r="G86" s="10">
        <f t="shared" si="24"/>
        <v>373</v>
      </c>
      <c r="H86" s="9">
        <f t="shared" si="25"/>
        <v>124.33333333333333</v>
      </c>
      <c r="I86" s="150"/>
      <c r="J86" s="153"/>
      <c r="K86" s="86"/>
      <c r="L86" s="157"/>
    </row>
    <row r="87" spans="1:13" s="5" customFormat="1" ht="18" customHeight="1" x14ac:dyDescent="0.3">
      <c r="A87" s="4">
        <v>3</v>
      </c>
      <c r="B87" s="20" t="s">
        <v>112</v>
      </c>
      <c r="C87" s="19">
        <v>88</v>
      </c>
      <c r="D87" s="19">
        <v>83</v>
      </c>
      <c r="E87" s="21">
        <v>92</v>
      </c>
      <c r="F87" s="21">
        <v>87</v>
      </c>
      <c r="G87" s="10">
        <f t="shared" si="24"/>
        <v>267</v>
      </c>
      <c r="H87" s="18">
        <f t="shared" si="25"/>
        <v>89</v>
      </c>
      <c r="I87" s="150"/>
      <c r="J87" s="153"/>
      <c r="K87" s="86"/>
      <c r="L87" s="157"/>
    </row>
    <row r="88" spans="1:13" s="5" customFormat="1" ht="18" customHeight="1" x14ac:dyDescent="0.3">
      <c r="A88" s="4">
        <v>4</v>
      </c>
      <c r="B88" s="20" t="s">
        <v>113</v>
      </c>
      <c r="C88" s="19">
        <v>64</v>
      </c>
      <c r="D88" s="19">
        <v>103</v>
      </c>
      <c r="E88" s="21">
        <v>84</v>
      </c>
      <c r="F88" s="21">
        <v>117</v>
      </c>
      <c r="G88" s="10">
        <f t="shared" ref="G88" si="26">SUM(C88:F88)-MIN(C88:F88)</f>
        <v>304</v>
      </c>
      <c r="H88" s="18">
        <f t="shared" ref="H88" si="27">G88/3</f>
        <v>101.33333333333333</v>
      </c>
      <c r="I88" s="150"/>
      <c r="J88" s="153"/>
      <c r="K88" s="86"/>
      <c r="L88" s="157"/>
    </row>
    <row r="89" spans="1:13" s="5" customFormat="1" ht="18" customHeight="1" x14ac:dyDescent="0.3">
      <c r="A89" s="4">
        <v>5</v>
      </c>
      <c r="B89" s="20" t="s">
        <v>175</v>
      </c>
      <c r="C89" s="19">
        <v>95</v>
      </c>
      <c r="D89" s="19">
        <v>68</v>
      </c>
      <c r="E89" s="21">
        <v>120</v>
      </c>
      <c r="F89" s="21">
        <v>64</v>
      </c>
      <c r="G89" s="10">
        <f t="shared" si="24"/>
        <v>283</v>
      </c>
      <c r="H89" s="18">
        <f t="shared" si="25"/>
        <v>94.333333333333329</v>
      </c>
      <c r="I89" s="150"/>
      <c r="J89" s="153"/>
      <c r="K89" s="86"/>
      <c r="L89" s="157"/>
    </row>
    <row r="90" spans="1:13" s="5" customFormat="1" ht="18" customHeight="1" x14ac:dyDescent="0.3">
      <c r="A90" s="155" t="s">
        <v>51</v>
      </c>
      <c r="B90" s="156"/>
      <c r="C90" s="7">
        <f>SUM(C85:C89)</f>
        <v>409</v>
      </c>
      <c r="D90" s="7">
        <f>SUM(D85:D89)</f>
        <v>460</v>
      </c>
      <c r="E90" s="7">
        <f>SUM(E85:E89)</f>
        <v>527</v>
      </c>
      <c r="F90" s="7">
        <f>SUM(F85:F89)</f>
        <v>549</v>
      </c>
      <c r="G90" s="79">
        <f>SUM(G85:G89)</f>
        <v>1572</v>
      </c>
      <c r="H90" s="80">
        <f>G90/15</f>
        <v>104.8</v>
      </c>
      <c r="I90" s="151"/>
      <c r="J90" s="154"/>
      <c r="K90" s="86"/>
      <c r="L90" s="157"/>
    </row>
    <row r="91" spans="1:13" s="5" customFormat="1" ht="18" customHeight="1" x14ac:dyDescent="0.3">
      <c r="A91" s="145" t="s">
        <v>50</v>
      </c>
      <c r="B91" s="145"/>
      <c r="C91" s="4">
        <v>2</v>
      </c>
      <c r="D91" s="4">
        <v>3</v>
      </c>
      <c r="E91" s="4">
        <v>4</v>
      </c>
      <c r="F91" s="4">
        <v>5</v>
      </c>
      <c r="G91" s="13"/>
      <c r="H91" s="13"/>
      <c r="I91" s="13"/>
      <c r="J91" s="13"/>
      <c r="K91" s="86"/>
      <c r="L91" s="88"/>
    </row>
    <row r="92" spans="1:13" s="5" customFormat="1" ht="18" customHeight="1" x14ac:dyDescent="0.3">
      <c r="A92" s="2"/>
      <c r="B92" s="146" t="s">
        <v>143</v>
      </c>
      <c r="C92" s="147"/>
      <c r="D92" s="147"/>
      <c r="E92" s="147"/>
      <c r="F92" s="147"/>
      <c r="G92" s="147"/>
      <c r="H92" s="147"/>
      <c r="I92" s="147"/>
      <c r="J92" s="148"/>
      <c r="K92" s="86"/>
      <c r="L92" s="88"/>
    </row>
    <row r="93" spans="1:13" s="5" customFormat="1" ht="18" customHeight="1" x14ac:dyDescent="0.3">
      <c r="A93" s="4">
        <v>1</v>
      </c>
      <c r="B93" s="20" t="s">
        <v>11</v>
      </c>
      <c r="C93" s="19">
        <v>112</v>
      </c>
      <c r="D93" s="19">
        <v>129</v>
      </c>
      <c r="E93" s="21">
        <v>155</v>
      </c>
      <c r="F93" s="21">
        <v>112</v>
      </c>
      <c r="G93" s="10">
        <f t="shared" ref="G93:G97" si="28">SUM(C93:F93)-MIN(C93:F93)</f>
        <v>396</v>
      </c>
      <c r="H93" s="18">
        <f t="shared" ref="H93:H97" si="29">G93/3</f>
        <v>132</v>
      </c>
      <c r="I93" s="149">
        <f>G98</f>
        <v>1574</v>
      </c>
      <c r="J93" s="152">
        <v>12</v>
      </c>
      <c r="K93" s="86"/>
      <c r="L93" s="157"/>
    </row>
    <row r="94" spans="1:13" s="5" customFormat="1" ht="18" customHeight="1" x14ac:dyDescent="0.3">
      <c r="A94" s="4">
        <v>2</v>
      </c>
      <c r="B94" s="20" t="s">
        <v>144</v>
      </c>
      <c r="C94" s="19">
        <v>103</v>
      </c>
      <c r="D94" s="19">
        <v>76</v>
      </c>
      <c r="E94" s="21">
        <v>110</v>
      </c>
      <c r="F94" s="21">
        <v>86</v>
      </c>
      <c r="G94" s="10">
        <f t="shared" si="28"/>
        <v>299</v>
      </c>
      <c r="H94" s="18">
        <f t="shared" si="29"/>
        <v>99.666666666666671</v>
      </c>
      <c r="I94" s="150"/>
      <c r="J94" s="153"/>
      <c r="K94" s="86"/>
      <c r="L94" s="157"/>
    </row>
    <row r="95" spans="1:13" s="5" customFormat="1" ht="18" customHeight="1" x14ac:dyDescent="0.3">
      <c r="A95" s="4">
        <v>3</v>
      </c>
      <c r="B95" s="20" t="s">
        <v>145</v>
      </c>
      <c r="C95" s="19">
        <v>98</v>
      </c>
      <c r="D95" s="19">
        <v>64</v>
      </c>
      <c r="E95" s="21">
        <v>104</v>
      </c>
      <c r="F95" s="21">
        <v>110</v>
      </c>
      <c r="G95" s="10">
        <f t="shared" si="28"/>
        <v>312</v>
      </c>
      <c r="H95" s="18">
        <f t="shared" si="29"/>
        <v>104</v>
      </c>
      <c r="I95" s="150"/>
      <c r="J95" s="153"/>
      <c r="K95" s="86"/>
      <c r="L95" s="157"/>
    </row>
    <row r="96" spans="1:13" s="5" customFormat="1" ht="18" customHeight="1" x14ac:dyDescent="0.3">
      <c r="A96" s="4">
        <v>4</v>
      </c>
      <c r="B96" s="20" t="s">
        <v>146</v>
      </c>
      <c r="C96" s="19">
        <v>78</v>
      </c>
      <c r="D96" s="19">
        <v>89</v>
      </c>
      <c r="E96" s="21">
        <v>57</v>
      </c>
      <c r="F96" s="21">
        <v>91</v>
      </c>
      <c r="G96" s="10">
        <f t="shared" si="28"/>
        <v>258</v>
      </c>
      <c r="H96" s="18">
        <f t="shared" si="29"/>
        <v>86</v>
      </c>
      <c r="I96" s="150"/>
      <c r="J96" s="153"/>
      <c r="K96" s="86"/>
      <c r="L96" s="157"/>
    </row>
    <row r="97" spans="1:12" s="5" customFormat="1" ht="18" customHeight="1" x14ac:dyDescent="0.3">
      <c r="A97" s="4">
        <v>5</v>
      </c>
      <c r="B97" s="20" t="s">
        <v>147</v>
      </c>
      <c r="C97" s="19">
        <v>123</v>
      </c>
      <c r="D97" s="19">
        <v>58</v>
      </c>
      <c r="E97" s="21">
        <v>93</v>
      </c>
      <c r="F97" s="21">
        <v>93</v>
      </c>
      <c r="G97" s="10">
        <f t="shared" si="28"/>
        <v>309</v>
      </c>
      <c r="H97" s="18">
        <f t="shared" si="29"/>
        <v>103</v>
      </c>
      <c r="I97" s="150"/>
      <c r="J97" s="153"/>
      <c r="K97" s="86"/>
      <c r="L97" s="157"/>
    </row>
    <row r="98" spans="1:12" s="5" customFormat="1" ht="18" customHeight="1" x14ac:dyDescent="0.3">
      <c r="A98" s="155" t="s">
        <v>51</v>
      </c>
      <c r="B98" s="156"/>
      <c r="C98" s="7">
        <f>SUM(C93:C97)</f>
        <v>514</v>
      </c>
      <c r="D98" s="7">
        <f>SUM(D93:D97)</f>
        <v>416</v>
      </c>
      <c r="E98" s="7">
        <f>SUM(E93:E97)</f>
        <v>519</v>
      </c>
      <c r="F98" s="7">
        <f>SUM(F93:F97)</f>
        <v>492</v>
      </c>
      <c r="G98" s="79">
        <f>SUM(G93:G97)</f>
        <v>1574</v>
      </c>
      <c r="H98" s="80">
        <f>G98/15</f>
        <v>104.93333333333334</v>
      </c>
      <c r="I98" s="151"/>
      <c r="J98" s="154"/>
      <c r="K98" s="86"/>
      <c r="L98" s="157"/>
    </row>
    <row r="99" spans="1:12" s="5" customFormat="1" ht="18" customHeight="1" x14ac:dyDescent="0.3">
      <c r="A99" s="145" t="s">
        <v>50</v>
      </c>
      <c r="B99" s="145"/>
      <c r="C99" s="4">
        <v>4</v>
      </c>
      <c r="D99" s="4">
        <v>5</v>
      </c>
      <c r="E99" s="4">
        <v>6</v>
      </c>
      <c r="F99" s="4">
        <v>1</v>
      </c>
      <c r="G99" s="131"/>
      <c r="H99" s="131"/>
      <c r="I99" s="131"/>
      <c r="J99" s="131"/>
      <c r="K99" s="86"/>
      <c r="L99" s="88"/>
    </row>
    <row r="100" spans="1:12" x14ac:dyDescent="0.2">
      <c r="G100" s="25"/>
      <c r="H100" s="25"/>
      <c r="I100" s="25"/>
      <c r="J100" s="25"/>
    </row>
  </sheetData>
  <mergeCells count="74">
    <mergeCell ref="B36:J36"/>
    <mergeCell ref="I37:I42"/>
    <mergeCell ref="J37:J42"/>
    <mergeCell ref="A42:B42"/>
    <mergeCell ref="A43:B43"/>
    <mergeCell ref="A35:B35"/>
    <mergeCell ref="A19:B19"/>
    <mergeCell ref="B28:J28"/>
    <mergeCell ref="I29:I34"/>
    <mergeCell ref="J29:J34"/>
    <mergeCell ref="A34:B34"/>
    <mergeCell ref="A27:B27"/>
    <mergeCell ref="B20:J20"/>
    <mergeCell ref="I21:I26"/>
    <mergeCell ref="J21:J26"/>
    <mergeCell ref="A26:B26"/>
    <mergeCell ref="B12:J12"/>
    <mergeCell ref="I13:I18"/>
    <mergeCell ref="J13:J18"/>
    <mergeCell ref="A18:B18"/>
    <mergeCell ref="A1:J1"/>
    <mergeCell ref="A2:J2"/>
    <mergeCell ref="B4:J4"/>
    <mergeCell ref="I5:I10"/>
    <mergeCell ref="J5:J10"/>
    <mergeCell ref="A10:B10"/>
    <mergeCell ref="A11:B11"/>
    <mergeCell ref="B44:J44"/>
    <mergeCell ref="I45:I50"/>
    <mergeCell ref="J45:J50"/>
    <mergeCell ref="A50:B50"/>
    <mergeCell ref="A51:B51"/>
    <mergeCell ref="L5:L10"/>
    <mergeCell ref="L22:L26"/>
    <mergeCell ref="L13:L18"/>
    <mergeCell ref="L29:L34"/>
    <mergeCell ref="L37:L42"/>
    <mergeCell ref="L45:L50"/>
    <mergeCell ref="L77:L82"/>
    <mergeCell ref="B52:J52"/>
    <mergeCell ref="I53:I58"/>
    <mergeCell ref="J53:J58"/>
    <mergeCell ref="L53:L58"/>
    <mergeCell ref="A58:B58"/>
    <mergeCell ref="B76:J76"/>
    <mergeCell ref="I77:I82"/>
    <mergeCell ref="J77:J82"/>
    <mergeCell ref="A82:B82"/>
    <mergeCell ref="A67:B67"/>
    <mergeCell ref="L61:L66"/>
    <mergeCell ref="L93:L98"/>
    <mergeCell ref="A98:B98"/>
    <mergeCell ref="A75:B75"/>
    <mergeCell ref="A59:B59"/>
    <mergeCell ref="B68:J68"/>
    <mergeCell ref="I69:I74"/>
    <mergeCell ref="J69:J74"/>
    <mergeCell ref="L69:L74"/>
    <mergeCell ref="A74:B74"/>
    <mergeCell ref="L85:L90"/>
    <mergeCell ref="A83:B83"/>
    <mergeCell ref="B84:J84"/>
    <mergeCell ref="I85:I90"/>
    <mergeCell ref="J85:J90"/>
    <mergeCell ref="A90:B90"/>
    <mergeCell ref="A91:B91"/>
    <mergeCell ref="A99:B99"/>
    <mergeCell ref="B92:J92"/>
    <mergeCell ref="I93:I98"/>
    <mergeCell ref="J93:J98"/>
    <mergeCell ref="B60:J60"/>
    <mergeCell ref="I61:I66"/>
    <mergeCell ref="J61:J66"/>
    <mergeCell ref="A66:B66"/>
  </mergeCells>
  <phoneticPr fontId="6" type="noConversion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48"/>
  <sheetViews>
    <sheetView zoomScaleNormal="100" zoomScaleSheetLayoutView="200" workbookViewId="0">
      <pane xSplit="1" ySplit="3" topLeftCell="B19" activePane="bottomRight" state="frozen"/>
      <selection pane="topRight" activeCell="B1" sqref="B1"/>
      <selection pane="bottomLeft" activeCell="A4" sqref="A4"/>
      <selection pane="bottomRight" activeCell="L14" sqref="L14:L18"/>
    </sheetView>
  </sheetViews>
  <sheetFormatPr defaultRowHeight="12.75" x14ac:dyDescent="0.2"/>
  <cols>
    <col min="1" max="1" width="3.140625" bestFit="1" customWidth="1"/>
    <col min="2" max="2" width="47.28515625" bestFit="1" customWidth="1"/>
    <col min="3" max="6" width="7.28515625" bestFit="1" customWidth="1"/>
    <col min="7" max="7" width="10.85546875" bestFit="1" customWidth="1"/>
    <col min="8" max="8" width="9.85546875" bestFit="1" customWidth="1"/>
    <col min="9" max="9" width="7.42578125" bestFit="1" customWidth="1"/>
    <col min="10" max="10" width="9.28515625" bestFit="1" customWidth="1"/>
  </cols>
  <sheetData>
    <row r="1" spans="1:12" ht="18" customHeight="1" x14ac:dyDescent="0.2">
      <c r="A1" s="166" t="s">
        <v>48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ht="18.75" x14ac:dyDescent="0.2">
      <c r="A2" s="168" t="s">
        <v>101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27" customHeight="1" x14ac:dyDescent="0.2">
      <c r="A3" s="77" t="s">
        <v>12</v>
      </c>
      <c r="B3" s="78" t="s">
        <v>0</v>
      </c>
      <c r="C3" s="78" t="s">
        <v>1</v>
      </c>
      <c r="D3" s="78" t="s">
        <v>2</v>
      </c>
      <c r="E3" s="78" t="s">
        <v>19</v>
      </c>
      <c r="F3" s="78" t="s">
        <v>34</v>
      </c>
      <c r="G3" s="78" t="s">
        <v>58</v>
      </c>
      <c r="H3" s="78" t="s">
        <v>81</v>
      </c>
      <c r="I3" s="78" t="s">
        <v>13</v>
      </c>
      <c r="J3" s="78" t="s">
        <v>14</v>
      </c>
    </row>
    <row r="4" spans="1:12" s="5" customFormat="1" ht="19.5" customHeight="1" x14ac:dyDescent="0.3">
      <c r="A4" s="12"/>
      <c r="B4" s="169" t="s">
        <v>7</v>
      </c>
      <c r="C4" s="169"/>
      <c r="D4" s="169"/>
      <c r="E4" s="169"/>
      <c r="F4" s="169"/>
      <c r="G4" s="169"/>
      <c r="H4" s="169"/>
      <c r="I4" s="169"/>
      <c r="J4" s="169"/>
      <c r="K4" s="86"/>
      <c r="L4" s="88"/>
    </row>
    <row r="5" spans="1:12" s="5" customFormat="1" ht="18" customHeight="1" x14ac:dyDescent="0.3">
      <c r="A5" s="4">
        <v>1</v>
      </c>
      <c r="B5" s="20" t="s">
        <v>23</v>
      </c>
      <c r="C5" s="19">
        <v>165</v>
      </c>
      <c r="D5" s="19">
        <v>156</v>
      </c>
      <c r="E5" s="21">
        <v>174</v>
      </c>
      <c r="F5" s="21">
        <v>173</v>
      </c>
      <c r="G5" s="10">
        <f t="shared" ref="G5:G9" si="0">SUM(C5:F5)-MIN(C5:F5)</f>
        <v>512</v>
      </c>
      <c r="H5" s="18">
        <f t="shared" ref="H5:H9" si="1">G5/3</f>
        <v>170.66666666666666</v>
      </c>
      <c r="I5" s="149">
        <f>G10</f>
        <v>2313</v>
      </c>
      <c r="J5" s="163">
        <v>1</v>
      </c>
      <c r="K5" s="86"/>
      <c r="L5" s="157"/>
    </row>
    <row r="6" spans="1:12" s="5" customFormat="1" ht="18" customHeight="1" x14ac:dyDescent="0.3">
      <c r="A6" s="4">
        <v>2</v>
      </c>
      <c r="B6" s="16" t="s">
        <v>52</v>
      </c>
      <c r="C6" s="15">
        <v>156</v>
      </c>
      <c r="D6" s="15">
        <v>183</v>
      </c>
      <c r="E6" s="17">
        <v>138</v>
      </c>
      <c r="F6" s="135">
        <v>205</v>
      </c>
      <c r="G6" s="10">
        <f t="shared" si="0"/>
        <v>544</v>
      </c>
      <c r="H6" s="9">
        <f t="shared" si="1"/>
        <v>181.33333333333334</v>
      </c>
      <c r="I6" s="150"/>
      <c r="J6" s="164"/>
      <c r="K6" s="86"/>
      <c r="L6" s="157"/>
    </row>
    <row r="7" spans="1:12" s="5" customFormat="1" ht="18" customHeight="1" x14ac:dyDescent="0.3">
      <c r="A7" s="4">
        <v>3</v>
      </c>
      <c r="B7" s="20" t="s">
        <v>119</v>
      </c>
      <c r="C7" s="19">
        <v>83</v>
      </c>
      <c r="D7" s="19">
        <v>155</v>
      </c>
      <c r="E7" s="21">
        <v>93</v>
      </c>
      <c r="F7" s="21">
        <v>77</v>
      </c>
      <c r="G7" s="10">
        <f t="shared" si="0"/>
        <v>331</v>
      </c>
      <c r="H7" s="18">
        <f t="shared" si="1"/>
        <v>110.33333333333333</v>
      </c>
      <c r="I7" s="150"/>
      <c r="J7" s="164"/>
      <c r="K7" s="86"/>
      <c r="L7" s="157"/>
    </row>
    <row r="8" spans="1:12" s="5" customFormat="1" ht="18" customHeight="1" x14ac:dyDescent="0.3">
      <c r="A8" s="4">
        <v>4</v>
      </c>
      <c r="B8" s="16" t="s">
        <v>10</v>
      </c>
      <c r="C8" s="15">
        <v>150</v>
      </c>
      <c r="D8" s="15">
        <v>150</v>
      </c>
      <c r="E8" s="17">
        <v>152</v>
      </c>
      <c r="F8" s="17">
        <v>142</v>
      </c>
      <c r="G8" s="10">
        <f t="shared" si="0"/>
        <v>452</v>
      </c>
      <c r="H8" s="9">
        <f t="shared" si="1"/>
        <v>150.66666666666666</v>
      </c>
      <c r="I8" s="150"/>
      <c r="J8" s="164"/>
      <c r="K8" s="86"/>
      <c r="L8" s="157"/>
    </row>
    <row r="9" spans="1:12" s="5" customFormat="1" ht="18" customHeight="1" x14ac:dyDescent="0.3">
      <c r="A9" s="4">
        <v>5</v>
      </c>
      <c r="B9" s="16" t="s">
        <v>170</v>
      </c>
      <c r="C9" s="15">
        <v>195</v>
      </c>
      <c r="D9" s="15">
        <v>95</v>
      </c>
      <c r="E9" s="17">
        <v>124</v>
      </c>
      <c r="F9" s="17">
        <v>155</v>
      </c>
      <c r="G9" s="10">
        <f t="shared" si="0"/>
        <v>474</v>
      </c>
      <c r="H9" s="9">
        <f t="shared" si="1"/>
        <v>158</v>
      </c>
      <c r="I9" s="150"/>
      <c r="J9" s="164"/>
      <c r="K9" s="86"/>
      <c r="L9" s="157"/>
    </row>
    <row r="10" spans="1:12" s="5" customFormat="1" ht="18" customHeight="1" x14ac:dyDescent="0.3">
      <c r="A10" s="155" t="s">
        <v>51</v>
      </c>
      <c r="B10" s="156"/>
      <c r="C10" s="7">
        <f>SUM(C5:C9)</f>
        <v>749</v>
      </c>
      <c r="D10" s="7">
        <f>SUM(D5:D9)</f>
        <v>739</v>
      </c>
      <c r="E10" s="7">
        <f>SUM(E5:E9)</f>
        <v>681</v>
      </c>
      <c r="F10" s="7">
        <f>SUM(F5:F9)</f>
        <v>752</v>
      </c>
      <c r="G10" s="79">
        <f>SUM(G5:G9)</f>
        <v>2313</v>
      </c>
      <c r="H10" s="80">
        <f>G10/15</f>
        <v>154.19999999999999</v>
      </c>
      <c r="I10" s="151"/>
      <c r="J10" s="165"/>
      <c r="K10" s="86"/>
      <c r="L10" s="157"/>
    </row>
    <row r="11" spans="1:12" s="5" customFormat="1" ht="18" customHeight="1" x14ac:dyDescent="0.3">
      <c r="A11" s="145" t="s">
        <v>50</v>
      </c>
      <c r="B11" s="145"/>
      <c r="C11" s="4">
        <v>3</v>
      </c>
      <c r="D11" s="4">
        <v>4</v>
      </c>
      <c r="E11" s="4">
        <v>5</v>
      </c>
      <c r="F11" s="4">
        <v>6</v>
      </c>
      <c r="G11" s="13"/>
      <c r="H11" s="13"/>
      <c r="I11" s="13"/>
      <c r="J11" s="13"/>
      <c r="K11" s="86"/>
      <c r="L11" s="88"/>
    </row>
    <row r="12" spans="1:12" s="5" customFormat="1" ht="19.5" customHeight="1" x14ac:dyDescent="0.3">
      <c r="A12" s="2"/>
      <c r="B12" s="146" t="s">
        <v>40</v>
      </c>
      <c r="C12" s="147"/>
      <c r="D12" s="147"/>
      <c r="E12" s="147"/>
      <c r="F12" s="147"/>
      <c r="G12" s="147"/>
      <c r="H12" s="147"/>
      <c r="I12" s="147"/>
      <c r="J12" s="148"/>
      <c r="K12" s="86"/>
      <c r="L12" s="88"/>
    </row>
    <row r="13" spans="1:12" s="5" customFormat="1" ht="18" customHeight="1" x14ac:dyDescent="0.3">
      <c r="A13" s="4">
        <v>1</v>
      </c>
      <c r="B13" s="20" t="s">
        <v>53</v>
      </c>
      <c r="C13" s="19">
        <v>132</v>
      </c>
      <c r="D13" s="19">
        <v>143</v>
      </c>
      <c r="E13" s="21">
        <v>105</v>
      </c>
      <c r="F13" s="21">
        <v>158</v>
      </c>
      <c r="G13" s="10">
        <f t="shared" ref="G13" si="2">SUM(C13:F13)-MIN(C13:F13)</f>
        <v>433</v>
      </c>
      <c r="H13" s="18">
        <f t="shared" ref="H13" si="3">G13/3</f>
        <v>144.33333333333334</v>
      </c>
      <c r="I13" s="170">
        <f>G18</f>
        <v>2178</v>
      </c>
      <c r="J13" s="163">
        <v>2</v>
      </c>
      <c r="K13" s="86"/>
      <c r="L13" s="88"/>
    </row>
    <row r="14" spans="1:12" s="5" customFormat="1" ht="18" customHeight="1" x14ac:dyDescent="0.3">
      <c r="A14" s="4">
        <v>2</v>
      </c>
      <c r="B14" s="20" t="s">
        <v>121</v>
      </c>
      <c r="C14" s="19">
        <v>164</v>
      </c>
      <c r="D14" s="19">
        <v>113</v>
      </c>
      <c r="E14" s="21">
        <v>125</v>
      </c>
      <c r="F14" s="21">
        <v>122</v>
      </c>
      <c r="G14" s="10">
        <f t="shared" ref="G14:G17" si="4">SUM(C14:F14)-MIN(C14:F14)</f>
        <v>411</v>
      </c>
      <c r="H14" s="18">
        <f t="shared" ref="H14:H17" si="5">G14/3</f>
        <v>137</v>
      </c>
      <c r="I14" s="171"/>
      <c r="J14" s="164"/>
      <c r="K14" s="86"/>
      <c r="L14" s="157"/>
    </row>
    <row r="15" spans="1:12" s="5" customFormat="1" ht="18" customHeight="1" x14ac:dyDescent="0.3">
      <c r="A15" s="4">
        <v>3</v>
      </c>
      <c r="B15" s="16" t="s">
        <v>41</v>
      </c>
      <c r="C15" s="15">
        <v>139</v>
      </c>
      <c r="D15" s="15">
        <v>116</v>
      </c>
      <c r="E15" s="17">
        <v>90</v>
      </c>
      <c r="F15" s="17">
        <v>128</v>
      </c>
      <c r="G15" s="10">
        <f t="shared" si="4"/>
        <v>383</v>
      </c>
      <c r="H15" s="9">
        <f t="shared" si="5"/>
        <v>127.66666666666667</v>
      </c>
      <c r="I15" s="171"/>
      <c r="J15" s="164"/>
      <c r="K15" s="86"/>
      <c r="L15" s="157"/>
    </row>
    <row r="16" spans="1:12" s="5" customFormat="1" ht="18" customHeight="1" x14ac:dyDescent="0.3">
      <c r="A16" s="4">
        <v>4</v>
      </c>
      <c r="B16" s="16" t="s">
        <v>3</v>
      </c>
      <c r="C16" s="15">
        <v>196</v>
      </c>
      <c r="D16" s="15">
        <v>191</v>
      </c>
      <c r="E16" s="135">
        <v>214</v>
      </c>
      <c r="F16" s="17">
        <v>177</v>
      </c>
      <c r="G16" s="10">
        <f t="shared" si="4"/>
        <v>601</v>
      </c>
      <c r="H16" s="9">
        <f t="shared" si="5"/>
        <v>200.33333333333334</v>
      </c>
      <c r="I16" s="171"/>
      <c r="J16" s="164"/>
      <c r="K16" s="86"/>
      <c r="L16" s="157"/>
    </row>
    <row r="17" spans="1:12" s="5" customFormat="1" ht="18" customHeight="1" x14ac:dyDescent="0.3">
      <c r="A17" s="4">
        <v>5</v>
      </c>
      <c r="B17" s="20" t="s">
        <v>31</v>
      </c>
      <c r="C17" s="19">
        <v>86</v>
      </c>
      <c r="D17" s="19">
        <v>131</v>
      </c>
      <c r="E17" s="21">
        <v>96</v>
      </c>
      <c r="F17" s="21">
        <v>123</v>
      </c>
      <c r="G17" s="10">
        <f t="shared" si="4"/>
        <v>350</v>
      </c>
      <c r="H17" s="18">
        <f t="shared" si="5"/>
        <v>116.66666666666667</v>
      </c>
      <c r="I17" s="171"/>
      <c r="J17" s="164"/>
      <c r="K17" s="86"/>
      <c r="L17" s="157"/>
    </row>
    <row r="18" spans="1:12" s="5" customFormat="1" ht="18" customHeight="1" x14ac:dyDescent="0.3">
      <c r="A18" s="155" t="s">
        <v>51</v>
      </c>
      <c r="B18" s="156"/>
      <c r="C18" s="7">
        <f>SUM(C13:C17)</f>
        <v>717</v>
      </c>
      <c r="D18" s="7">
        <f>SUM(D13:D17)</f>
        <v>694</v>
      </c>
      <c r="E18" s="7">
        <f>SUM(E13:E17)</f>
        <v>630</v>
      </c>
      <c r="F18" s="7">
        <f>SUM(F13:F17)</f>
        <v>708</v>
      </c>
      <c r="G18" s="79">
        <f>SUM(G13:G17)</f>
        <v>2178</v>
      </c>
      <c r="H18" s="80">
        <f>G18/15</f>
        <v>145.19999999999999</v>
      </c>
      <c r="I18" s="172"/>
      <c r="J18" s="165"/>
      <c r="K18" s="86"/>
      <c r="L18" s="157"/>
    </row>
    <row r="19" spans="1:12" s="5" customFormat="1" ht="18" customHeight="1" x14ac:dyDescent="0.3">
      <c r="A19" s="145" t="s">
        <v>50</v>
      </c>
      <c r="B19" s="145"/>
      <c r="C19" s="4">
        <v>3</v>
      </c>
      <c r="D19" s="4">
        <v>4</v>
      </c>
      <c r="E19" s="4">
        <v>5</v>
      </c>
      <c r="F19" s="4">
        <v>6</v>
      </c>
      <c r="G19" s="13"/>
      <c r="H19" s="13"/>
      <c r="I19" s="13"/>
      <c r="J19" s="13"/>
      <c r="K19" s="86"/>
      <c r="L19" s="88"/>
    </row>
    <row r="20" spans="1:12" s="5" customFormat="1" ht="18" customHeight="1" x14ac:dyDescent="0.3">
      <c r="A20" s="2"/>
      <c r="B20" s="146" t="s">
        <v>28</v>
      </c>
      <c r="C20" s="147"/>
      <c r="D20" s="147"/>
      <c r="E20" s="147"/>
      <c r="F20" s="147"/>
      <c r="G20" s="147"/>
      <c r="H20" s="147"/>
      <c r="I20" s="147"/>
      <c r="J20" s="148"/>
      <c r="K20" s="86"/>
      <c r="L20" s="88"/>
    </row>
    <row r="21" spans="1:12" s="5" customFormat="1" ht="18" customHeight="1" x14ac:dyDescent="0.3">
      <c r="A21" s="4">
        <v>1</v>
      </c>
      <c r="B21" s="20" t="s">
        <v>29</v>
      </c>
      <c r="C21" s="19">
        <v>88</v>
      </c>
      <c r="D21" s="19">
        <v>109</v>
      </c>
      <c r="E21" s="21">
        <v>117</v>
      </c>
      <c r="F21" s="21">
        <v>122</v>
      </c>
      <c r="G21" s="10">
        <f t="shared" ref="G21:G25" si="6">SUM(C21:F21)-MIN(C21:F21)</f>
        <v>348</v>
      </c>
      <c r="H21" s="18">
        <f t="shared" ref="H21:H25" si="7">G21/3</f>
        <v>116</v>
      </c>
      <c r="I21" s="149">
        <f>G26</f>
        <v>2095</v>
      </c>
      <c r="J21" s="163">
        <v>3</v>
      </c>
      <c r="K21" s="86"/>
      <c r="L21" s="157"/>
    </row>
    <row r="22" spans="1:12" s="5" customFormat="1" ht="18" customHeight="1" x14ac:dyDescent="0.3">
      <c r="A22" s="4">
        <v>2</v>
      </c>
      <c r="B22" s="20" t="s">
        <v>99</v>
      </c>
      <c r="C22" s="19">
        <v>155</v>
      </c>
      <c r="D22" s="19">
        <v>150</v>
      </c>
      <c r="E22" s="21">
        <v>161</v>
      </c>
      <c r="F22" s="21">
        <v>135</v>
      </c>
      <c r="G22" s="10">
        <f t="shared" si="6"/>
        <v>466</v>
      </c>
      <c r="H22" s="18">
        <f t="shared" si="7"/>
        <v>155.33333333333334</v>
      </c>
      <c r="I22" s="150"/>
      <c r="J22" s="164"/>
      <c r="K22" s="86"/>
      <c r="L22" s="157"/>
    </row>
    <row r="23" spans="1:12" s="5" customFormat="1" ht="18" customHeight="1" x14ac:dyDescent="0.3">
      <c r="A23" s="4">
        <v>3</v>
      </c>
      <c r="B23" s="16" t="s">
        <v>39</v>
      </c>
      <c r="C23" s="15">
        <v>104</v>
      </c>
      <c r="D23" s="15">
        <v>137</v>
      </c>
      <c r="E23" s="17">
        <v>108</v>
      </c>
      <c r="F23" s="17">
        <v>82</v>
      </c>
      <c r="G23" s="10">
        <f t="shared" si="6"/>
        <v>349</v>
      </c>
      <c r="H23" s="9">
        <f t="shared" si="7"/>
        <v>116.33333333333333</v>
      </c>
      <c r="I23" s="150"/>
      <c r="J23" s="164"/>
      <c r="K23" s="86"/>
      <c r="L23" s="157"/>
    </row>
    <row r="24" spans="1:12" s="5" customFormat="1" ht="18" customHeight="1" x14ac:dyDescent="0.3">
      <c r="A24" s="4">
        <v>4</v>
      </c>
      <c r="B24" s="20" t="s">
        <v>18</v>
      </c>
      <c r="C24" s="19">
        <v>103</v>
      </c>
      <c r="D24" s="19">
        <v>133</v>
      </c>
      <c r="E24" s="21">
        <v>152</v>
      </c>
      <c r="F24" s="21">
        <v>107</v>
      </c>
      <c r="G24" s="10">
        <f t="shared" si="6"/>
        <v>392</v>
      </c>
      <c r="H24" s="18">
        <f t="shared" si="7"/>
        <v>130.66666666666666</v>
      </c>
      <c r="I24" s="150"/>
      <c r="J24" s="164"/>
      <c r="K24" s="86"/>
      <c r="L24" s="157"/>
    </row>
    <row r="25" spans="1:12" s="5" customFormat="1" ht="18" customHeight="1" x14ac:dyDescent="0.3">
      <c r="A25" s="4">
        <v>5</v>
      </c>
      <c r="B25" s="20" t="s">
        <v>36</v>
      </c>
      <c r="C25" s="19">
        <v>123</v>
      </c>
      <c r="D25" s="136">
        <v>211</v>
      </c>
      <c r="E25" s="21">
        <v>162</v>
      </c>
      <c r="F25" s="21">
        <v>167</v>
      </c>
      <c r="G25" s="10">
        <f t="shared" si="6"/>
        <v>540</v>
      </c>
      <c r="H25" s="18">
        <f t="shared" si="7"/>
        <v>180</v>
      </c>
      <c r="I25" s="150"/>
      <c r="J25" s="164"/>
      <c r="K25" s="86"/>
      <c r="L25" s="157"/>
    </row>
    <row r="26" spans="1:12" s="5" customFormat="1" ht="18" customHeight="1" x14ac:dyDescent="0.3">
      <c r="A26" s="155" t="s">
        <v>51</v>
      </c>
      <c r="B26" s="156"/>
      <c r="C26" s="7">
        <f>SUM(C21:C25)</f>
        <v>573</v>
      </c>
      <c r="D26" s="7">
        <f>SUM(D21:D25)</f>
        <v>740</v>
      </c>
      <c r="E26" s="7">
        <f>SUM(E21:E25)</f>
        <v>700</v>
      </c>
      <c r="F26" s="7">
        <f>SUM(F21:F25)</f>
        <v>613</v>
      </c>
      <c r="G26" s="79">
        <f>SUM(G21:G25)</f>
        <v>2095</v>
      </c>
      <c r="H26" s="80">
        <f>G26/15</f>
        <v>139.66666666666666</v>
      </c>
      <c r="I26" s="151"/>
      <c r="J26" s="165"/>
      <c r="K26" s="86"/>
      <c r="L26" s="157"/>
    </row>
    <row r="27" spans="1:12" s="5" customFormat="1" ht="18" customHeight="1" x14ac:dyDescent="0.3">
      <c r="A27" s="145" t="s">
        <v>50</v>
      </c>
      <c r="B27" s="145"/>
      <c r="C27" s="4">
        <v>5</v>
      </c>
      <c r="D27" s="4">
        <v>6</v>
      </c>
      <c r="E27" s="4">
        <v>1</v>
      </c>
      <c r="F27" s="4">
        <v>2</v>
      </c>
      <c r="G27" s="13"/>
      <c r="H27" s="13"/>
      <c r="I27" s="13"/>
      <c r="J27" s="13"/>
      <c r="K27" s="86"/>
      <c r="L27" s="88"/>
    </row>
    <row r="28" spans="1:12" s="5" customFormat="1" ht="18" customHeight="1" x14ac:dyDescent="0.3">
      <c r="A28" s="3"/>
      <c r="B28" s="159" t="s">
        <v>17</v>
      </c>
      <c r="C28" s="160"/>
      <c r="D28" s="160"/>
      <c r="E28" s="160"/>
      <c r="F28" s="160"/>
      <c r="G28" s="160"/>
      <c r="H28" s="160"/>
      <c r="I28" s="160"/>
      <c r="J28" s="161"/>
      <c r="K28" s="86"/>
      <c r="L28" s="88"/>
    </row>
    <row r="29" spans="1:12" s="5" customFormat="1" ht="18" customHeight="1" x14ac:dyDescent="0.3">
      <c r="A29" s="4">
        <v>1</v>
      </c>
      <c r="B29" s="16" t="s">
        <v>22</v>
      </c>
      <c r="C29" s="15">
        <v>141</v>
      </c>
      <c r="D29" s="15">
        <v>92</v>
      </c>
      <c r="E29" s="17">
        <v>108</v>
      </c>
      <c r="F29" s="17">
        <v>116</v>
      </c>
      <c r="G29" s="10">
        <f t="shared" ref="G29:G33" si="8">SUM(C29:F29)-MIN(C29:F29)</f>
        <v>365</v>
      </c>
      <c r="H29" s="11">
        <f t="shared" ref="H29:H33" si="9">G29/3</f>
        <v>121.66666666666667</v>
      </c>
      <c r="I29" s="162">
        <f>G34</f>
        <v>1943</v>
      </c>
      <c r="J29" s="178">
        <v>4</v>
      </c>
      <c r="K29" s="86"/>
      <c r="L29" s="157"/>
    </row>
    <row r="30" spans="1:12" s="5" customFormat="1" ht="18" customHeight="1" x14ac:dyDescent="0.3">
      <c r="A30" s="4">
        <v>2</v>
      </c>
      <c r="B30" s="20" t="s">
        <v>43</v>
      </c>
      <c r="C30" s="19">
        <v>129</v>
      </c>
      <c r="D30" s="19">
        <v>170</v>
      </c>
      <c r="E30" s="21">
        <v>203</v>
      </c>
      <c r="F30" s="21">
        <v>157</v>
      </c>
      <c r="G30" s="10">
        <f t="shared" si="8"/>
        <v>530</v>
      </c>
      <c r="H30" s="22">
        <f t="shared" si="9"/>
        <v>176.66666666666666</v>
      </c>
      <c r="I30" s="162"/>
      <c r="J30" s="178"/>
      <c r="K30" s="86"/>
      <c r="L30" s="157"/>
    </row>
    <row r="31" spans="1:12" s="5" customFormat="1" ht="18" customHeight="1" x14ac:dyDescent="0.3">
      <c r="A31" s="4">
        <v>3</v>
      </c>
      <c r="B31" s="20" t="s">
        <v>63</v>
      </c>
      <c r="C31" s="19">
        <v>137</v>
      </c>
      <c r="D31" s="19">
        <v>98</v>
      </c>
      <c r="E31" s="21">
        <v>126</v>
      </c>
      <c r="F31" s="21">
        <v>134</v>
      </c>
      <c r="G31" s="10">
        <f t="shared" si="8"/>
        <v>397</v>
      </c>
      <c r="H31" s="22">
        <f t="shared" si="9"/>
        <v>132.33333333333334</v>
      </c>
      <c r="I31" s="162"/>
      <c r="J31" s="178"/>
      <c r="K31" s="86"/>
      <c r="L31" s="157"/>
    </row>
    <row r="32" spans="1:12" s="5" customFormat="1" ht="18" customHeight="1" x14ac:dyDescent="0.3">
      <c r="A32" s="4">
        <v>4</v>
      </c>
      <c r="B32" s="20" t="s">
        <v>122</v>
      </c>
      <c r="C32" s="19">
        <v>108</v>
      </c>
      <c r="D32" s="19">
        <v>109</v>
      </c>
      <c r="E32" s="21">
        <v>96</v>
      </c>
      <c r="F32" s="21">
        <v>106</v>
      </c>
      <c r="G32" s="10">
        <f t="shared" si="8"/>
        <v>323</v>
      </c>
      <c r="H32" s="22">
        <f t="shared" si="9"/>
        <v>107.66666666666667</v>
      </c>
      <c r="I32" s="162"/>
      <c r="J32" s="178"/>
      <c r="K32" s="86"/>
      <c r="L32" s="157"/>
    </row>
    <row r="33" spans="1:13" s="5" customFormat="1" ht="18" customHeight="1" x14ac:dyDescent="0.3">
      <c r="A33" s="4">
        <v>5</v>
      </c>
      <c r="B33" s="20" t="s">
        <v>123</v>
      </c>
      <c r="C33" s="19">
        <v>101</v>
      </c>
      <c r="D33" s="19">
        <v>105</v>
      </c>
      <c r="E33" s="21">
        <v>111</v>
      </c>
      <c r="F33" s="21">
        <v>112</v>
      </c>
      <c r="G33" s="10">
        <f t="shared" si="8"/>
        <v>328</v>
      </c>
      <c r="H33" s="22">
        <f t="shared" si="9"/>
        <v>109.33333333333333</v>
      </c>
      <c r="I33" s="162"/>
      <c r="J33" s="178"/>
      <c r="K33" s="86"/>
      <c r="L33" s="157"/>
    </row>
    <row r="34" spans="1:13" s="5" customFormat="1" ht="18" customHeight="1" x14ac:dyDescent="0.3">
      <c r="A34" s="155" t="s">
        <v>51</v>
      </c>
      <c r="B34" s="156"/>
      <c r="C34" s="7">
        <f>SUM(C29:C33)</f>
        <v>616</v>
      </c>
      <c r="D34" s="7">
        <f>SUM(D29:D33)</f>
        <v>574</v>
      </c>
      <c r="E34" s="7">
        <f>SUM(E29:E33)</f>
        <v>644</v>
      </c>
      <c r="F34" s="7">
        <f>SUM(F29:F33)</f>
        <v>625</v>
      </c>
      <c r="G34" s="79">
        <f>SUM(G29:G33)</f>
        <v>1943</v>
      </c>
      <c r="H34" s="80">
        <f>G34/15</f>
        <v>129.53333333333333</v>
      </c>
      <c r="I34" s="162"/>
      <c r="J34" s="178"/>
      <c r="K34" s="86"/>
      <c r="L34" s="157"/>
    </row>
    <row r="35" spans="1:13" s="5" customFormat="1" ht="18" customHeight="1" x14ac:dyDescent="0.3">
      <c r="A35" s="145" t="s">
        <v>50</v>
      </c>
      <c r="B35" s="145"/>
      <c r="C35" s="4">
        <v>6</v>
      </c>
      <c r="D35" s="4">
        <v>1</v>
      </c>
      <c r="E35" s="4">
        <v>2</v>
      </c>
      <c r="F35" s="4">
        <v>3</v>
      </c>
      <c r="G35" s="13"/>
      <c r="H35" s="13"/>
      <c r="I35" s="13"/>
      <c r="J35" s="13"/>
      <c r="K35" s="86"/>
      <c r="L35" s="88"/>
    </row>
    <row r="36" spans="1:13" s="5" customFormat="1" ht="18" customHeight="1" x14ac:dyDescent="0.3">
      <c r="A36" s="2"/>
      <c r="B36" s="146" t="s">
        <v>5</v>
      </c>
      <c r="C36" s="147"/>
      <c r="D36" s="147"/>
      <c r="E36" s="147"/>
      <c r="F36" s="147"/>
      <c r="G36" s="147"/>
      <c r="H36" s="147"/>
      <c r="I36" s="147"/>
      <c r="J36" s="148"/>
      <c r="K36" s="86"/>
      <c r="L36" s="88"/>
    </row>
    <row r="37" spans="1:13" s="5" customFormat="1" ht="18" customHeight="1" x14ac:dyDescent="0.3">
      <c r="A37" s="4">
        <v>1</v>
      </c>
      <c r="B37" s="16" t="s">
        <v>24</v>
      </c>
      <c r="C37" s="15">
        <v>126</v>
      </c>
      <c r="D37" s="15">
        <v>137</v>
      </c>
      <c r="E37" s="17">
        <v>135</v>
      </c>
      <c r="F37" s="17">
        <v>137</v>
      </c>
      <c r="G37" s="10">
        <f t="shared" ref="G37:G41" si="10">SUM(C37:F37)-MIN(C37:F37)</f>
        <v>409</v>
      </c>
      <c r="H37" s="9">
        <f t="shared" ref="H37:H41" si="11">G37/3</f>
        <v>136.33333333333334</v>
      </c>
      <c r="I37" s="149">
        <f>G42</f>
        <v>1842</v>
      </c>
      <c r="J37" s="178">
        <v>5</v>
      </c>
      <c r="K37" s="86"/>
      <c r="L37" s="157"/>
    </row>
    <row r="38" spans="1:13" s="5" customFormat="1" ht="18" customHeight="1" x14ac:dyDescent="0.3">
      <c r="A38" s="4">
        <v>2</v>
      </c>
      <c r="B38" s="16" t="s">
        <v>64</v>
      </c>
      <c r="C38" s="15">
        <v>148</v>
      </c>
      <c r="D38" s="15">
        <v>113</v>
      </c>
      <c r="E38" s="17">
        <v>160</v>
      </c>
      <c r="F38" s="17">
        <v>110</v>
      </c>
      <c r="G38" s="10">
        <f t="shared" si="10"/>
        <v>421</v>
      </c>
      <c r="H38" s="9">
        <f t="shared" si="11"/>
        <v>140.33333333333334</v>
      </c>
      <c r="I38" s="150"/>
      <c r="J38" s="178"/>
      <c r="K38" s="86"/>
      <c r="L38" s="157"/>
    </row>
    <row r="39" spans="1:13" s="5" customFormat="1" ht="18" customHeight="1" x14ac:dyDescent="0.3">
      <c r="A39" s="4">
        <v>3</v>
      </c>
      <c r="B39" s="16" t="s">
        <v>8</v>
      </c>
      <c r="C39" s="15">
        <v>122</v>
      </c>
      <c r="D39" s="15">
        <v>140</v>
      </c>
      <c r="E39" s="17">
        <v>147</v>
      </c>
      <c r="F39" s="17">
        <v>115</v>
      </c>
      <c r="G39" s="10">
        <f t="shared" si="10"/>
        <v>409</v>
      </c>
      <c r="H39" s="9">
        <f t="shared" si="11"/>
        <v>136.33333333333334</v>
      </c>
      <c r="I39" s="150"/>
      <c r="J39" s="178"/>
      <c r="K39" s="86"/>
      <c r="L39" s="157"/>
    </row>
    <row r="40" spans="1:13" s="5" customFormat="1" ht="18" customHeight="1" x14ac:dyDescent="0.3">
      <c r="A40" s="4">
        <v>4</v>
      </c>
      <c r="B40" s="20" t="s">
        <v>124</v>
      </c>
      <c r="C40" s="19">
        <v>86</v>
      </c>
      <c r="D40" s="19">
        <v>131</v>
      </c>
      <c r="E40" s="21">
        <v>77</v>
      </c>
      <c r="F40" s="21">
        <v>111</v>
      </c>
      <c r="G40" s="10">
        <f t="shared" si="10"/>
        <v>328</v>
      </c>
      <c r="H40" s="18">
        <f t="shared" si="11"/>
        <v>109.33333333333333</v>
      </c>
      <c r="I40" s="150"/>
      <c r="J40" s="178"/>
      <c r="K40" s="86"/>
      <c r="L40" s="157"/>
    </row>
    <row r="41" spans="1:13" s="5" customFormat="1" ht="18" customHeight="1" x14ac:dyDescent="0.3">
      <c r="A41" s="4">
        <v>5</v>
      </c>
      <c r="B41" s="20" t="s">
        <v>125</v>
      </c>
      <c r="C41" s="19">
        <v>70</v>
      </c>
      <c r="D41" s="19">
        <v>83</v>
      </c>
      <c r="E41" s="21">
        <v>118</v>
      </c>
      <c r="F41" s="21">
        <v>74</v>
      </c>
      <c r="G41" s="10">
        <f t="shared" si="10"/>
        <v>275</v>
      </c>
      <c r="H41" s="18">
        <f t="shared" si="11"/>
        <v>91.666666666666671</v>
      </c>
      <c r="I41" s="150"/>
      <c r="J41" s="178"/>
      <c r="K41" s="86"/>
      <c r="L41" s="157"/>
    </row>
    <row r="42" spans="1:13" s="5" customFormat="1" ht="18" customHeight="1" x14ac:dyDescent="0.3">
      <c r="A42" s="155" t="s">
        <v>51</v>
      </c>
      <c r="B42" s="156"/>
      <c r="C42" s="7">
        <f>SUM(C37:C41)</f>
        <v>552</v>
      </c>
      <c r="D42" s="7">
        <f>SUM(D37:D41)</f>
        <v>604</v>
      </c>
      <c r="E42" s="7">
        <f>SUM(E37:E41)</f>
        <v>637</v>
      </c>
      <c r="F42" s="7">
        <f>SUM(F37:F41)</f>
        <v>547</v>
      </c>
      <c r="G42" s="79">
        <f>SUM(G37:G41)</f>
        <v>1842</v>
      </c>
      <c r="H42" s="80">
        <f>G42/15</f>
        <v>122.8</v>
      </c>
      <c r="I42" s="151"/>
      <c r="J42" s="178"/>
      <c r="K42" s="86"/>
      <c r="L42" s="157"/>
    </row>
    <row r="43" spans="1:13" s="5" customFormat="1" ht="18" customHeight="1" x14ac:dyDescent="0.3">
      <c r="A43" s="145" t="s">
        <v>50</v>
      </c>
      <c r="B43" s="145"/>
      <c r="C43" s="4">
        <v>6</v>
      </c>
      <c r="D43" s="4">
        <v>1</v>
      </c>
      <c r="E43" s="4">
        <v>2</v>
      </c>
      <c r="F43" s="4">
        <v>3</v>
      </c>
      <c r="G43" s="13"/>
      <c r="H43" s="13"/>
      <c r="I43" s="13"/>
      <c r="J43" s="13"/>
      <c r="K43" s="86"/>
      <c r="L43" s="88"/>
    </row>
    <row r="44" spans="1:13" ht="19.5" customHeight="1" x14ac:dyDescent="0.3">
      <c r="A44" s="2"/>
      <c r="B44" s="146" t="s">
        <v>105</v>
      </c>
      <c r="C44" s="147"/>
      <c r="D44" s="147"/>
      <c r="E44" s="147"/>
      <c r="F44" s="147"/>
      <c r="G44" s="147"/>
      <c r="H44" s="147"/>
      <c r="I44" s="147"/>
      <c r="J44" s="148"/>
      <c r="K44" s="6"/>
      <c r="L44" s="87"/>
      <c r="M44" s="1"/>
    </row>
    <row r="45" spans="1:13" s="5" customFormat="1" ht="18" customHeight="1" x14ac:dyDescent="0.3">
      <c r="A45" s="4">
        <v>1</v>
      </c>
      <c r="B45" s="16" t="s">
        <v>109</v>
      </c>
      <c r="C45" s="15">
        <v>199</v>
      </c>
      <c r="D45" s="15">
        <v>101</v>
      </c>
      <c r="E45" s="17">
        <v>95</v>
      </c>
      <c r="F45" s="17">
        <v>116</v>
      </c>
      <c r="G45" s="10">
        <f t="shared" ref="G45:G49" si="12">SUM(C45:F45)-MIN(C45:F45)</f>
        <v>416</v>
      </c>
      <c r="H45" s="9">
        <f t="shared" ref="H45:H49" si="13">G45/3</f>
        <v>138.66666666666666</v>
      </c>
      <c r="I45" s="149">
        <f>G50</f>
        <v>1788</v>
      </c>
      <c r="J45" s="163">
        <v>6</v>
      </c>
      <c r="K45" s="86"/>
      <c r="L45" s="157"/>
    </row>
    <row r="46" spans="1:13" s="5" customFormat="1" ht="18" customHeight="1" x14ac:dyDescent="0.3">
      <c r="A46" s="4">
        <v>2</v>
      </c>
      <c r="B46" s="16" t="s">
        <v>110</v>
      </c>
      <c r="C46" s="15">
        <v>107</v>
      </c>
      <c r="D46" s="15">
        <v>129</v>
      </c>
      <c r="E46" s="17">
        <v>119</v>
      </c>
      <c r="F46" s="17">
        <v>123</v>
      </c>
      <c r="G46" s="10">
        <f t="shared" si="12"/>
        <v>371</v>
      </c>
      <c r="H46" s="9">
        <f t="shared" si="13"/>
        <v>123.66666666666667</v>
      </c>
      <c r="I46" s="150"/>
      <c r="J46" s="164"/>
      <c r="K46" s="86"/>
      <c r="L46" s="157"/>
    </row>
    <row r="47" spans="1:13" s="5" customFormat="1" ht="18" customHeight="1" x14ac:dyDescent="0.3">
      <c r="A47" s="4">
        <v>3</v>
      </c>
      <c r="B47" s="16" t="s">
        <v>111</v>
      </c>
      <c r="C47" s="15">
        <v>132</v>
      </c>
      <c r="D47" s="15">
        <v>112</v>
      </c>
      <c r="E47" s="17">
        <v>116</v>
      </c>
      <c r="F47" s="17">
        <v>103</v>
      </c>
      <c r="G47" s="10">
        <f t="shared" si="12"/>
        <v>360</v>
      </c>
      <c r="H47" s="9">
        <f t="shared" si="13"/>
        <v>120</v>
      </c>
      <c r="I47" s="150"/>
      <c r="J47" s="164"/>
      <c r="K47" s="86"/>
      <c r="L47" s="157"/>
    </row>
    <row r="48" spans="1:13" s="5" customFormat="1" ht="18" customHeight="1" x14ac:dyDescent="0.3">
      <c r="A48" s="4">
        <v>4</v>
      </c>
      <c r="B48" s="20" t="s">
        <v>112</v>
      </c>
      <c r="C48" s="19">
        <v>93</v>
      </c>
      <c r="D48" s="19">
        <v>108</v>
      </c>
      <c r="E48" s="21">
        <v>87</v>
      </c>
      <c r="F48" s="21">
        <v>113</v>
      </c>
      <c r="G48" s="10">
        <f t="shared" si="12"/>
        <v>314</v>
      </c>
      <c r="H48" s="18">
        <f t="shared" si="13"/>
        <v>104.66666666666667</v>
      </c>
      <c r="I48" s="150"/>
      <c r="J48" s="164"/>
      <c r="K48" s="86"/>
      <c r="L48" s="157"/>
    </row>
    <row r="49" spans="1:12" s="5" customFormat="1" ht="18" customHeight="1" x14ac:dyDescent="0.3">
      <c r="A49" s="4">
        <v>5</v>
      </c>
      <c r="B49" s="20" t="s">
        <v>113</v>
      </c>
      <c r="C49" s="19">
        <v>111</v>
      </c>
      <c r="D49" s="19">
        <v>92</v>
      </c>
      <c r="E49" s="21">
        <v>118</v>
      </c>
      <c r="F49" s="21">
        <v>98</v>
      </c>
      <c r="G49" s="10">
        <f t="shared" si="12"/>
        <v>327</v>
      </c>
      <c r="H49" s="18">
        <f t="shared" si="13"/>
        <v>109</v>
      </c>
      <c r="I49" s="150"/>
      <c r="J49" s="164"/>
      <c r="K49" s="86"/>
      <c r="L49" s="157"/>
    </row>
    <row r="50" spans="1:12" s="5" customFormat="1" ht="18" customHeight="1" x14ac:dyDescent="0.3">
      <c r="A50" s="155" t="s">
        <v>51</v>
      </c>
      <c r="B50" s="156"/>
      <c r="C50" s="7">
        <f>SUM(C45:C49)</f>
        <v>642</v>
      </c>
      <c r="D50" s="7">
        <f>SUM(D45:D49)</f>
        <v>542</v>
      </c>
      <c r="E50" s="7">
        <f>SUM(E45:E49)</f>
        <v>535</v>
      </c>
      <c r="F50" s="7">
        <f>SUM(F45:F49)</f>
        <v>553</v>
      </c>
      <c r="G50" s="79">
        <f>SUM(G45:G49)</f>
        <v>1788</v>
      </c>
      <c r="H50" s="80">
        <f>G50/15</f>
        <v>119.2</v>
      </c>
      <c r="I50" s="151"/>
      <c r="J50" s="165"/>
      <c r="K50" s="86"/>
      <c r="L50" s="157"/>
    </row>
    <row r="51" spans="1:12" s="5" customFormat="1" ht="18" customHeight="1" x14ac:dyDescent="0.3">
      <c r="A51" s="145" t="s">
        <v>50</v>
      </c>
      <c r="B51" s="145"/>
      <c r="C51" s="4">
        <v>5</v>
      </c>
      <c r="D51" s="4">
        <v>6</v>
      </c>
      <c r="E51" s="4">
        <v>1</v>
      </c>
      <c r="F51" s="4">
        <v>2</v>
      </c>
      <c r="G51" s="13"/>
      <c r="H51" s="13"/>
      <c r="I51" s="13"/>
      <c r="J51" s="13"/>
      <c r="K51" s="86"/>
      <c r="L51" s="88"/>
    </row>
    <row r="52" spans="1:12" s="5" customFormat="1" ht="19.5" customHeight="1" x14ac:dyDescent="0.3">
      <c r="A52" s="2"/>
      <c r="B52" s="146" t="s">
        <v>6</v>
      </c>
      <c r="C52" s="147"/>
      <c r="D52" s="147"/>
      <c r="E52" s="147"/>
      <c r="F52" s="147"/>
      <c r="G52" s="147"/>
      <c r="H52" s="147"/>
      <c r="I52" s="147"/>
      <c r="J52" s="148"/>
      <c r="K52" s="86"/>
      <c r="L52" s="88"/>
    </row>
    <row r="53" spans="1:12" s="5" customFormat="1" ht="18" customHeight="1" x14ac:dyDescent="0.3">
      <c r="A53" s="4">
        <v>1</v>
      </c>
      <c r="B53" s="20" t="s">
        <v>126</v>
      </c>
      <c r="C53" s="19">
        <v>131</v>
      </c>
      <c r="D53" s="19">
        <v>144</v>
      </c>
      <c r="E53" s="21">
        <v>90</v>
      </c>
      <c r="F53" s="21">
        <v>125</v>
      </c>
      <c r="G53" s="10">
        <f t="shared" ref="G53" si="14">SUM(C53:F53)-MIN(C53:F53)</f>
        <v>400</v>
      </c>
      <c r="H53" s="18">
        <f t="shared" ref="H53:H57" si="15">G53/3</f>
        <v>133.33333333333334</v>
      </c>
      <c r="I53" s="149">
        <f>G58</f>
        <v>1719</v>
      </c>
      <c r="J53" s="178">
        <v>7</v>
      </c>
      <c r="K53" s="86"/>
      <c r="L53" s="157"/>
    </row>
    <row r="54" spans="1:12" s="5" customFormat="1" ht="18" customHeight="1" x14ac:dyDescent="0.3">
      <c r="A54" s="4">
        <v>2</v>
      </c>
      <c r="B54" s="20" t="s">
        <v>26</v>
      </c>
      <c r="C54" s="19">
        <v>118</v>
      </c>
      <c r="D54" s="19">
        <v>152</v>
      </c>
      <c r="E54" s="21">
        <v>99</v>
      </c>
      <c r="F54" s="21">
        <v>168</v>
      </c>
      <c r="G54" s="10">
        <f t="shared" ref="G54:G57" si="16">SUM(C54:F54)-MIN(C54:F54)</f>
        <v>438</v>
      </c>
      <c r="H54" s="18">
        <f t="shared" si="15"/>
        <v>146</v>
      </c>
      <c r="I54" s="150"/>
      <c r="J54" s="178"/>
      <c r="K54" s="86"/>
      <c r="L54" s="157"/>
    </row>
    <row r="55" spans="1:12" s="5" customFormat="1" ht="18" customHeight="1" x14ac:dyDescent="0.3">
      <c r="A55" s="4">
        <v>3</v>
      </c>
      <c r="B55" s="20" t="s">
        <v>69</v>
      </c>
      <c r="C55" s="19">
        <v>106</v>
      </c>
      <c r="D55" s="19">
        <v>91</v>
      </c>
      <c r="E55" s="21">
        <v>72</v>
      </c>
      <c r="F55" s="21">
        <v>85</v>
      </c>
      <c r="G55" s="10">
        <f t="shared" ref="G55:G56" si="17">SUM(C55:F55)-MIN(C55:F55)</f>
        <v>282</v>
      </c>
      <c r="H55" s="18">
        <f t="shared" si="15"/>
        <v>94</v>
      </c>
      <c r="I55" s="150"/>
      <c r="J55" s="178"/>
      <c r="K55" s="86"/>
      <c r="L55" s="157"/>
    </row>
    <row r="56" spans="1:12" s="5" customFormat="1" ht="18" customHeight="1" x14ac:dyDescent="0.3">
      <c r="A56" s="4">
        <v>4</v>
      </c>
      <c r="B56" s="20" t="s">
        <v>44</v>
      </c>
      <c r="C56" s="19">
        <v>96</v>
      </c>
      <c r="D56" s="19">
        <v>114</v>
      </c>
      <c r="E56" s="21">
        <v>109</v>
      </c>
      <c r="F56" s="21">
        <v>97</v>
      </c>
      <c r="G56" s="10">
        <f t="shared" si="17"/>
        <v>320</v>
      </c>
      <c r="H56" s="18">
        <f t="shared" si="15"/>
        <v>106.66666666666667</v>
      </c>
      <c r="I56" s="150"/>
      <c r="J56" s="178"/>
      <c r="K56" s="86"/>
      <c r="L56" s="157"/>
    </row>
    <row r="57" spans="1:12" s="5" customFormat="1" ht="18" customHeight="1" x14ac:dyDescent="0.3">
      <c r="A57" s="4">
        <v>5</v>
      </c>
      <c r="B57" s="20" t="s">
        <v>25</v>
      </c>
      <c r="C57" s="19">
        <v>94</v>
      </c>
      <c r="D57" s="19">
        <v>92</v>
      </c>
      <c r="E57" s="21">
        <v>91</v>
      </c>
      <c r="F57" s="21">
        <v>93</v>
      </c>
      <c r="G57" s="10">
        <f t="shared" si="16"/>
        <v>279</v>
      </c>
      <c r="H57" s="18">
        <f t="shared" si="15"/>
        <v>93</v>
      </c>
      <c r="I57" s="150"/>
      <c r="J57" s="178"/>
      <c r="K57" s="86"/>
      <c r="L57" s="157"/>
    </row>
    <row r="58" spans="1:12" s="5" customFormat="1" ht="18" customHeight="1" x14ac:dyDescent="0.3">
      <c r="A58" s="155" t="s">
        <v>51</v>
      </c>
      <c r="B58" s="156"/>
      <c r="C58" s="7">
        <f>SUM(C53:C57)</f>
        <v>545</v>
      </c>
      <c r="D58" s="7">
        <f>SUM(D53:D57)</f>
        <v>593</v>
      </c>
      <c r="E58" s="7">
        <f>SUM(E53:E57)</f>
        <v>461</v>
      </c>
      <c r="F58" s="7">
        <f>SUM(F53:F57)</f>
        <v>568</v>
      </c>
      <c r="G58" s="79">
        <f>SUM(G53:G57)</f>
        <v>1719</v>
      </c>
      <c r="H58" s="80">
        <f>G58/15</f>
        <v>114.6</v>
      </c>
      <c r="I58" s="151"/>
      <c r="J58" s="178"/>
      <c r="K58" s="86"/>
      <c r="L58" s="157"/>
    </row>
    <row r="59" spans="1:12" s="5" customFormat="1" ht="18" customHeight="1" x14ac:dyDescent="0.3">
      <c r="A59" s="145" t="s">
        <v>50</v>
      </c>
      <c r="B59" s="145"/>
      <c r="C59" s="4">
        <v>6</v>
      </c>
      <c r="D59" s="4">
        <v>1</v>
      </c>
      <c r="E59" s="4">
        <v>2</v>
      </c>
      <c r="F59" s="4">
        <v>3</v>
      </c>
      <c r="G59" s="13"/>
      <c r="H59" s="13"/>
      <c r="I59" s="13"/>
      <c r="J59" s="13"/>
      <c r="K59" s="86"/>
      <c r="L59" s="88"/>
    </row>
    <row r="60" spans="1:12" s="5" customFormat="1" ht="19.5" customHeight="1" x14ac:dyDescent="0.3">
      <c r="A60" s="3"/>
      <c r="B60" s="159" t="s">
        <v>32</v>
      </c>
      <c r="C60" s="160"/>
      <c r="D60" s="160"/>
      <c r="E60" s="160"/>
      <c r="F60" s="160"/>
      <c r="G60" s="160"/>
      <c r="H60" s="160"/>
      <c r="I60" s="160"/>
      <c r="J60" s="161"/>
      <c r="K60" s="86"/>
      <c r="L60" s="88"/>
    </row>
    <row r="61" spans="1:12" s="5" customFormat="1" ht="18" customHeight="1" x14ac:dyDescent="0.3">
      <c r="A61" s="4">
        <v>1</v>
      </c>
      <c r="B61" s="16" t="s">
        <v>16</v>
      </c>
      <c r="C61" s="15">
        <v>130</v>
      </c>
      <c r="D61" s="15">
        <v>115</v>
      </c>
      <c r="E61" s="17">
        <v>164</v>
      </c>
      <c r="F61" s="17">
        <v>162</v>
      </c>
      <c r="G61" s="8">
        <f t="shared" ref="G61:G65" si="18">SUM(C61:F61)-MIN(C61:F61)</f>
        <v>456</v>
      </c>
      <c r="H61" s="9">
        <f t="shared" ref="H61:H65" si="19">G61/3</f>
        <v>152</v>
      </c>
      <c r="I61" s="162">
        <f>G66</f>
        <v>1709</v>
      </c>
      <c r="J61" s="175">
        <v>8</v>
      </c>
      <c r="K61" s="86"/>
      <c r="L61" s="157"/>
    </row>
    <row r="62" spans="1:12" s="5" customFormat="1" ht="18" customHeight="1" x14ac:dyDescent="0.3">
      <c r="A62" s="4">
        <v>2</v>
      </c>
      <c r="B62" s="16" t="s">
        <v>132</v>
      </c>
      <c r="C62" s="15">
        <v>90</v>
      </c>
      <c r="D62" s="15">
        <v>111</v>
      </c>
      <c r="E62" s="17">
        <v>104</v>
      </c>
      <c r="F62" s="17">
        <v>83</v>
      </c>
      <c r="G62" s="8">
        <f t="shared" si="18"/>
        <v>305</v>
      </c>
      <c r="H62" s="9">
        <f t="shared" si="19"/>
        <v>101.66666666666667</v>
      </c>
      <c r="I62" s="162"/>
      <c r="J62" s="176"/>
      <c r="K62" s="86"/>
      <c r="L62" s="157"/>
    </row>
    <row r="63" spans="1:12" s="5" customFormat="1" ht="18" customHeight="1" x14ac:dyDescent="0.3">
      <c r="A63" s="4">
        <v>3</v>
      </c>
      <c r="B63" s="20" t="s">
        <v>21</v>
      </c>
      <c r="C63" s="19">
        <v>178</v>
      </c>
      <c r="D63" s="19">
        <v>170</v>
      </c>
      <c r="E63" s="21">
        <v>148</v>
      </c>
      <c r="F63" s="21">
        <v>159</v>
      </c>
      <c r="G63" s="8">
        <f t="shared" si="18"/>
        <v>507</v>
      </c>
      <c r="H63" s="18">
        <f t="shared" si="19"/>
        <v>169</v>
      </c>
      <c r="I63" s="162"/>
      <c r="J63" s="176"/>
      <c r="K63" s="86"/>
      <c r="L63" s="157"/>
    </row>
    <row r="64" spans="1:12" s="5" customFormat="1" ht="18" customHeight="1" x14ac:dyDescent="0.3">
      <c r="A64" s="4">
        <v>4</v>
      </c>
      <c r="B64" s="20" t="s">
        <v>133</v>
      </c>
      <c r="C64" s="19">
        <v>63</v>
      </c>
      <c r="D64" s="19">
        <v>69</v>
      </c>
      <c r="E64" s="21">
        <v>77</v>
      </c>
      <c r="F64" s="21">
        <v>76</v>
      </c>
      <c r="G64" s="8">
        <f t="shared" si="18"/>
        <v>222</v>
      </c>
      <c r="H64" s="18">
        <f t="shared" si="19"/>
        <v>74</v>
      </c>
      <c r="I64" s="162"/>
      <c r="J64" s="176"/>
      <c r="K64" s="86"/>
      <c r="L64" s="157"/>
    </row>
    <row r="65" spans="1:12" s="5" customFormat="1" ht="18" customHeight="1" x14ac:dyDescent="0.3">
      <c r="A65" s="4">
        <v>5</v>
      </c>
      <c r="B65" s="20" t="s">
        <v>134</v>
      </c>
      <c r="C65" s="19">
        <v>68</v>
      </c>
      <c r="D65" s="19">
        <v>71</v>
      </c>
      <c r="E65" s="21">
        <v>61</v>
      </c>
      <c r="F65" s="21">
        <v>80</v>
      </c>
      <c r="G65" s="8">
        <f t="shared" si="18"/>
        <v>219</v>
      </c>
      <c r="H65" s="18">
        <f t="shared" si="19"/>
        <v>73</v>
      </c>
      <c r="I65" s="162"/>
      <c r="J65" s="176"/>
      <c r="K65" s="86"/>
      <c r="L65" s="157"/>
    </row>
    <row r="66" spans="1:12" s="5" customFormat="1" ht="18" customHeight="1" x14ac:dyDescent="0.3">
      <c r="A66" s="155" t="s">
        <v>51</v>
      </c>
      <c r="B66" s="156"/>
      <c r="C66" s="7">
        <f>SUM(C61:C65)</f>
        <v>529</v>
      </c>
      <c r="D66" s="7">
        <f>SUM(D61:D65)</f>
        <v>536</v>
      </c>
      <c r="E66" s="7">
        <f>SUM(E61:E65)</f>
        <v>554</v>
      </c>
      <c r="F66" s="7">
        <f>SUM(F61:F65)</f>
        <v>560</v>
      </c>
      <c r="G66" s="79">
        <f>SUM(G61:G65)</f>
        <v>1709</v>
      </c>
      <c r="H66" s="80">
        <f>G66/15</f>
        <v>113.93333333333334</v>
      </c>
      <c r="I66" s="162"/>
      <c r="J66" s="177"/>
      <c r="K66" s="86"/>
      <c r="L66" s="157"/>
    </row>
    <row r="67" spans="1:12" s="5" customFormat="1" ht="18" customHeight="1" x14ac:dyDescent="0.3">
      <c r="A67" s="145" t="s">
        <v>50</v>
      </c>
      <c r="B67" s="145"/>
      <c r="C67" s="4">
        <v>5</v>
      </c>
      <c r="D67" s="4">
        <v>6</v>
      </c>
      <c r="E67" s="4">
        <v>1</v>
      </c>
      <c r="F67" s="4">
        <v>2</v>
      </c>
      <c r="G67" s="13"/>
      <c r="H67" s="13"/>
      <c r="I67" s="14"/>
      <c r="J67" s="13"/>
      <c r="K67" s="86"/>
      <c r="L67" s="88"/>
    </row>
    <row r="68" spans="1:12" s="5" customFormat="1" ht="19.5" customHeight="1" x14ac:dyDescent="0.3">
      <c r="A68" s="2"/>
      <c r="B68" s="146" t="s">
        <v>77</v>
      </c>
      <c r="C68" s="147"/>
      <c r="D68" s="147"/>
      <c r="E68" s="147"/>
      <c r="F68" s="147"/>
      <c r="G68" s="147"/>
      <c r="H68" s="147"/>
      <c r="I68" s="147"/>
      <c r="J68" s="148"/>
      <c r="K68" s="86"/>
      <c r="L68" s="88"/>
    </row>
    <row r="69" spans="1:12" s="5" customFormat="1" ht="18" customHeight="1" x14ac:dyDescent="0.3">
      <c r="A69" s="4">
        <v>1</v>
      </c>
      <c r="B69" s="20" t="s">
        <v>128</v>
      </c>
      <c r="C69" s="19">
        <v>81</v>
      </c>
      <c r="D69" s="19">
        <v>65</v>
      </c>
      <c r="E69" s="21">
        <v>83</v>
      </c>
      <c r="F69" s="21">
        <v>80</v>
      </c>
      <c r="G69" s="10">
        <f t="shared" ref="G69:G73" si="20">SUM(C69:F69)-MIN(C69:F69)</f>
        <v>244</v>
      </c>
      <c r="H69" s="18">
        <f t="shared" ref="H69:H73" si="21">G69/3</f>
        <v>81.333333333333329</v>
      </c>
      <c r="I69" s="149">
        <f>G74</f>
        <v>1619</v>
      </c>
      <c r="J69" s="178">
        <v>9</v>
      </c>
      <c r="K69" s="86"/>
      <c r="L69" s="157"/>
    </row>
    <row r="70" spans="1:12" s="5" customFormat="1" ht="18" customHeight="1" x14ac:dyDescent="0.3">
      <c r="A70" s="4">
        <v>2</v>
      </c>
      <c r="B70" s="20" t="s">
        <v>129</v>
      </c>
      <c r="C70" s="19">
        <v>90</v>
      </c>
      <c r="D70" s="19">
        <v>94</v>
      </c>
      <c r="E70" s="21">
        <v>153</v>
      </c>
      <c r="F70" s="21">
        <v>95</v>
      </c>
      <c r="G70" s="10">
        <f t="shared" si="20"/>
        <v>342</v>
      </c>
      <c r="H70" s="18">
        <f t="shared" si="21"/>
        <v>114</v>
      </c>
      <c r="I70" s="150"/>
      <c r="J70" s="178"/>
      <c r="K70" s="86"/>
      <c r="L70" s="157"/>
    </row>
    <row r="71" spans="1:12" s="5" customFormat="1" ht="18" customHeight="1" x14ac:dyDescent="0.3">
      <c r="A71" s="4">
        <v>3</v>
      </c>
      <c r="B71" s="20" t="s">
        <v>55</v>
      </c>
      <c r="C71" s="19">
        <v>138</v>
      </c>
      <c r="D71" s="19">
        <v>104</v>
      </c>
      <c r="E71" s="21">
        <v>114</v>
      </c>
      <c r="F71" s="21">
        <v>163</v>
      </c>
      <c r="G71" s="10">
        <f t="shared" si="20"/>
        <v>415</v>
      </c>
      <c r="H71" s="18">
        <f t="shared" si="21"/>
        <v>138.33333333333334</v>
      </c>
      <c r="I71" s="150"/>
      <c r="J71" s="178"/>
      <c r="K71" s="86"/>
      <c r="L71" s="157"/>
    </row>
    <row r="72" spans="1:12" s="5" customFormat="1" ht="18" customHeight="1" x14ac:dyDescent="0.3">
      <c r="A72" s="4">
        <v>4</v>
      </c>
      <c r="B72" s="20" t="s">
        <v>130</v>
      </c>
      <c r="C72" s="19">
        <v>107</v>
      </c>
      <c r="D72" s="19">
        <v>104</v>
      </c>
      <c r="E72" s="21">
        <v>105</v>
      </c>
      <c r="F72" s="21">
        <v>85</v>
      </c>
      <c r="G72" s="10">
        <f t="shared" si="20"/>
        <v>316</v>
      </c>
      <c r="H72" s="18">
        <f t="shared" si="21"/>
        <v>105.33333333333333</v>
      </c>
      <c r="I72" s="150"/>
      <c r="J72" s="178"/>
      <c r="K72" s="86"/>
      <c r="L72" s="157"/>
    </row>
    <row r="73" spans="1:12" s="5" customFormat="1" ht="18" customHeight="1" x14ac:dyDescent="0.3">
      <c r="A73" s="4">
        <v>5</v>
      </c>
      <c r="B73" s="20" t="s">
        <v>131</v>
      </c>
      <c r="C73" s="19">
        <v>90</v>
      </c>
      <c r="D73" s="19">
        <v>95</v>
      </c>
      <c r="E73" s="21">
        <v>106</v>
      </c>
      <c r="F73" s="21">
        <v>101</v>
      </c>
      <c r="G73" s="10">
        <f t="shared" si="20"/>
        <v>302</v>
      </c>
      <c r="H73" s="18">
        <f t="shared" si="21"/>
        <v>100.66666666666667</v>
      </c>
      <c r="I73" s="150"/>
      <c r="J73" s="178"/>
      <c r="K73" s="86"/>
      <c r="L73" s="157"/>
    </row>
    <row r="74" spans="1:12" s="5" customFormat="1" ht="18" customHeight="1" x14ac:dyDescent="0.3">
      <c r="A74" s="155" t="s">
        <v>51</v>
      </c>
      <c r="B74" s="156"/>
      <c r="C74" s="7">
        <f>SUM(C69:C73)</f>
        <v>506</v>
      </c>
      <c r="D74" s="7">
        <f>SUM(D69:D73)</f>
        <v>462</v>
      </c>
      <c r="E74" s="7">
        <f>SUM(E69:E73)</f>
        <v>561</v>
      </c>
      <c r="F74" s="7">
        <f>SUM(F69:F73)</f>
        <v>524</v>
      </c>
      <c r="G74" s="79">
        <f>SUM(G69:G73)</f>
        <v>1619</v>
      </c>
      <c r="H74" s="80">
        <f>G74/15</f>
        <v>107.93333333333334</v>
      </c>
      <c r="I74" s="151"/>
      <c r="J74" s="178"/>
      <c r="K74" s="86"/>
      <c r="L74" s="157"/>
    </row>
    <row r="75" spans="1:12" s="5" customFormat="1" ht="18" customHeight="1" x14ac:dyDescent="0.3">
      <c r="A75" s="145" t="s">
        <v>50</v>
      </c>
      <c r="B75" s="145"/>
      <c r="C75" s="4">
        <v>1</v>
      </c>
      <c r="D75" s="4">
        <v>2</v>
      </c>
      <c r="E75" s="4">
        <v>3</v>
      </c>
      <c r="F75" s="4">
        <v>4</v>
      </c>
      <c r="G75" s="13"/>
      <c r="H75" s="13"/>
      <c r="I75" s="13"/>
      <c r="J75" s="13"/>
      <c r="K75" s="86"/>
      <c r="L75" s="88"/>
    </row>
    <row r="76" spans="1:12" s="5" customFormat="1" ht="18" customHeight="1" x14ac:dyDescent="0.3">
      <c r="A76" s="2"/>
      <c r="B76" s="146" t="s">
        <v>104</v>
      </c>
      <c r="C76" s="147"/>
      <c r="D76" s="147"/>
      <c r="E76" s="147"/>
      <c r="F76" s="147"/>
      <c r="G76" s="147"/>
      <c r="H76" s="147"/>
      <c r="I76" s="147"/>
      <c r="J76" s="148"/>
      <c r="K76" s="86"/>
      <c r="L76" s="88"/>
    </row>
    <row r="77" spans="1:12" s="5" customFormat="1" ht="18" customHeight="1" x14ac:dyDescent="0.3">
      <c r="A77" s="4">
        <v>1</v>
      </c>
      <c r="B77" s="16" t="s">
        <v>138</v>
      </c>
      <c r="C77" s="15">
        <v>129</v>
      </c>
      <c r="D77" s="15">
        <v>91</v>
      </c>
      <c r="E77" s="17">
        <v>91</v>
      </c>
      <c r="F77" s="17">
        <v>97</v>
      </c>
      <c r="G77" s="10">
        <f t="shared" ref="G77:G81" si="22">SUM(C77:F77)-MIN(C77:F77)</f>
        <v>317</v>
      </c>
      <c r="H77" s="9">
        <f t="shared" ref="H77:H81" si="23">G77/3</f>
        <v>105.66666666666667</v>
      </c>
      <c r="I77" s="149">
        <f>G82</f>
        <v>1511</v>
      </c>
      <c r="J77" s="163">
        <v>10</v>
      </c>
      <c r="K77" s="86"/>
      <c r="L77" s="157"/>
    </row>
    <row r="78" spans="1:12" s="5" customFormat="1" ht="18" customHeight="1" x14ac:dyDescent="0.3">
      <c r="A78" s="4">
        <v>2</v>
      </c>
      <c r="B78" s="16" t="s">
        <v>139</v>
      </c>
      <c r="C78" s="15">
        <v>115</v>
      </c>
      <c r="D78" s="15">
        <v>81</v>
      </c>
      <c r="E78" s="17">
        <v>125</v>
      </c>
      <c r="F78" s="17">
        <v>162</v>
      </c>
      <c r="G78" s="10">
        <f t="shared" si="22"/>
        <v>402</v>
      </c>
      <c r="H78" s="9">
        <f t="shared" si="23"/>
        <v>134</v>
      </c>
      <c r="I78" s="150"/>
      <c r="J78" s="164"/>
      <c r="K78" s="86"/>
      <c r="L78" s="157"/>
    </row>
    <row r="79" spans="1:12" s="5" customFormat="1" ht="18" customHeight="1" x14ac:dyDescent="0.3">
      <c r="A79" s="4">
        <v>3</v>
      </c>
      <c r="B79" s="20" t="s">
        <v>140</v>
      </c>
      <c r="C79" s="19">
        <v>99</v>
      </c>
      <c r="D79" s="19">
        <v>114</v>
      </c>
      <c r="E79" s="21">
        <v>101</v>
      </c>
      <c r="F79" s="21">
        <v>86</v>
      </c>
      <c r="G79" s="10">
        <f t="shared" si="22"/>
        <v>314</v>
      </c>
      <c r="H79" s="18">
        <f t="shared" si="23"/>
        <v>104.66666666666667</v>
      </c>
      <c r="I79" s="150"/>
      <c r="J79" s="164"/>
      <c r="K79" s="86"/>
      <c r="L79" s="157"/>
    </row>
    <row r="80" spans="1:12" s="5" customFormat="1" ht="18" customHeight="1" x14ac:dyDescent="0.3">
      <c r="A80" s="4">
        <v>4</v>
      </c>
      <c r="B80" s="20" t="s">
        <v>141</v>
      </c>
      <c r="C80" s="19">
        <v>104</v>
      </c>
      <c r="D80" s="19">
        <v>64</v>
      </c>
      <c r="E80" s="21">
        <v>47</v>
      </c>
      <c r="F80" s="21">
        <v>92</v>
      </c>
      <c r="G80" s="10">
        <f t="shared" si="22"/>
        <v>260</v>
      </c>
      <c r="H80" s="18">
        <f t="shared" si="23"/>
        <v>86.666666666666671</v>
      </c>
      <c r="I80" s="150"/>
      <c r="J80" s="164"/>
      <c r="K80" s="86"/>
      <c r="L80" s="157"/>
    </row>
    <row r="81" spans="1:12" s="5" customFormat="1" ht="18" customHeight="1" x14ac:dyDescent="0.3">
      <c r="A81" s="4">
        <v>5</v>
      </c>
      <c r="B81" s="20" t="s">
        <v>171</v>
      </c>
      <c r="C81" s="19">
        <v>51</v>
      </c>
      <c r="D81" s="19">
        <v>67</v>
      </c>
      <c r="E81" s="21">
        <v>78</v>
      </c>
      <c r="F81" s="21">
        <v>73</v>
      </c>
      <c r="G81" s="10">
        <f t="shared" si="22"/>
        <v>218</v>
      </c>
      <c r="H81" s="18">
        <f t="shared" si="23"/>
        <v>72.666666666666671</v>
      </c>
      <c r="I81" s="150"/>
      <c r="J81" s="164"/>
      <c r="K81" s="86"/>
      <c r="L81" s="157"/>
    </row>
    <row r="82" spans="1:12" s="5" customFormat="1" ht="18" customHeight="1" x14ac:dyDescent="0.3">
      <c r="A82" s="155" t="s">
        <v>51</v>
      </c>
      <c r="B82" s="156"/>
      <c r="C82" s="7">
        <f>SUM(C77:C81)</f>
        <v>498</v>
      </c>
      <c r="D82" s="7">
        <f>SUM(D77:D81)</f>
        <v>417</v>
      </c>
      <c r="E82" s="7">
        <f>SUM(E77:E81)</f>
        <v>442</v>
      </c>
      <c r="F82" s="7">
        <f>SUM(F77:F81)</f>
        <v>510</v>
      </c>
      <c r="G82" s="79">
        <f>SUM(G77:G81)</f>
        <v>1511</v>
      </c>
      <c r="H82" s="80">
        <f>G82/15</f>
        <v>100.73333333333333</v>
      </c>
      <c r="I82" s="151"/>
      <c r="J82" s="165"/>
      <c r="K82" s="86"/>
      <c r="L82" s="157"/>
    </row>
    <row r="83" spans="1:12" s="5" customFormat="1" ht="18" customHeight="1" x14ac:dyDescent="0.3">
      <c r="A83" s="145" t="s">
        <v>50</v>
      </c>
      <c r="B83" s="145"/>
      <c r="C83" s="4">
        <v>4</v>
      </c>
      <c r="D83" s="4">
        <v>5</v>
      </c>
      <c r="E83" s="4">
        <v>6</v>
      </c>
      <c r="F83" s="4">
        <v>1</v>
      </c>
      <c r="G83" s="13"/>
      <c r="H83" s="13"/>
      <c r="I83" s="13"/>
      <c r="J83" s="13"/>
      <c r="K83" s="86"/>
      <c r="L83" s="88"/>
    </row>
    <row r="84" spans="1:12" s="5" customFormat="1" ht="19.5" customHeight="1" x14ac:dyDescent="0.3">
      <c r="A84" s="2"/>
      <c r="B84" s="146" t="s">
        <v>65</v>
      </c>
      <c r="C84" s="147"/>
      <c r="D84" s="147"/>
      <c r="E84" s="147"/>
      <c r="F84" s="147"/>
      <c r="G84" s="147"/>
      <c r="H84" s="147"/>
      <c r="I84" s="147"/>
      <c r="J84" s="148"/>
      <c r="K84" s="86"/>
      <c r="L84" s="88"/>
    </row>
    <row r="85" spans="1:12" s="5" customFormat="1" ht="18" customHeight="1" x14ac:dyDescent="0.3">
      <c r="A85" s="4">
        <v>1</v>
      </c>
      <c r="B85" s="20" t="s">
        <v>66</v>
      </c>
      <c r="C85" s="19">
        <v>91</v>
      </c>
      <c r="D85" s="19">
        <v>92</v>
      </c>
      <c r="E85" s="21">
        <v>95</v>
      </c>
      <c r="F85" s="21">
        <v>90</v>
      </c>
      <c r="G85" s="10">
        <f t="shared" ref="G85:G89" si="24">SUM(C85:F85)-MIN(C85:F85)</f>
        <v>278</v>
      </c>
      <c r="H85" s="18">
        <f t="shared" ref="H85:H89" si="25">G85/3</f>
        <v>92.666666666666671</v>
      </c>
      <c r="I85" s="149">
        <f>G90</f>
        <v>1499</v>
      </c>
      <c r="J85" s="163">
        <v>11</v>
      </c>
      <c r="K85" s="86"/>
      <c r="L85" s="157"/>
    </row>
    <row r="86" spans="1:12" s="5" customFormat="1" ht="18" customHeight="1" x14ac:dyDescent="0.3">
      <c r="A86" s="4">
        <v>3</v>
      </c>
      <c r="B86" s="16" t="s">
        <v>172</v>
      </c>
      <c r="C86" s="15">
        <v>84</v>
      </c>
      <c r="D86" s="15">
        <v>70</v>
      </c>
      <c r="E86" s="17">
        <v>126</v>
      </c>
      <c r="F86" s="17">
        <v>101</v>
      </c>
      <c r="G86" s="10">
        <f t="shared" si="24"/>
        <v>311</v>
      </c>
      <c r="H86" s="9">
        <f t="shared" si="25"/>
        <v>103.66666666666667</v>
      </c>
      <c r="I86" s="150"/>
      <c r="J86" s="164"/>
      <c r="K86" s="86"/>
      <c r="L86" s="157"/>
    </row>
    <row r="87" spans="1:12" s="5" customFormat="1" ht="18" customHeight="1" x14ac:dyDescent="0.3">
      <c r="A87" s="4">
        <v>2</v>
      </c>
      <c r="B87" s="20" t="s">
        <v>72</v>
      </c>
      <c r="C87" s="19">
        <v>115</v>
      </c>
      <c r="D87" s="19">
        <v>95</v>
      </c>
      <c r="E87" s="21">
        <v>106</v>
      </c>
      <c r="F87" s="21">
        <v>131</v>
      </c>
      <c r="G87" s="10">
        <f t="shared" si="24"/>
        <v>352</v>
      </c>
      <c r="H87" s="18">
        <f t="shared" si="25"/>
        <v>117.33333333333333</v>
      </c>
      <c r="I87" s="150"/>
      <c r="J87" s="164"/>
      <c r="K87" s="86"/>
      <c r="L87" s="157"/>
    </row>
    <row r="88" spans="1:12" s="5" customFormat="1" ht="18" customHeight="1" x14ac:dyDescent="0.3">
      <c r="A88" s="4">
        <v>3</v>
      </c>
      <c r="B88" s="16" t="s">
        <v>136</v>
      </c>
      <c r="C88" s="15">
        <v>88</v>
      </c>
      <c r="D88" s="15">
        <v>67</v>
      </c>
      <c r="E88" s="17">
        <v>73</v>
      </c>
      <c r="F88" s="17">
        <v>94</v>
      </c>
      <c r="G88" s="10">
        <f t="shared" si="24"/>
        <v>255</v>
      </c>
      <c r="H88" s="9">
        <f t="shared" si="25"/>
        <v>85</v>
      </c>
      <c r="I88" s="150"/>
      <c r="J88" s="164"/>
      <c r="K88" s="86"/>
      <c r="L88" s="157"/>
    </row>
    <row r="89" spans="1:12" s="5" customFormat="1" ht="18" customHeight="1" x14ac:dyDescent="0.3">
      <c r="A89" s="4">
        <v>4</v>
      </c>
      <c r="B89" s="16" t="s">
        <v>173</v>
      </c>
      <c r="C89" s="15">
        <v>84</v>
      </c>
      <c r="D89" s="15">
        <v>91</v>
      </c>
      <c r="E89" s="17">
        <v>95</v>
      </c>
      <c r="F89" s="17">
        <v>117</v>
      </c>
      <c r="G89" s="10">
        <f t="shared" si="24"/>
        <v>303</v>
      </c>
      <c r="H89" s="9">
        <f t="shared" si="25"/>
        <v>101</v>
      </c>
      <c r="I89" s="150"/>
      <c r="J89" s="164"/>
      <c r="K89" s="86"/>
      <c r="L89" s="157"/>
    </row>
    <row r="90" spans="1:12" s="5" customFormat="1" ht="18" customHeight="1" x14ac:dyDescent="0.3">
      <c r="A90" s="155" t="s">
        <v>51</v>
      </c>
      <c r="B90" s="156"/>
      <c r="C90" s="7">
        <f>SUM(C85:C89)</f>
        <v>462</v>
      </c>
      <c r="D90" s="7">
        <f>SUM(D85:D89)</f>
        <v>415</v>
      </c>
      <c r="E90" s="7">
        <f>SUM(E85:E89)</f>
        <v>495</v>
      </c>
      <c r="F90" s="7">
        <f>SUM(F85:F89)</f>
        <v>533</v>
      </c>
      <c r="G90" s="79">
        <f>SUM(G85:G89)</f>
        <v>1499</v>
      </c>
      <c r="H90" s="80">
        <f>G90/15</f>
        <v>99.933333333333337</v>
      </c>
      <c r="I90" s="151"/>
      <c r="J90" s="165"/>
      <c r="K90" s="86"/>
      <c r="L90" s="157"/>
    </row>
    <row r="91" spans="1:12" s="5" customFormat="1" ht="18" customHeight="1" x14ac:dyDescent="0.3">
      <c r="A91" s="145" t="s">
        <v>50</v>
      </c>
      <c r="B91" s="145"/>
      <c r="C91" s="4">
        <v>1</v>
      </c>
      <c r="D91" s="4">
        <v>2</v>
      </c>
      <c r="E91" s="4">
        <v>3</v>
      </c>
      <c r="F91" s="4">
        <v>4</v>
      </c>
      <c r="G91" s="13"/>
      <c r="H91" s="13"/>
      <c r="I91" s="13"/>
      <c r="J91" s="13"/>
      <c r="K91" s="86"/>
      <c r="L91" s="88"/>
    </row>
    <row r="92" spans="1:12" s="5" customFormat="1" ht="18" customHeight="1" x14ac:dyDescent="0.3">
      <c r="A92" s="2"/>
      <c r="B92" s="146" t="s">
        <v>143</v>
      </c>
      <c r="C92" s="147"/>
      <c r="D92" s="147"/>
      <c r="E92" s="147"/>
      <c r="F92" s="147"/>
      <c r="G92" s="147"/>
      <c r="H92" s="147"/>
      <c r="I92" s="147"/>
      <c r="J92" s="148"/>
      <c r="K92" s="86"/>
      <c r="L92" s="88"/>
    </row>
    <row r="93" spans="1:12" s="5" customFormat="1" ht="18" customHeight="1" x14ac:dyDescent="0.3">
      <c r="A93" s="4">
        <v>1</v>
      </c>
      <c r="B93" s="20" t="s">
        <v>11</v>
      </c>
      <c r="C93" s="19">
        <v>124</v>
      </c>
      <c r="D93" s="19">
        <v>116</v>
      </c>
      <c r="E93" s="21">
        <v>106</v>
      </c>
      <c r="F93" s="21">
        <v>129</v>
      </c>
      <c r="G93" s="10">
        <f t="shared" ref="G93:G97" si="26">SUM(C93:F93)-MIN(C93:F93)</f>
        <v>369</v>
      </c>
      <c r="H93" s="18">
        <f t="shared" ref="H93:H97" si="27">G93/3</f>
        <v>123</v>
      </c>
      <c r="I93" s="149">
        <f>G98</f>
        <v>1491</v>
      </c>
      <c r="J93" s="163">
        <v>12</v>
      </c>
      <c r="K93" s="86"/>
      <c r="L93" s="157"/>
    </row>
    <row r="94" spans="1:12" s="5" customFormat="1" ht="18" customHeight="1" x14ac:dyDescent="0.3">
      <c r="A94" s="4">
        <v>2</v>
      </c>
      <c r="B94" s="20" t="s">
        <v>144</v>
      </c>
      <c r="C94" s="19">
        <v>90</v>
      </c>
      <c r="D94" s="19">
        <v>74</v>
      </c>
      <c r="E94" s="21">
        <v>123</v>
      </c>
      <c r="F94" s="21">
        <v>112</v>
      </c>
      <c r="G94" s="10">
        <f t="shared" si="26"/>
        <v>325</v>
      </c>
      <c r="H94" s="18">
        <f t="shared" si="27"/>
        <v>108.33333333333333</v>
      </c>
      <c r="I94" s="150"/>
      <c r="J94" s="164"/>
      <c r="K94" s="86"/>
      <c r="L94" s="157"/>
    </row>
    <row r="95" spans="1:12" s="5" customFormat="1" ht="18" customHeight="1" x14ac:dyDescent="0.3">
      <c r="A95" s="4">
        <v>3</v>
      </c>
      <c r="B95" s="20" t="s">
        <v>145</v>
      </c>
      <c r="C95" s="19">
        <v>39</v>
      </c>
      <c r="D95" s="19">
        <v>89</v>
      </c>
      <c r="E95" s="21">
        <v>68</v>
      </c>
      <c r="F95" s="21">
        <v>74</v>
      </c>
      <c r="G95" s="10">
        <f t="shared" si="26"/>
        <v>231</v>
      </c>
      <c r="H95" s="18">
        <f t="shared" si="27"/>
        <v>77</v>
      </c>
      <c r="I95" s="150"/>
      <c r="J95" s="164"/>
      <c r="K95" s="86"/>
      <c r="L95" s="157"/>
    </row>
    <row r="96" spans="1:12" s="5" customFormat="1" ht="18" customHeight="1" x14ac:dyDescent="0.3">
      <c r="A96" s="4">
        <v>4</v>
      </c>
      <c r="B96" s="20" t="s">
        <v>146</v>
      </c>
      <c r="C96" s="19">
        <v>102</v>
      </c>
      <c r="D96" s="19">
        <v>111</v>
      </c>
      <c r="E96" s="21">
        <v>68</v>
      </c>
      <c r="F96" s="21">
        <v>84</v>
      </c>
      <c r="G96" s="10">
        <f t="shared" si="26"/>
        <v>297</v>
      </c>
      <c r="H96" s="18">
        <f t="shared" si="27"/>
        <v>99</v>
      </c>
      <c r="I96" s="150"/>
      <c r="J96" s="164"/>
      <c r="K96" s="86"/>
      <c r="L96" s="157"/>
    </row>
    <row r="97" spans="1:12" s="5" customFormat="1" ht="18" customHeight="1" x14ac:dyDescent="0.3">
      <c r="A97" s="4">
        <v>5</v>
      </c>
      <c r="B97" s="20" t="s">
        <v>147</v>
      </c>
      <c r="C97" s="19">
        <v>54</v>
      </c>
      <c r="D97" s="19">
        <v>127</v>
      </c>
      <c r="E97" s="21">
        <v>88</v>
      </c>
      <c r="F97" s="21">
        <v>52</v>
      </c>
      <c r="G97" s="10">
        <f t="shared" si="26"/>
        <v>269</v>
      </c>
      <c r="H97" s="18">
        <f t="shared" si="27"/>
        <v>89.666666666666671</v>
      </c>
      <c r="I97" s="150"/>
      <c r="J97" s="164"/>
      <c r="K97" s="86"/>
      <c r="L97" s="157"/>
    </row>
    <row r="98" spans="1:12" s="5" customFormat="1" ht="18" customHeight="1" x14ac:dyDescent="0.3">
      <c r="A98" s="155" t="s">
        <v>51</v>
      </c>
      <c r="B98" s="156"/>
      <c r="C98" s="7">
        <f>SUM(C93:C97)</f>
        <v>409</v>
      </c>
      <c r="D98" s="7">
        <f>SUM(D93:D97)</f>
        <v>517</v>
      </c>
      <c r="E98" s="7">
        <f>SUM(E93:E97)</f>
        <v>453</v>
      </c>
      <c r="F98" s="7">
        <f>SUM(F93:F97)</f>
        <v>451</v>
      </c>
      <c r="G98" s="79">
        <f>SUM(G93:G97)</f>
        <v>1491</v>
      </c>
      <c r="H98" s="80">
        <f>G98/15</f>
        <v>99.4</v>
      </c>
      <c r="I98" s="151"/>
      <c r="J98" s="165"/>
      <c r="K98" s="86"/>
      <c r="L98" s="157"/>
    </row>
    <row r="99" spans="1:12" s="5" customFormat="1" ht="18" customHeight="1" x14ac:dyDescent="0.3">
      <c r="A99" s="145" t="s">
        <v>50</v>
      </c>
      <c r="B99" s="145"/>
      <c r="C99" s="4">
        <v>2</v>
      </c>
      <c r="D99" s="4">
        <v>3</v>
      </c>
      <c r="E99" s="4">
        <v>4</v>
      </c>
      <c r="F99" s="4">
        <v>5</v>
      </c>
      <c r="G99" s="13"/>
      <c r="H99" s="13"/>
      <c r="I99" s="13"/>
      <c r="J99" s="13"/>
      <c r="K99" s="86"/>
      <c r="L99" s="88"/>
    </row>
    <row r="100" spans="1:12" s="5" customFormat="1" ht="19.5" customHeight="1" x14ac:dyDescent="0.3">
      <c r="A100" s="2"/>
      <c r="B100" s="146" t="s">
        <v>71</v>
      </c>
      <c r="C100" s="147"/>
      <c r="D100" s="147"/>
      <c r="E100" s="147"/>
      <c r="F100" s="147"/>
      <c r="G100" s="147"/>
      <c r="H100" s="147"/>
      <c r="I100" s="147"/>
      <c r="J100" s="148"/>
      <c r="K100" s="86"/>
      <c r="L100" s="88"/>
    </row>
    <row r="101" spans="1:12" s="5" customFormat="1" ht="18" customHeight="1" x14ac:dyDescent="0.3">
      <c r="A101" s="4">
        <v>1</v>
      </c>
      <c r="B101" s="16" t="s">
        <v>37</v>
      </c>
      <c r="C101" s="15">
        <v>130</v>
      </c>
      <c r="D101" s="15">
        <v>147</v>
      </c>
      <c r="E101" s="17">
        <v>134</v>
      </c>
      <c r="F101" s="17">
        <v>126</v>
      </c>
      <c r="G101" s="10">
        <f t="shared" ref="G101:G105" si="28">SUM(C101:F101)-MIN(C101:F101)</f>
        <v>411</v>
      </c>
      <c r="H101" s="9">
        <f t="shared" ref="H101:H105" si="29">G101/3</f>
        <v>137</v>
      </c>
      <c r="I101" s="149">
        <f>G106</f>
        <v>1479</v>
      </c>
      <c r="J101" s="152">
        <v>13</v>
      </c>
      <c r="K101" s="86"/>
      <c r="L101" s="157"/>
    </row>
    <row r="102" spans="1:12" s="5" customFormat="1" ht="18" customHeight="1" x14ac:dyDescent="0.3">
      <c r="A102" s="4">
        <v>2</v>
      </c>
      <c r="B102" s="16" t="s">
        <v>149</v>
      </c>
      <c r="C102" s="15">
        <v>112</v>
      </c>
      <c r="D102" s="15">
        <v>90</v>
      </c>
      <c r="E102" s="17">
        <v>111</v>
      </c>
      <c r="F102" s="17">
        <v>78</v>
      </c>
      <c r="G102" s="10">
        <f t="shared" si="28"/>
        <v>313</v>
      </c>
      <c r="H102" s="9">
        <f t="shared" si="29"/>
        <v>104.33333333333333</v>
      </c>
      <c r="I102" s="150"/>
      <c r="J102" s="153"/>
      <c r="K102" s="86"/>
      <c r="L102" s="157"/>
    </row>
    <row r="103" spans="1:12" s="5" customFormat="1" ht="18" customHeight="1" x14ac:dyDescent="0.3">
      <c r="A103" s="4">
        <v>3</v>
      </c>
      <c r="B103" s="16" t="s">
        <v>150</v>
      </c>
      <c r="C103" s="15">
        <v>87</v>
      </c>
      <c r="D103" s="15">
        <v>60</v>
      </c>
      <c r="E103" s="17">
        <v>71</v>
      </c>
      <c r="F103" s="17">
        <v>73</v>
      </c>
      <c r="G103" s="10">
        <f t="shared" si="28"/>
        <v>231</v>
      </c>
      <c r="H103" s="9">
        <f t="shared" si="29"/>
        <v>77</v>
      </c>
      <c r="I103" s="150"/>
      <c r="J103" s="153"/>
      <c r="K103" s="86"/>
      <c r="L103" s="157"/>
    </row>
    <row r="104" spans="1:12" s="5" customFormat="1" ht="18" customHeight="1" x14ac:dyDescent="0.3">
      <c r="A104" s="4">
        <v>4</v>
      </c>
      <c r="B104" s="20" t="s">
        <v>151</v>
      </c>
      <c r="C104" s="19">
        <v>78</v>
      </c>
      <c r="D104" s="19">
        <v>88</v>
      </c>
      <c r="E104" s="21">
        <v>119</v>
      </c>
      <c r="F104" s="21">
        <v>92</v>
      </c>
      <c r="G104" s="10">
        <f t="shared" si="28"/>
        <v>299</v>
      </c>
      <c r="H104" s="18">
        <f t="shared" si="29"/>
        <v>99.666666666666671</v>
      </c>
      <c r="I104" s="150"/>
      <c r="J104" s="153"/>
      <c r="K104" s="86"/>
      <c r="L104" s="157"/>
    </row>
    <row r="105" spans="1:12" s="5" customFormat="1" ht="18" customHeight="1" x14ac:dyDescent="0.3">
      <c r="A105" s="4">
        <v>5</v>
      </c>
      <c r="B105" s="20" t="s">
        <v>152</v>
      </c>
      <c r="C105" s="19">
        <v>71</v>
      </c>
      <c r="D105" s="19">
        <v>74</v>
      </c>
      <c r="E105" s="21">
        <v>61</v>
      </c>
      <c r="F105" s="21">
        <v>80</v>
      </c>
      <c r="G105" s="10">
        <f t="shared" si="28"/>
        <v>225</v>
      </c>
      <c r="H105" s="18">
        <f t="shared" si="29"/>
        <v>75</v>
      </c>
      <c r="I105" s="150"/>
      <c r="J105" s="153"/>
      <c r="K105" s="86"/>
      <c r="L105" s="157"/>
    </row>
    <row r="106" spans="1:12" s="5" customFormat="1" ht="18" customHeight="1" x14ac:dyDescent="0.3">
      <c r="A106" s="155" t="s">
        <v>51</v>
      </c>
      <c r="B106" s="156"/>
      <c r="C106" s="7">
        <f>SUM(C101:C105)</f>
        <v>478</v>
      </c>
      <c r="D106" s="7">
        <f>SUM(D101:D105)</f>
        <v>459</v>
      </c>
      <c r="E106" s="7">
        <f>SUM(E101:E105)</f>
        <v>496</v>
      </c>
      <c r="F106" s="7">
        <f>SUM(F101:F105)</f>
        <v>449</v>
      </c>
      <c r="G106" s="79">
        <f>SUM(G101:G105)</f>
        <v>1479</v>
      </c>
      <c r="H106" s="80">
        <f>G106/15</f>
        <v>98.6</v>
      </c>
      <c r="I106" s="151"/>
      <c r="J106" s="154"/>
      <c r="K106" s="86"/>
      <c r="L106" s="157"/>
    </row>
    <row r="107" spans="1:12" s="5" customFormat="1" ht="18" customHeight="1" x14ac:dyDescent="0.3">
      <c r="A107" s="145" t="s">
        <v>50</v>
      </c>
      <c r="B107" s="145"/>
      <c r="C107" s="4">
        <v>4</v>
      </c>
      <c r="D107" s="4">
        <v>5</v>
      </c>
      <c r="E107" s="4">
        <v>6</v>
      </c>
      <c r="F107" s="4">
        <v>1</v>
      </c>
      <c r="G107" s="13"/>
      <c r="H107" s="13"/>
      <c r="I107" s="13"/>
      <c r="J107" s="13"/>
      <c r="K107" s="86"/>
      <c r="L107" s="88"/>
    </row>
    <row r="108" spans="1:12" s="5" customFormat="1" ht="19.5" customHeight="1" x14ac:dyDescent="0.3">
      <c r="A108" s="2"/>
      <c r="B108" s="146" t="s">
        <v>54</v>
      </c>
      <c r="C108" s="147"/>
      <c r="D108" s="147"/>
      <c r="E108" s="147"/>
      <c r="F108" s="147"/>
      <c r="G108" s="147"/>
      <c r="H108" s="147"/>
      <c r="I108" s="147"/>
      <c r="J108" s="148"/>
      <c r="K108" s="86"/>
      <c r="L108" s="88"/>
    </row>
    <row r="109" spans="1:12" s="5" customFormat="1" ht="18" customHeight="1" x14ac:dyDescent="0.3">
      <c r="A109" s="4">
        <v>1</v>
      </c>
      <c r="B109" s="23" t="s">
        <v>68</v>
      </c>
      <c r="C109" s="19">
        <v>67</v>
      </c>
      <c r="D109" s="19">
        <v>77</v>
      </c>
      <c r="E109" s="21">
        <v>85</v>
      </c>
      <c r="F109" s="21">
        <v>89</v>
      </c>
      <c r="G109" s="10">
        <f t="shared" ref="G109:G113" si="30">SUM(C109:F109)-MIN(C109:F109)</f>
        <v>251</v>
      </c>
      <c r="H109" s="18">
        <f t="shared" ref="H109:H113" si="31">G109/3</f>
        <v>83.666666666666671</v>
      </c>
      <c r="I109" s="149">
        <f>G114</f>
        <v>1471</v>
      </c>
      <c r="J109" s="152">
        <v>14</v>
      </c>
      <c r="K109" s="86"/>
      <c r="L109" s="157"/>
    </row>
    <row r="110" spans="1:12" s="5" customFormat="1" ht="18" customHeight="1" x14ac:dyDescent="0.3">
      <c r="A110" s="4">
        <v>2</v>
      </c>
      <c r="B110" s="16" t="s">
        <v>45</v>
      </c>
      <c r="C110" s="15">
        <v>42</v>
      </c>
      <c r="D110" s="15">
        <v>83</v>
      </c>
      <c r="E110" s="17">
        <v>101</v>
      </c>
      <c r="F110" s="17">
        <v>101</v>
      </c>
      <c r="G110" s="10">
        <f t="shared" si="30"/>
        <v>285</v>
      </c>
      <c r="H110" s="9">
        <f t="shared" si="31"/>
        <v>95</v>
      </c>
      <c r="I110" s="150"/>
      <c r="J110" s="153"/>
      <c r="K110" s="86"/>
      <c r="L110" s="157"/>
    </row>
    <row r="111" spans="1:12" s="5" customFormat="1" ht="18" customHeight="1" x14ac:dyDescent="0.3">
      <c r="A111" s="4">
        <v>3</v>
      </c>
      <c r="B111" s="23" t="s">
        <v>27</v>
      </c>
      <c r="C111" s="19">
        <v>126</v>
      </c>
      <c r="D111" s="19">
        <v>113</v>
      </c>
      <c r="E111" s="21">
        <v>110</v>
      </c>
      <c r="F111" s="21">
        <v>106</v>
      </c>
      <c r="G111" s="10">
        <f t="shared" si="30"/>
        <v>349</v>
      </c>
      <c r="H111" s="18">
        <f t="shared" si="31"/>
        <v>116.33333333333333</v>
      </c>
      <c r="I111" s="150"/>
      <c r="J111" s="153"/>
      <c r="K111" s="86"/>
      <c r="L111" s="157"/>
    </row>
    <row r="112" spans="1:12" s="5" customFormat="1" ht="18" customHeight="1" x14ac:dyDescent="0.3">
      <c r="A112" s="4">
        <v>4</v>
      </c>
      <c r="B112" s="16" t="s">
        <v>135</v>
      </c>
      <c r="C112" s="15">
        <v>90</v>
      </c>
      <c r="D112" s="15">
        <v>104</v>
      </c>
      <c r="E112" s="17">
        <v>86</v>
      </c>
      <c r="F112" s="17">
        <v>109</v>
      </c>
      <c r="G112" s="10">
        <f t="shared" si="30"/>
        <v>303</v>
      </c>
      <c r="H112" s="9">
        <f t="shared" si="31"/>
        <v>101</v>
      </c>
      <c r="I112" s="150"/>
      <c r="J112" s="153"/>
      <c r="K112" s="86"/>
      <c r="L112" s="157"/>
    </row>
    <row r="113" spans="1:13" s="5" customFormat="1" ht="18" customHeight="1" x14ac:dyDescent="0.3">
      <c r="A113" s="4">
        <v>5</v>
      </c>
      <c r="B113" s="20" t="s">
        <v>67</v>
      </c>
      <c r="C113" s="19">
        <v>106</v>
      </c>
      <c r="D113" s="19">
        <v>83</v>
      </c>
      <c r="E113" s="21">
        <v>77</v>
      </c>
      <c r="F113" s="21">
        <v>94</v>
      </c>
      <c r="G113" s="10">
        <f t="shared" si="30"/>
        <v>283</v>
      </c>
      <c r="H113" s="18">
        <f t="shared" si="31"/>
        <v>94.333333333333329</v>
      </c>
      <c r="I113" s="150"/>
      <c r="J113" s="153"/>
      <c r="K113" s="86"/>
      <c r="L113" s="157"/>
    </row>
    <row r="114" spans="1:13" s="5" customFormat="1" ht="18" customHeight="1" x14ac:dyDescent="0.3">
      <c r="A114" s="155" t="s">
        <v>51</v>
      </c>
      <c r="B114" s="156"/>
      <c r="C114" s="7">
        <f>SUM(C109:C113)</f>
        <v>431</v>
      </c>
      <c r="D114" s="7">
        <f>SUM(D109:D113)</f>
        <v>460</v>
      </c>
      <c r="E114" s="7">
        <f>SUM(E109:E113)</f>
        <v>459</v>
      </c>
      <c r="F114" s="7">
        <f>SUM(F109:F113)</f>
        <v>499</v>
      </c>
      <c r="G114" s="79">
        <f>SUM(G109:G113)</f>
        <v>1471</v>
      </c>
      <c r="H114" s="80">
        <f>G114/15</f>
        <v>98.066666666666663</v>
      </c>
      <c r="I114" s="151"/>
      <c r="J114" s="154"/>
      <c r="K114" s="86"/>
      <c r="L114" s="157"/>
    </row>
    <row r="115" spans="1:13" s="5" customFormat="1" ht="18" customHeight="1" x14ac:dyDescent="0.3">
      <c r="A115" s="145" t="s">
        <v>50</v>
      </c>
      <c r="B115" s="145"/>
      <c r="C115" s="4">
        <v>1</v>
      </c>
      <c r="D115" s="4">
        <v>2</v>
      </c>
      <c r="E115" s="4">
        <v>3</v>
      </c>
      <c r="F115" s="4">
        <v>4</v>
      </c>
      <c r="G115" s="13"/>
      <c r="H115" s="13"/>
      <c r="I115" s="13"/>
      <c r="J115" s="13"/>
      <c r="K115" s="86"/>
      <c r="L115" s="88"/>
    </row>
    <row r="116" spans="1:13" s="5" customFormat="1" ht="18" customHeight="1" x14ac:dyDescent="0.3">
      <c r="A116" s="2"/>
      <c r="B116" s="146" t="s">
        <v>106</v>
      </c>
      <c r="C116" s="147"/>
      <c r="D116" s="147"/>
      <c r="E116" s="147"/>
      <c r="F116" s="147"/>
      <c r="G116" s="147"/>
      <c r="H116" s="147"/>
      <c r="I116" s="147"/>
      <c r="J116" s="148"/>
      <c r="K116" s="86"/>
      <c r="L116" s="88"/>
    </row>
    <row r="117" spans="1:13" s="5" customFormat="1" ht="18" customHeight="1" x14ac:dyDescent="0.3">
      <c r="A117" s="4">
        <v>1</v>
      </c>
      <c r="B117" s="20" t="s">
        <v>163</v>
      </c>
      <c r="C117" s="19">
        <v>66</v>
      </c>
      <c r="D117" s="19">
        <v>78</v>
      </c>
      <c r="E117" s="21">
        <v>105</v>
      </c>
      <c r="F117" s="21">
        <v>54</v>
      </c>
      <c r="G117" s="10">
        <f t="shared" ref="G117:G121" si="32">SUM(C117:F117)-MIN(C117:F117)</f>
        <v>249</v>
      </c>
      <c r="H117" s="18">
        <f t="shared" ref="H117:H121" si="33">G117/3</f>
        <v>83</v>
      </c>
      <c r="I117" s="149">
        <f>G122</f>
        <v>1469</v>
      </c>
      <c r="J117" s="152">
        <v>15</v>
      </c>
      <c r="K117" s="86"/>
      <c r="L117" s="157"/>
    </row>
    <row r="118" spans="1:13" s="5" customFormat="1" ht="18" customHeight="1" x14ac:dyDescent="0.3">
      <c r="A118" s="4">
        <v>2</v>
      </c>
      <c r="B118" s="20" t="s">
        <v>164</v>
      </c>
      <c r="C118" s="19">
        <v>65</v>
      </c>
      <c r="D118" s="19">
        <v>109</v>
      </c>
      <c r="E118" s="21">
        <v>78</v>
      </c>
      <c r="F118" s="21">
        <v>98</v>
      </c>
      <c r="G118" s="10">
        <f t="shared" si="32"/>
        <v>285</v>
      </c>
      <c r="H118" s="18">
        <f t="shared" si="33"/>
        <v>95</v>
      </c>
      <c r="I118" s="150"/>
      <c r="J118" s="153"/>
      <c r="K118" s="86"/>
      <c r="L118" s="157"/>
    </row>
    <row r="119" spans="1:13" s="5" customFormat="1" ht="18" customHeight="1" x14ac:dyDescent="0.3">
      <c r="A119" s="4">
        <v>3</v>
      </c>
      <c r="B119" s="16" t="s">
        <v>165</v>
      </c>
      <c r="C119" s="15">
        <v>69</v>
      </c>
      <c r="D119" s="15">
        <v>61</v>
      </c>
      <c r="E119" s="17">
        <v>116</v>
      </c>
      <c r="F119" s="17">
        <v>107</v>
      </c>
      <c r="G119" s="10">
        <f t="shared" si="32"/>
        <v>292</v>
      </c>
      <c r="H119" s="9">
        <f t="shared" si="33"/>
        <v>97.333333333333329</v>
      </c>
      <c r="I119" s="150"/>
      <c r="J119" s="153"/>
      <c r="K119" s="86"/>
      <c r="L119" s="157"/>
    </row>
    <row r="120" spans="1:13" s="5" customFormat="1" ht="18" customHeight="1" x14ac:dyDescent="0.3">
      <c r="A120" s="4">
        <v>4</v>
      </c>
      <c r="B120" s="20" t="s">
        <v>166</v>
      </c>
      <c r="C120" s="19">
        <v>75</v>
      </c>
      <c r="D120" s="19">
        <v>108</v>
      </c>
      <c r="E120" s="21">
        <v>125</v>
      </c>
      <c r="F120" s="21">
        <v>89</v>
      </c>
      <c r="G120" s="10">
        <f t="shared" si="32"/>
        <v>322</v>
      </c>
      <c r="H120" s="18">
        <f t="shared" si="33"/>
        <v>107.33333333333333</v>
      </c>
      <c r="I120" s="150"/>
      <c r="J120" s="153"/>
      <c r="K120" s="86"/>
      <c r="L120" s="157"/>
    </row>
    <row r="121" spans="1:13" s="5" customFormat="1" ht="18" customHeight="1" x14ac:dyDescent="0.3">
      <c r="A121" s="4">
        <v>5</v>
      </c>
      <c r="B121" s="20" t="s">
        <v>167</v>
      </c>
      <c r="C121" s="19">
        <v>89</v>
      </c>
      <c r="D121" s="19">
        <v>102</v>
      </c>
      <c r="E121" s="21">
        <v>117</v>
      </c>
      <c r="F121" s="21">
        <v>102</v>
      </c>
      <c r="G121" s="10">
        <f t="shared" si="32"/>
        <v>321</v>
      </c>
      <c r="H121" s="18">
        <f t="shared" si="33"/>
        <v>107</v>
      </c>
      <c r="I121" s="150"/>
      <c r="J121" s="153"/>
      <c r="K121" s="86"/>
      <c r="L121" s="157"/>
    </row>
    <row r="122" spans="1:13" s="5" customFormat="1" ht="18" customHeight="1" x14ac:dyDescent="0.3">
      <c r="A122" s="155" t="s">
        <v>51</v>
      </c>
      <c r="B122" s="156"/>
      <c r="C122" s="7">
        <f>SUM(C117:C121)</f>
        <v>364</v>
      </c>
      <c r="D122" s="7">
        <f>SUM(D117:D121)</f>
        <v>458</v>
      </c>
      <c r="E122" s="7">
        <f>SUM(E117:E121)</f>
        <v>541</v>
      </c>
      <c r="F122" s="7">
        <f>SUM(F117:F121)</f>
        <v>450</v>
      </c>
      <c r="G122" s="79">
        <f>SUM(G117:G121)</f>
        <v>1469</v>
      </c>
      <c r="H122" s="80">
        <f>G122/15</f>
        <v>97.933333333333337</v>
      </c>
      <c r="I122" s="151"/>
      <c r="J122" s="154"/>
      <c r="K122" s="86"/>
      <c r="L122" s="157"/>
    </row>
    <row r="123" spans="1:13" s="5" customFormat="1" ht="18" customHeight="1" x14ac:dyDescent="0.3">
      <c r="A123" s="145" t="s">
        <v>50</v>
      </c>
      <c r="B123" s="145"/>
      <c r="C123" s="4">
        <v>4</v>
      </c>
      <c r="D123" s="4">
        <v>5</v>
      </c>
      <c r="E123" s="4">
        <v>6</v>
      </c>
      <c r="F123" s="4">
        <v>1</v>
      </c>
      <c r="G123" s="13"/>
      <c r="H123" s="13"/>
      <c r="I123" s="13"/>
      <c r="J123" s="13"/>
      <c r="K123" s="86"/>
      <c r="L123" s="88"/>
    </row>
    <row r="124" spans="1:13" ht="19.5" customHeight="1" x14ac:dyDescent="0.3">
      <c r="A124" s="2"/>
      <c r="B124" s="146" t="s">
        <v>60</v>
      </c>
      <c r="C124" s="147"/>
      <c r="D124" s="147"/>
      <c r="E124" s="147"/>
      <c r="F124" s="147"/>
      <c r="G124" s="147"/>
      <c r="H124" s="147"/>
      <c r="I124" s="147"/>
      <c r="J124" s="148"/>
      <c r="K124" s="6"/>
      <c r="L124" s="87"/>
      <c r="M124" s="1"/>
    </row>
    <row r="125" spans="1:13" s="5" customFormat="1" ht="18" customHeight="1" x14ac:dyDescent="0.3">
      <c r="A125" s="4">
        <v>1</v>
      </c>
      <c r="B125" s="16" t="s">
        <v>70</v>
      </c>
      <c r="C125" s="15">
        <v>133</v>
      </c>
      <c r="D125" s="15">
        <v>126</v>
      </c>
      <c r="E125" s="17">
        <v>98</v>
      </c>
      <c r="F125" s="17">
        <v>79</v>
      </c>
      <c r="G125" s="10">
        <f t="shared" ref="G125:G129" si="34">SUM(C125:F125)-MIN(C125:F125)</f>
        <v>357</v>
      </c>
      <c r="H125" s="9">
        <f t="shared" ref="H125:H129" si="35">G125/3</f>
        <v>119</v>
      </c>
      <c r="I125" s="149">
        <f>G130</f>
        <v>1401</v>
      </c>
      <c r="J125" s="152">
        <v>16</v>
      </c>
      <c r="K125" s="86"/>
      <c r="L125" s="157"/>
    </row>
    <row r="126" spans="1:13" s="5" customFormat="1" ht="18" customHeight="1" x14ac:dyDescent="0.3">
      <c r="A126" s="4">
        <v>2</v>
      </c>
      <c r="B126" s="16" t="s">
        <v>56</v>
      </c>
      <c r="C126" s="15">
        <v>109</v>
      </c>
      <c r="D126" s="15">
        <v>83</v>
      </c>
      <c r="E126" s="17">
        <v>107</v>
      </c>
      <c r="F126" s="17">
        <v>83</v>
      </c>
      <c r="G126" s="10">
        <f t="shared" si="34"/>
        <v>299</v>
      </c>
      <c r="H126" s="9">
        <f t="shared" si="35"/>
        <v>99.666666666666671</v>
      </c>
      <c r="I126" s="150"/>
      <c r="J126" s="153"/>
      <c r="K126" s="86"/>
      <c r="L126" s="157"/>
    </row>
    <row r="127" spans="1:13" s="5" customFormat="1" ht="18" customHeight="1" x14ac:dyDescent="0.3">
      <c r="A127" s="4">
        <v>3</v>
      </c>
      <c r="B127" s="20" t="s">
        <v>153</v>
      </c>
      <c r="C127" s="19">
        <v>91</v>
      </c>
      <c r="D127" s="19">
        <v>93</v>
      </c>
      <c r="E127" s="21">
        <v>87</v>
      </c>
      <c r="F127" s="21">
        <v>91</v>
      </c>
      <c r="G127" s="10">
        <f t="shared" si="34"/>
        <v>275</v>
      </c>
      <c r="H127" s="18">
        <f t="shared" si="35"/>
        <v>91.666666666666671</v>
      </c>
      <c r="I127" s="150"/>
      <c r="J127" s="153"/>
      <c r="K127" s="86"/>
      <c r="L127" s="157"/>
    </row>
    <row r="128" spans="1:13" s="5" customFormat="1" ht="18" customHeight="1" x14ac:dyDescent="0.3">
      <c r="A128" s="4">
        <v>4</v>
      </c>
      <c r="B128" s="20" t="s">
        <v>46</v>
      </c>
      <c r="C128" s="19">
        <v>89</v>
      </c>
      <c r="D128" s="19">
        <v>82</v>
      </c>
      <c r="E128" s="21">
        <v>76</v>
      </c>
      <c r="F128" s="21">
        <v>89</v>
      </c>
      <c r="G128" s="10">
        <f t="shared" si="34"/>
        <v>260</v>
      </c>
      <c r="H128" s="18">
        <f t="shared" si="35"/>
        <v>86.666666666666671</v>
      </c>
      <c r="I128" s="150"/>
      <c r="J128" s="153"/>
      <c r="K128" s="86"/>
      <c r="L128" s="157"/>
    </row>
    <row r="129" spans="1:13" s="5" customFormat="1" ht="18" customHeight="1" x14ac:dyDescent="0.3">
      <c r="A129" s="4">
        <v>5</v>
      </c>
      <c r="B129" s="20" t="s">
        <v>154</v>
      </c>
      <c r="C129" s="19">
        <v>54</v>
      </c>
      <c r="D129" s="19">
        <v>55</v>
      </c>
      <c r="E129" s="21">
        <v>78</v>
      </c>
      <c r="F129" s="21">
        <v>77</v>
      </c>
      <c r="G129" s="10">
        <f t="shared" si="34"/>
        <v>210</v>
      </c>
      <c r="H129" s="18">
        <f t="shared" si="35"/>
        <v>70</v>
      </c>
      <c r="I129" s="150"/>
      <c r="J129" s="153"/>
      <c r="K129" s="86"/>
      <c r="L129" s="157"/>
    </row>
    <row r="130" spans="1:13" s="5" customFormat="1" ht="18" customHeight="1" x14ac:dyDescent="0.3">
      <c r="A130" s="155" t="s">
        <v>51</v>
      </c>
      <c r="B130" s="156"/>
      <c r="C130" s="7">
        <f>SUM(C125:C129)</f>
        <v>476</v>
      </c>
      <c r="D130" s="7">
        <f>SUM(D125:D129)</f>
        <v>439</v>
      </c>
      <c r="E130" s="7">
        <f>SUM(E125:E129)</f>
        <v>446</v>
      </c>
      <c r="F130" s="7">
        <f>SUM(F125:F129)</f>
        <v>419</v>
      </c>
      <c r="G130" s="79">
        <f>SUM(G125:G129)</f>
        <v>1401</v>
      </c>
      <c r="H130" s="80">
        <f>G130/15</f>
        <v>93.4</v>
      </c>
      <c r="I130" s="151"/>
      <c r="J130" s="154"/>
      <c r="K130" s="86"/>
      <c r="L130" s="157"/>
    </row>
    <row r="131" spans="1:13" s="5" customFormat="1" ht="18" customHeight="1" x14ac:dyDescent="0.3">
      <c r="A131" s="145" t="s">
        <v>50</v>
      </c>
      <c r="B131" s="145"/>
      <c r="C131" s="4">
        <v>2</v>
      </c>
      <c r="D131" s="4">
        <v>3</v>
      </c>
      <c r="E131" s="4">
        <v>4</v>
      </c>
      <c r="F131" s="4">
        <v>5</v>
      </c>
      <c r="G131" s="13"/>
      <c r="H131" s="13"/>
      <c r="I131" s="13"/>
      <c r="J131" s="13"/>
      <c r="K131" s="86"/>
      <c r="L131" s="88"/>
    </row>
    <row r="132" spans="1:13" ht="19.5" customHeight="1" x14ac:dyDescent="0.3">
      <c r="A132" s="2"/>
      <c r="B132" s="146" t="s">
        <v>9</v>
      </c>
      <c r="C132" s="147"/>
      <c r="D132" s="147"/>
      <c r="E132" s="147"/>
      <c r="F132" s="147"/>
      <c r="G132" s="147"/>
      <c r="H132" s="147"/>
      <c r="I132" s="147"/>
      <c r="J132" s="148"/>
      <c r="K132" s="6"/>
      <c r="L132" s="87"/>
      <c r="M132" s="1"/>
    </row>
    <row r="133" spans="1:13" s="5" customFormat="1" ht="18" customHeight="1" x14ac:dyDescent="0.3">
      <c r="A133" s="4">
        <v>1</v>
      </c>
      <c r="B133" s="20" t="s">
        <v>155</v>
      </c>
      <c r="C133" s="19">
        <v>75</v>
      </c>
      <c r="D133" s="19">
        <v>68</v>
      </c>
      <c r="E133" s="21">
        <v>78</v>
      </c>
      <c r="F133" s="21">
        <v>76</v>
      </c>
      <c r="G133" s="10">
        <f t="shared" ref="G133:G137" si="36">SUM(C133:F133)-MIN(C133:F133)</f>
        <v>229</v>
      </c>
      <c r="H133" s="18">
        <f t="shared" ref="H133:H137" si="37">G133/3</f>
        <v>76.333333333333329</v>
      </c>
      <c r="I133" s="149">
        <f>G138</f>
        <v>1310</v>
      </c>
      <c r="J133" s="152">
        <v>17</v>
      </c>
      <c r="K133" s="86"/>
      <c r="L133" s="157"/>
    </row>
    <row r="134" spans="1:13" s="5" customFormat="1" ht="18" customHeight="1" x14ac:dyDescent="0.3">
      <c r="A134" s="4">
        <v>2</v>
      </c>
      <c r="B134" s="20" t="s">
        <v>156</v>
      </c>
      <c r="C134" s="19">
        <v>75</v>
      </c>
      <c r="D134" s="19">
        <v>83</v>
      </c>
      <c r="E134" s="21">
        <v>55</v>
      </c>
      <c r="F134" s="21">
        <v>88</v>
      </c>
      <c r="G134" s="10">
        <f t="shared" si="36"/>
        <v>246</v>
      </c>
      <c r="H134" s="18">
        <f t="shared" si="37"/>
        <v>82</v>
      </c>
      <c r="I134" s="150"/>
      <c r="J134" s="153"/>
      <c r="K134" s="86"/>
      <c r="L134" s="157"/>
    </row>
    <row r="135" spans="1:13" s="5" customFormat="1" ht="18" customHeight="1" x14ac:dyDescent="0.3">
      <c r="A135" s="4">
        <v>3</v>
      </c>
      <c r="B135" s="20" t="s">
        <v>157</v>
      </c>
      <c r="C135" s="19">
        <v>92</v>
      </c>
      <c r="D135" s="19">
        <v>81</v>
      </c>
      <c r="E135" s="21">
        <v>114</v>
      </c>
      <c r="F135" s="21">
        <v>93</v>
      </c>
      <c r="G135" s="10">
        <f t="shared" si="36"/>
        <v>299</v>
      </c>
      <c r="H135" s="18">
        <f t="shared" si="37"/>
        <v>99.666666666666671</v>
      </c>
      <c r="I135" s="150"/>
      <c r="J135" s="153"/>
      <c r="K135" s="86"/>
      <c r="L135" s="157"/>
    </row>
    <row r="136" spans="1:13" s="5" customFormat="1" ht="18" customHeight="1" x14ac:dyDescent="0.3">
      <c r="A136" s="4">
        <v>4</v>
      </c>
      <c r="B136" s="20" t="s">
        <v>30</v>
      </c>
      <c r="C136" s="19">
        <v>76</v>
      </c>
      <c r="D136" s="19">
        <v>84</v>
      </c>
      <c r="E136" s="21">
        <v>63</v>
      </c>
      <c r="F136" s="21">
        <v>61</v>
      </c>
      <c r="G136" s="10">
        <f t="shared" si="36"/>
        <v>223</v>
      </c>
      <c r="H136" s="18">
        <f t="shared" si="37"/>
        <v>74.333333333333329</v>
      </c>
      <c r="I136" s="150"/>
      <c r="J136" s="153"/>
      <c r="K136" s="86"/>
      <c r="L136" s="157"/>
    </row>
    <row r="137" spans="1:13" s="5" customFormat="1" ht="18" customHeight="1" x14ac:dyDescent="0.3">
      <c r="A137" s="4">
        <v>5</v>
      </c>
      <c r="B137" s="20" t="s">
        <v>47</v>
      </c>
      <c r="C137" s="19">
        <v>76</v>
      </c>
      <c r="D137" s="19">
        <v>87</v>
      </c>
      <c r="E137" s="21">
        <v>126</v>
      </c>
      <c r="F137" s="21">
        <v>100</v>
      </c>
      <c r="G137" s="10">
        <f t="shared" si="36"/>
        <v>313</v>
      </c>
      <c r="H137" s="18">
        <f t="shared" si="37"/>
        <v>104.33333333333333</v>
      </c>
      <c r="I137" s="150"/>
      <c r="J137" s="153"/>
      <c r="K137" s="86"/>
      <c r="L137" s="157"/>
    </row>
    <row r="138" spans="1:13" s="5" customFormat="1" ht="18" customHeight="1" x14ac:dyDescent="0.3">
      <c r="A138" s="155" t="s">
        <v>51</v>
      </c>
      <c r="B138" s="156"/>
      <c r="C138" s="7">
        <f>SUM(C133:C137)</f>
        <v>394</v>
      </c>
      <c r="D138" s="7">
        <f>SUM(D133:D137)</f>
        <v>403</v>
      </c>
      <c r="E138" s="7">
        <f>SUM(E133:E137)</f>
        <v>436</v>
      </c>
      <c r="F138" s="7">
        <f>SUM(F133:F137)</f>
        <v>418</v>
      </c>
      <c r="G138" s="79">
        <f>SUM(G133:G137)</f>
        <v>1310</v>
      </c>
      <c r="H138" s="80">
        <f>G138/15</f>
        <v>87.333333333333329</v>
      </c>
      <c r="I138" s="151"/>
      <c r="J138" s="154"/>
      <c r="K138" s="86"/>
      <c r="L138" s="157"/>
    </row>
    <row r="139" spans="1:13" s="5" customFormat="1" ht="18" customHeight="1" x14ac:dyDescent="0.3">
      <c r="A139" s="145" t="s">
        <v>50</v>
      </c>
      <c r="B139" s="145"/>
      <c r="C139" s="4">
        <v>2</v>
      </c>
      <c r="D139" s="4">
        <v>3</v>
      </c>
      <c r="E139" s="4">
        <v>4</v>
      </c>
      <c r="F139" s="4">
        <v>5</v>
      </c>
      <c r="G139" s="13"/>
      <c r="H139" s="13"/>
      <c r="I139" s="13"/>
      <c r="J139" s="13"/>
      <c r="K139" s="86"/>
      <c r="L139" s="88"/>
    </row>
    <row r="140" spans="1:13" s="5" customFormat="1" ht="18" customHeight="1" x14ac:dyDescent="0.3">
      <c r="A140" s="2"/>
      <c r="B140" s="146" t="s">
        <v>107</v>
      </c>
      <c r="C140" s="147"/>
      <c r="D140" s="147"/>
      <c r="E140" s="147"/>
      <c r="F140" s="147"/>
      <c r="G140" s="147"/>
      <c r="H140" s="147"/>
      <c r="I140" s="147"/>
      <c r="J140" s="148"/>
      <c r="K140" s="86"/>
      <c r="L140" s="88"/>
    </row>
    <row r="141" spans="1:13" s="5" customFormat="1" ht="18" customHeight="1" x14ac:dyDescent="0.3">
      <c r="A141" s="4">
        <v>1</v>
      </c>
      <c r="B141" s="20" t="s">
        <v>159</v>
      </c>
      <c r="C141" s="19">
        <v>109</v>
      </c>
      <c r="D141" s="19">
        <v>138</v>
      </c>
      <c r="E141" s="21">
        <v>82</v>
      </c>
      <c r="F141" s="21">
        <v>124</v>
      </c>
      <c r="G141" s="10">
        <f t="shared" ref="G141:G145" si="38">SUM(C141:F141)-MIN(C141:F141)</f>
        <v>371</v>
      </c>
      <c r="H141" s="18">
        <f t="shared" ref="H141:H145" si="39">G141/3</f>
        <v>123.66666666666667</v>
      </c>
      <c r="I141" s="149">
        <f>G146</f>
        <v>1306</v>
      </c>
      <c r="J141" s="152">
        <v>18</v>
      </c>
      <c r="K141" s="86"/>
      <c r="L141" s="157"/>
    </row>
    <row r="142" spans="1:13" s="5" customFormat="1" ht="18" customHeight="1" x14ac:dyDescent="0.3">
      <c r="A142" s="4">
        <v>2</v>
      </c>
      <c r="B142" s="20" t="s">
        <v>160</v>
      </c>
      <c r="C142" s="19">
        <v>64</v>
      </c>
      <c r="D142" s="19">
        <v>66</v>
      </c>
      <c r="E142" s="21">
        <v>74</v>
      </c>
      <c r="F142" s="21">
        <v>87</v>
      </c>
      <c r="G142" s="10">
        <f t="shared" si="38"/>
        <v>227</v>
      </c>
      <c r="H142" s="18">
        <f t="shared" si="39"/>
        <v>75.666666666666671</v>
      </c>
      <c r="I142" s="150"/>
      <c r="J142" s="153"/>
      <c r="K142" s="86"/>
      <c r="L142" s="157"/>
    </row>
    <row r="143" spans="1:13" s="5" customFormat="1" ht="18" customHeight="1" x14ac:dyDescent="0.3">
      <c r="A143" s="4">
        <v>3</v>
      </c>
      <c r="B143" s="16" t="s">
        <v>161</v>
      </c>
      <c r="C143" s="15">
        <v>86</v>
      </c>
      <c r="D143" s="15">
        <v>41</v>
      </c>
      <c r="E143" s="17">
        <v>95</v>
      </c>
      <c r="F143" s="17">
        <v>57</v>
      </c>
      <c r="G143" s="10">
        <f t="shared" si="38"/>
        <v>238</v>
      </c>
      <c r="H143" s="9">
        <f t="shared" si="39"/>
        <v>79.333333333333329</v>
      </c>
      <c r="I143" s="150"/>
      <c r="J143" s="153"/>
      <c r="K143" s="86"/>
      <c r="L143" s="157"/>
    </row>
    <row r="144" spans="1:13" s="5" customFormat="1" ht="18" customHeight="1" x14ac:dyDescent="0.3">
      <c r="A144" s="4">
        <v>4</v>
      </c>
      <c r="B144" s="20" t="s">
        <v>162</v>
      </c>
      <c r="C144" s="19">
        <v>47</v>
      </c>
      <c r="D144" s="19">
        <v>50</v>
      </c>
      <c r="E144" s="21">
        <v>36</v>
      </c>
      <c r="F144" s="21">
        <v>69</v>
      </c>
      <c r="G144" s="10">
        <f t="shared" si="38"/>
        <v>166</v>
      </c>
      <c r="H144" s="18">
        <f t="shared" si="39"/>
        <v>55.333333333333336</v>
      </c>
      <c r="I144" s="150"/>
      <c r="J144" s="153"/>
      <c r="K144" s="86"/>
      <c r="L144" s="157"/>
    </row>
    <row r="145" spans="1:12" s="5" customFormat="1" ht="18" customHeight="1" x14ac:dyDescent="0.3">
      <c r="A145" s="4">
        <v>5</v>
      </c>
      <c r="B145" s="16" t="s">
        <v>174</v>
      </c>
      <c r="C145" s="15">
        <v>99</v>
      </c>
      <c r="D145" s="15">
        <v>69</v>
      </c>
      <c r="E145" s="17">
        <v>81</v>
      </c>
      <c r="F145" s="17">
        <v>124</v>
      </c>
      <c r="G145" s="10">
        <f t="shared" si="38"/>
        <v>304</v>
      </c>
      <c r="H145" s="9">
        <f t="shared" si="39"/>
        <v>101.33333333333333</v>
      </c>
      <c r="I145" s="150"/>
      <c r="J145" s="153"/>
      <c r="K145" s="86"/>
      <c r="L145" s="157"/>
    </row>
    <row r="146" spans="1:12" s="5" customFormat="1" ht="18" customHeight="1" x14ac:dyDescent="0.3">
      <c r="A146" s="155" t="s">
        <v>51</v>
      </c>
      <c r="B146" s="156"/>
      <c r="C146" s="7">
        <f>SUM(C141:C145)</f>
        <v>405</v>
      </c>
      <c r="D146" s="7">
        <f>SUM(D141:D145)</f>
        <v>364</v>
      </c>
      <c r="E146" s="7">
        <f>SUM(E141:E145)</f>
        <v>368</v>
      </c>
      <c r="F146" s="7">
        <f>SUM(F141:F145)</f>
        <v>461</v>
      </c>
      <c r="G146" s="79">
        <f>SUM(G141:G145)</f>
        <v>1306</v>
      </c>
      <c r="H146" s="80">
        <f>G146/15</f>
        <v>87.066666666666663</v>
      </c>
      <c r="I146" s="151"/>
      <c r="J146" s="154"/>
      <c r="K146" s="86"/>
      <c r="L146" s="157"/>
    </row>
    <row r="147" spans="1:12" s="5" customFormat="1" ht="18" customHeight="1" x14ac:dyDescent="0.3">
      <c r="A147" s="173" t="s">
        <v>50</v>
      </c>
      <c r="B147" s="174"/>
      <c r="C147" s="4">
        <v>3</v>
      </c>
      <c r="D147" s="4">
        <v>4</v>
      </c>
      <c r="E147" s="4">
        <v>5</v>
      </c>
      <c r="F147" s="4">
        <v>6</v>
      </c>
      <c r="G147" s="131"/>
      <c r="H147" s="131"/>
      <c r="I147" s="131"/>
      <c r="J147" s="131"/>
      <c r="K147" s="86"/>
      <c r="L147" s="88"/>
    </row>
    <row r="148" spans="1:12" x14ac:dyDescent="0.2">
      <c r="G148" s="25"/>
      <c r="H148" s="25"/>
      <c r="I148" s="25"/>
      <c r="J148" s="25"/>
    </row>
  </sheetData>
  <mergeCells count="110">
    <mergeCell ref="B76:J76"/>
    <mergeCell ref="I77:I82"/>
    <mergeCell ref="J77:J82"/>
    <mergeCell ref="A82:B82"/>
    <mergeCell ref="I45:I50"/>
    <mergeCell ref="A83:B83"/>
    <mergeCell ref="B92:J92"/>
    <mergeCell ref="I93:I98"/>
    <mergeCell ref="J93:J98"/>
    <mergeCell ref="A98:B98"/>
    <mergeCell ref="B84:J84"/>
    <mergeCell ref="I85:I90"/>
    <mergeCell ref="J85:J90"/>
    <mergeCell ref="A90:B90"/>
    <mergeCell ref="A91:B91"/>
    <mergeCell ref="A139:B139"/>
    <mergeCell ref="A59:B59"/>
    <mergeCell ref="B132:J132"/>
    <mergeCell ref="I133:I138"/>
    <mergeCell ref="J133:J138"/>
    <mergeCell ref="A138:B138"/>
    <mergeCell ref="B68:J68"/>
    <mergeCell ref="I69:I74"/>
    <mergeCell ref="J69:J74"/>
    <mergeCell ref="A74:B74"/>
    <mergeCell ref="A75:B75"/>
    <mergeCell ref="A131:B131"/>
    <mergeCell ref="A99:B99"/>
    <mergeCell ref="B124:J124"/>
    <mergeCell ref="I125:I130"/>
    <mergeCell ref="J125:J130"/>
    <mergeCell ref="A130:B130"/>
    <mergeCell ref="B60:J60"/>
    <mergeCell ref="I61:I66"/>
    <mergeCell ref="I109:I114"/>
    <mergeCell ref="J109:J114"/>
    <mergeCell ref="A114:B114"/>
    <mergeCell ref="A115:B115"/>
    <mergeCell ref="B100:J100"/>
    <mergeCell ref="A1:J1"/>
    <mergeCell ref="I21:I26"/>
    <mergeCell ref="A2:J2"/>
    <mergeCell ref="B20:J20"/>
    <mergeCell ref="J21:J26"/>
    <mergeCell ref="A26:B26"/>
    <mergeCell ref="B52:J52"/>
    <mergeCell ref="I53:I58"/>
    <mergeCell ref="J53:J58"/>
    <mergeCell ref="A58:B58"/>
    <mergeCell ref="A27:B27"/>
    <mergeCell ref="B36:J36"/>
    <mergeCell ref="I37:I42"/>
    <mergeCell ref="J37:J42"/>
    <mergeCell ref="A42:B42"/>
    <mergeCell ref="A43:B43"/>
    <mergeCell ref="B4:J4"/>
    <mergeCell ref="I5:I10"/>
    <mergeCell ref="J5:J10"/>
    <mergeCell ref="A10:B10"/>
    <mergeCell ref="A11:B11"/>
    <mergeCell ref="B28:J28"/>
    <mergeCell ref="A51:B51"/>
    <mergeCell ref="L85:L90"/>
    <mergeCell ref="L21:L26"/>
    <mergeCell ref="L5:L10"/>
    <mergeCell ref="L14:L18"/>
    <mergeCell ref="L29:L34"/>
    <mergeCell ref="L37:L42"/>
    <mergeCell ref="B108:J108"/>
    <mergeCell ref="I101:I106"/>
    <mergeCell ref="J101:J106"/>
    <mergeCell ref="A106:B106"/>
    <mergeCell ref="A107:B107"/>
    <mergeCell ref="B44:J44"/>
    <mergeCell ref="J61:J66"/>
    <mergeCell ref="A66:B66"/>
    <mergeCell ref="A67:B67"/>
    <mergeCell ref="I29:I34"/>
    <mergeCell ref="J29:J34"/>
    <mergeCell ref="A34:B34"/>
    <mergeCell ref="A35:B35"/>
    <mergeCell ref="B12:J12"/>
    <mergeCell ref="A18:B18"/>
    <mergeCell ref="A19:B19"/>
    <mergeCell ref="J45:J50"/>
    <mergeCell ref="A50:B50"/>
    <mergeCell ref="A123:B123"/>
    <mergeCell ref="I13:I18"/>
    <mergeCell ref="J13:J18"/>
    <mergeCell ref="A147:B147"/>
    <mergeCell ref="B116:J116"/>
    <mergeCell ref="I117:I122"/>
    <mergeCell ref="J117:J122"/>
    <mergeCell ref="L117:L122"/>
    <mergeCell ref="A122:B122"/>
    <mergeCell ref="L133:L138"/>
    <mergeCell ref="B140:J140"/>
    <mergeCell ref="I141:I146"/>
    <mergeCell ref="J141:J146"/>
    <mergeCell ref="L141:L146"/>
    <mergeCell ref="A146:B146"/>
    <mergeCell ref="L45:L50"/>
    <mergeCell ref="L77:L82"/>
    <mergeCell ref="L93:L98"/>
    <mergeCell ref="L101:L106"/>
    <mergeCell ref="L125:L130"/>
    <mergeCell ref="L53:L58"/>
    <mergeCell ref="L69:L74"/>
    <mergeCell ref="L61:L66"/>
    <mergeCell ref="L109:L114"/>
  </mergeCells>
  <phoneticPr fontId="0" type="noConversion"/>
  <pageMargins left="0.25" right="0.25" top="0.75" bottom="0.75" header="0.3" footer="0.3"/>
  <pageSetup paperSize="9" scale="95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164"/>
  <sheetViews>
    <sheetView zoomScaleNormal="100" zoomScaleSheetLayoutView="200" workbookViewId="0">
      <pane xSplit="10" ySplit="3" topLeftCell="K43" activePane="bottomRight" state="frozen"/>
      <selection pane="topRight" activeCell="K1" sqref="K1"/>
      <selection pane="bottomLeft" activeCell="A4" sqref="A4"/>
      <selection pane="bottomRight" activeCell="O20" sqref="O20"/>
    </sheetView>
  </sheetViews>
  <sheetFormatPr defaultRowHeight="27.75" x14ac:dyDescent="0.2"/>
  <cols>
    <col min="1" max="1" width="3.140625" bestFit="1" customWidth="1"/>
    <col min="2" max="2" width="47.28515625" bestFit="1" customWidth="1"/>
    <col min="3" max="6" width="7.28515625" bestFit="1" customWidth="1"/>
    <col min="7" max="7" width="10.85546875" bestFit="1" customWidth="1"/>
    <col min="8" max="8" width="9.85546875" style="6" bestFit="1" customWidth="1"/>
    <col min="9" max="9" width="7.42578125" bestFit="1" customWidth="1"/>
    <col min="10" max="10" width="9.28515625" bestFit="1" customWidth="1"/>
    <col min="11" max="11" width="5" style="6" bestFit="1" customWidth="1"/>
    <col min="12" max="12" width="6.140625" style="87" bestFit="1" customWidth="1"/>
  </cols>
  <sheetData>
    <row r="1" spans="1:12" ht="17.25" customHeight="1" x14ac:dyDescent="0.2">
      <c r="A1" s="166" t="s">
        <v>103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2" ht="18.75" customHeight="1" x14ac:dyDescent="0.2">
      <c r="A2" s="168" t="s">
        <v>102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2" ht="27" customHeight="1" x14ac:dyDescent="0.2">
      <c r="A3" s="77" t="s">
        <v>12</v>
      </c>
      <c r="B3" s="78" t="s">
        <v>0</v>
      </c>
      <c r="C3" s="78" t="s">
        <v>1</v>
      </c>
      <c r="D3" s="78" t="s">
        <v>2</v>
      </c>
      <c r="E3" s="78" t="s">
        <v>19</v>
      </c>
      <c r="F3" s="78" t="s">
        <v>34</v>
      </c>
      <c r="G3" s="78" t="s">
        <v>58</v>
      </c>
      <c r="H3" s="78" t="s">
        <v>81</v>
      </c>
      <c r="I3" s="78" t="s">
        <v>13</v>
      </c>
      <c r="J3" s="78" t="s">
        <v>14</v>
      </c>
    </row>
    <row r="4" spans="1:12" s="5" customFormat="1" ht="18" customHeight="1" x14ac:dyDescent="0.3">
      <c r="A4" s="2"/>
      <c r="B4" s="146" t="s">
        <v>28</v>
      </c>
      <c r="C4" s="147"/>
      <c r="D4" s="147"/>
      <c r="E4" s="147"/>
      <c r="F4" s="147"/>
      <c r="G4" s="147"/>
      <c r="H4" s="147"/>
      <c r="I4" s="147"/>
      <c r="J4" s="148"/>
      <c r="K4" s="86"/>
      <c r="L4" s="88"/>
    </row>
    <row r="5" spans="1:12" s="5" customFormat="1" ht="18" customHeight="1" x14ac:dyDescent="0.3">
      <c r="A5" s="4">
        <v>1</v>
      </c>
      <c r="B5" s="20" t="s">
        <v>29</v>
      </c>
      <c r="C5" s="19">
        <v>125</v>
      </c>
      <c r="D5" s="19">
        <v>104</v>
      </c>
      <c r="E5" s="21">
        <v>131</v>
      </c>
      <c r="F5" s="21">
        <v>184</v>
      </c>
      <c r="G5" s="10">
        <f t="shared" ref="G5:G9" si="0">SUM(C5:F5)-MIN(C5:F5)</f>
        <v>440</v>
      </c>
      <c r="H5" s="18">
        <f t="shared" ref="H5:H9" si="1">G5/3</f>
        <v>146.66666666666666</v>
      </c>
      <c r="I5" s="149">
        <f>G10</f>
        <v>2285</v>
      </c>
      <c r="J5" s="163">
        <v>1</v>
      </c>
      <c r="K5" s="86"/>
      <c r="L5" s="157"/>
    </row>
    <row r="6" spans="1:12" s="5" customFormat="1" ht="18" customHeight="1" x14ac:dyDescent="0.3">
      <c r="A6" s="4">
        <v>2</v>
      </c>
      <c r="B6" s="20" t="s">
        <v>99</v>
      </c>
      <c r="C6" s="19">
        <v>157</v>
      </c>
      <c r="D6" s="19">
        <v>145</v>
      </c>
      <c r="E6" s="21">
        <v>159</v>
      </c>
      <c r="F6" s="133">
        <v>200</v>
      </c>
      <c r="G6" s="10">
        <f t="shared" si="0"/>
        <v>516</v>
      </c>
      <c r="H6" s="18">
        <f t="shared" si="1"/>
        <v>172</v>
      </c>
      <c r="I6" s="150"/>
      <c r="J6" s="164"/>
      <c r="K6" s="86"/>
      <c r="L6" s="157"/>
    </row>
    <row r="7" spans="1:12" s="5" customFormat="1" ht="18" customHeight="1" x14ac:dyDescent="0.3">
      <c r="A7" s="4">
        <v>3</v>
      </c>
      <c r="B7" s="16" t="s">
        <v>39</v>
      </c>
      <c r="C7" s="15">
        <v>138</v>
      </c>
      <c r="D7" s="15">
        <v>150</v>
      </c>
      <c r="E7" s="17">
        <v>147</v>
      </c>
      <c r="F7" s="17">
        <v>134</v>
      </c>
      <c r="G7" s="10">
        <f t="shared" si="0"/>
        <v>435</v>
      </c>
      <c r="H7" s="9">
        <f t="shared" si="1"/>
        <v>145</v>
      </c>
      <c r="I7" s="150"/>
      <c r="J7" s="164"/>
      <c r="K7" s="86"/>
      <c r="L7" s="157"/>
    </row>
    <row r="8" spans="1:12" s="5" customFormat="1" ht="18" customHeight="1" x14ac:dyDescent="0.3">
      <c r="A8" s="4">
        <v>4</v>
      </c>
      <c r="B8" s="20" t="s">
        <v>18</v>
      </c>
      <c r="C8" s="19">
        <v>160</v>
      </c>
      <c r="D8" s="19">
        <v>118</v>
      </c>
      <c r="E8" s="21">
        <v>111</v>
      </c>
      <c r="F8" s="21">
        <v>125</v>
      </c>
      <c r="G8" s="10">
        <f t="shared" si="0"/>
        <v>403</v>
      </c>
      <c r="H8" s="18">
        <f t="shared" si="1"/>
        <v>134.33333333333334</v>
      </c>
      <c r="I8" s="150"/>
      <c r="J8" s="164"/>
      <c r="K8" s="86"/>
      <c r="L8" s="157"/>
    </row>
    <row r="9" spans="1:12" s="5" customFormat="1" ht="18" customHeight="1" x14ac:dyDescent="0.3">
      <c r="A9" s="4">
        <v>5</v>
      </c>
      <c r="B9" s="20" t="s">
        <v>36</v>
      </c>
      <c r="C9" s="19">
        <v>146</v>
      </c>
      <c r="D9" s="19">
        <v>158</v>
      </c>
      <c r="E9" s="21">
        <v>176</v>
      </c>
      <c r="F9" s="21">
        <v>157</v>
      </c>
      <c r="G9" s="10">
        <f t="shared" si="0"/>
        <v>491</v>
      </c>
      <c r="H9" s="18">
        <f t="shared" si="1"/>
        <v>163.66666666666666</v>
      </c>
      <c r="I9" s="150"/>
      <c r="J9" s="164"/>
      <c r="K9" s="86"/>
      <c r="L9" s="157"/>
    </row>
    <row r="10" spans="1:12" s="5" customFormat="1" ht="18" customHeight="1" x14ac:dyDescent="0.3">
      <c r="A10" s="155" t="s">
        <v>51</v>
      </c>
      <c r="B10" s="156"/>
      <c r="C10" s="7">
        <f>SUM(C5:C9)</f>
        <v>726</v>
      </c>
      <c r="D10" s="7">
        <f>SUM(D5:D9)</f>
        <v>675</v>
      </c>
      <c r="E10" s="7">
        <f>SUM(E5:E9)</f>
        <v>724</v>
      </c>
      <c r="F10" s="7">
        <f>SUM(F5:F9)</f>
        <v>800</v>
      </c>
      <c r="G10" s="79">
        <f>SUM(G5:G9)</f>
        <v>2285</v>
      </c>
      <c r="H10" s="80">
        <f>G10/15</f>
        <v>152.33333333333334</v>
      </c>
      <c r="I10" s="151"/>
      <c r="J10" s="165"/>
      <c r="K10" s="86"/>
      <c r="L10" s="157"/>
    </row>
    <row r="11" spans="1:12" s="5" customFormat="1" ht="18" customHeight="1" x14ac:dyDescent="0.3">
      <c r="A11" s="145" t="s">
        <v>50</v>
      </c>
      <c r="B11" s="145"/>
      <c r="C11" s="4">
        <v>4</v>
      </c>
      <c r="D11" s="4">
        <v>5</v>
      </c>
      <c r="E11" s="4">
        <v>6</v>
      </c>
      <c r="F11" s="4">
        <v>1</v>
      </c>
      <c r="G11" s="13"/>
      <c r="H11" s="13"/>
      <c r="I11" s="13"/>
      <c r="J11" s="13"/>
      <c r="K11" s="86"/>
      <c r="L11" s="88"/>
    </row>
    <row r="12" spans="1:12" s="5" customFormat="1" ht="19.5" customHeight="1" x14ac:dyDescent="0.3">
      <c r="A12" s="12"/>
      <c r="B12" s="169" t="s">
        <v>7</v>
      </c>
      <c r="C12" s="169"/>
      <c r="D12" s="169"/>
      <c r="E12" s="169"/>
      <c r="F12" s="169"/>
      <c r="G12" s="169"/>
      <c r="H12" s="169"/>
      <c r="I12" s="169"/>
      <c r="J12" s="169"/>
      <c r="K12" s="86"/>
      <c r="L12" s="88"/>
    </row>
    <row r="13" spans="1:12" s="5" customFormat="1" ht="18" customHeight="1" x14ac:dyDescent="0.3">
      <c r="A13" s="4">
        <v>1</v>
      </c>
      <c r="B13" s="20" t="s">
        <v>23</v>
      </c>
      <c r="C13" s="19">
        <v>199</v>
      </c>
      <c r="D13" s="19">
        <v>123</v>
      </c>
      <c r="E13" s="21">
        <v>123</v>
      </c>
      <c r="F13" s="21">
        <v>177</v>
      </c>
      <c r="G13" s="10">
        <f t="shared" ref="G13:G17" si="2">SUM(C13:F13)-MIN(C13:F13)</f>
        <v>499</v>
      </c>
      <c r="H13" s="18">
        <f t="shared" ref="H13:H17" si="3">G13/3</f>
        <v>166.33333333333334</v>
      </c>
      <c r="I13" s="149">
        <f>G18</f>
        <v>2029</v>
      </c>
      <c r="J13" s="163">
        <v>2</v>
      </c>
      <c r="K13" s="86"/>
      <c r="L13" s="157"/>
    </row>
    <row r="14" spans="1:12" s="5" customFormat="1" ht="18" customHeight="1" x14ac:dyDescent="0.3">
      <c r="A14" s="4">
        <v>2</v>
      </c>
      <c r="B14" s="16" t="s">
        <v>52</v>
      </c>
      <c r="C14" s="15">
        <v>186</v>
      </c>
      <c r="D14" s="15">
        <v>139</v>
      </c>
      <c r="E14" s="17">
        <v>170</v>
      </c>
      <c r="F14" s="17">
        <v>126</v>
      </c>
      <c r="G14" s="10">
        <f t="shared" si="2"/>
        <v>495</v>
      </c>
      <c r="H14" s="9">
        <f t="shared" si="3"/>
        <v>165</v>
      </c>
      <c r="I14" s="150"/>
      <c r="J14" s="164"/>
      <c r="K14" s="86"/>
      <c r="L14" s="157"/>
    </row>
    <row r="15" spans="1:12" s="5" customFormat="1" ht="18" customHeight="1" x14ac:dyDescent="0.3">
      <c r="A15" s="4">
        <v>3</v>
      </c>
      <c r="B15" s="20" t="s">
        <v>119</v>
      </c>
      <c r="C15" s="19">
        <v>92</v>
      </c>
      <c r="D15" s="19">
        <v>73</v>
      </c>
      <c r="E15" s="21">
        <v>96</v>
      </c>
      <c r="F15" s="21">
        <v>80</v>
      </c>
      <c r="G15" s="10">
        <f t="shared" si="2"/>
        <v>268</v>
      </c>
      <c r="H15" s="18">
        <f t="shared" si="3"/>
        <v>89.333333333333329</v>
      </c>
      <c r="I15" s="150"/>
      <c r="J15" s="164"/>
      <c r="K15" s="86"/>
      <c r="L15" s="157"/>
    </row>
    <row r="16" spans="1:12" s="5" customFormat="1" ht="18" customHeight="1" x14ac:dyDescent="0.3">
      <c r="A16" s="4">
        <v>4</v>
      </c>
      <c r="B16" s="16" t="s">
        <v>10</v>
      </c>
      <c r="C16" s="15">
        <v>135</v>
      </c>
      <c r="D16" s="15">
        <v>108</v>
      </c>
      <c r="E16" s="17">
        <v>147</v>
      </c>
      <c r="F16" s="17">
        <v>124</v>
      </c>
      <c r="G16" s="10">
        <f t="shared" si="2"/>
        <v>406</v>
      </c>
      <c r="H16" s="9">
        <f t="shared" si="3"/>
        <v>135.33333333333334</v>
      </c>
      <c r="I16" s="150"/>
      <c r="J16" s="164"/>
      <c r="K16" s="86"/>
      <c r="L16" s="157"/>
    </row>
    <row r="17" spans="1:12" s="5" customFormat="1" ht="18" customHeight="1" x14ac:dyDescent="0.3">
      <c r="A17" s="4">
        <v>5</v>
      </c>
      <c r="B17" s="16" t="s">
        <v>120</v>
      </c>
      <c r="C17" s="15">
        <v>80</v>
      </c>
      <c r="D17" s="15">
        <v>103</v>
      </c>
      <c r="E17" s="17">
        <v>147</v>
      </c>
      <c r="F17" s="17">
        <v>111</v>
      </c>
      <c r="G17" s="10">
        <f t="shared" si="2"/>
        <v>361</v>
      </c>
      <c r="H17" s="9">
        <f t="shared" si="3"/>
        <v>120.33333333333333</v>
      </c>
      <c r="I17" s="150"/>
      <c r="J17" s="164"/>
      <c r="K17" s="86"/>
      <c r="L17" s="157"/>
    </row>
    <row r="18" spans="1:12" s="5" customFormat="1" ht="18" customHeight="1" x14ac:dyDescent="0.3">
      <c r="A18" s="155" t="s">
        <v>51</v>
      </c>
      <c r="B18" s="156"/>
      <c r="C18" s="7">
        <f>SUM(C13:C17)</f>
        <v>692</v>
      </c>
      <c r="D18" s="7">
        <f>SUM(D13:D17)</f>
        <v>546</v>
      </c>
      <c r="E18" s="7">
        <f>SUM(E13:E17)</f>
        <v>683</v>
      </c>
      <c r="F18" s="7">
        <f>SUM(F13:F17)</f>
        <v>618</v>
      </c>
      <c r="G18" s="79">
        <f>SUM(G13:G17)</f>
        <v>2029</v>
      </c>
      <c r="H18" s="80">
        <f>G18/15</f>
        <v>135.26666666666668</v>
      </c>
      <c r="I18" s="151"/>
      <c r="J18" s="165"/>
      <c r="K18" s="86"/>
      <c r="L18" s="157"/>
    </row>
    <row r="19" spans="1:12" s="5" customFormat="1" ht="18" customHeight="1" x14ac:dyDescent="0.3">
      <c r="A19" s="145" t="s">
        <v>50</v>
      </c>
      <c r="B19" s="145"/>
      <c r="C19" s="4">
        <v>4</v>
      </c>
      <c r="D19" s="4">
        <v>5</v>
      </c>
      <c r="E19" s="4">
        <v>6</v>
      </c>
      <c r="F19" s="4">
        <v>1</v>
      </c>
      <c r="G19" s="13"/>
      <c r="H19" s="13"/>
      <c r="I19" s="13"/>
      <c r="J19" s="13"/>
      <c r="K19" s="86"/>
      <c r="L19" s="88"/>
    </row>
    <row r="20" spans="1:12" s="5" customFormat="1" ht="19.5" customHeight="1" x14ac:dyDescent="0.3">
      <c r="A20" s="2"/>
      <c r="B20" s="146" t="s">
        <v>40</v>
      </c>
      <c r="C20" s="147"/>
      <c r="D20" s="147"/>
      <c r="E20" s="147"/>
      <c r="F20" s="147"/>
      <c r="G20" s="147"/>
      <c r="H20" s="147"/>
      <c r="I20" s="147"/>
      <c r="J20" s="148"/>
      <c r="K20" s="86"/>
      <c r="L20" s="88"/>
    </row>
    <row r="21" spans="1:12" s="5" customFormat="1" ht="18" customHeight="1" x14ac:dyDescent="0.3">
      <c r="A21" s="4">
        <v>1</v>
      </c>
      <c r="B21" s="20" t="s">
        <v>121</v>
      </c>
      <c r="C21" s="19">
        <v>99</v>
      </c>
      <c r="D21" s="19">
        <v>134</v>
      </c>
      <c r="E21" s="21">
        <v>113</v>
      </c>
      <c r="F21" s="21">
        <v>113</v>
      </c>
      <c r="G21" s="10">
        <f t="shared" ref="G21:G25" si="4">SUM(C21:F21)-MIN(C21:F21)</f>
        <v>360</v>
      </c>
      <c r="H21" s="18">
        <f t="shared" ref="H21:H25" si="5">G21/3</f>
        <v>120</v>
      </c>
      <c r="I21" s="149">
        <f>G26</f>
        <v>2007</v>
      </c>
      <c r="J21" s="179">
        <v>3</v>
      </c>
      <c r="K21" s="86"/>
      <c r="L21" s="157"/>
    </row>
    <row r="22" spans="1:12" s="5" customFormat="1" ht="18" customHeight="1" x14ac:dyDescent="0.3">
      <c r="A22" s="4">
        <v>2</v>
      </c>
      <c r="B22" s="16" t="s">
        <v>41</v>
      </c>
      <c r="C22" s="15">
        <v>101</v>
      </c>
      <c r="D22" s="15">
        <v>119</v>
      </c>
      <c r="E22" s="17">
        <v>116</v>
      </c>
      <c r="F22" s="17">
        <v>81</v>
      </c>
      <c r="G22" s="10">
        <f t="shared" si="4"/>
        <v>336</v>
      </c>
      <c r="H22" s="9">
        <f t="shared" si="5"/>
        <v>112</v>
      </c>
      <c r="I22" s="150"/>
      <c r="J22" s="179"/>
      <c r="K22" s="86"/>
      <c r="L22" s="157"/>
    </row>
    <row r="23" spans="1:12" s="5" customFormat="1" ht="18" customHeight="1" x14ac:dyDescent="0.3">
      <c r="A23" s="4">
        <v>3</v>
      </c>
      <c r="B23" s="20" t="s">
        <v>42</v>
      </c>
      <c r="C23" s="19">
        <v>144</v>
      </c>
      <c r="D23" s="19">
        <v>102</v>
      </c>
      <c r="E23" s="21">
        <v>110</v>
      </c>
      <c r="F23" s="21">
        <v>122</v>
      </c>
      <c r="G23" s="10">
        <f t="shared" si="4"/>
        <v>376</v>
      </c>
      <c r="H23" s="18">
        <f t="shared" si="5"/>
        <v>125.33333333333333</v>
      </c>
      <c r="I23" s="150"/>
      <c r="J23" s="179"/>
      <c r="K23" s="86"/>
      <c r="L23" s="157"/>
    </row>
    <row r="24" spans="1:12" s="5" customFormat="1" ht="18" customHeight="1" x14ac:dyDescent="0.3">
      <c r="A24" s="4">
        <v>4</v>
      </c>
      <c r="B24" s="16" t="s">
        <v>3</v>
      </c>
      <c r="C24" s="15">
        <v>177</v>
      </c>
      <c r="D24" s="134">
        <v>211</v>
      </c>
      <c r="E24" s="17">
        <v>151</v>
      </c>
      <c r="F24" s="17">
        <v>166</v>
      </c>
      <c r="G24" s="10">
        <f t="shared" si="4"/>
        <v>554</v>
      </c>
      <c r="H24" s="9">
        <f t="shared" si="5"/>
        <v>184.66666666666666</v>
      </c>
      <c r="I24" s="150"/>
      <c r="J24" s="179"/>
      <c r="K24" s="86"/>
      <c r="L24" s="157"/>
    </row>
    <row r="25" spans="1:12" s="5" customFormat="1" ht="18" customHeight="1" x14ac:dyDescent="0.3">
      <c r="A25" s="4">
        <v>5</v>
      </c>
      <c r="B25" s="20" t="s">
        <v>31</v>
      </c>
      <c r="C25" s="19">
        <v>112</v>
      </c>
      <c r="D25" s="19">
        <v>129</v>
      </c>
      <c r="E25" s="21">
        <v>115</v>
      </c>
      <c r="F25" s="21">
        <v>137</v>
      </c>
      <c r="G25" s="10">
        <f t="shared" si="4"/>
        <v>381</v>
      </c>
      <c r="H25" s="18">
        <f t="shared" si="5"/>
        <v>127</v>
      </c>
      <c r="I25" s="150"/>
      <c r="J25" s="179"/>
      <c r="K25" s="86"/>
      <c r="L25" s="157"/>
    </row>
    <row r="26" spans="1:12" s="5" customFormat="1" ht="18" customHeight="1" x14ac:dyDescent="0.3">
      <c r="A26" s="155" t="s">
        <v>51</v>
      </c>
      <c r="B26" s="156"/>
      <c r="C26" s="7">
        <f>SUM(C21:C25)</f>
        <v>633</v>
      </c>
      <c r="D26" s="7">
        <f>SUM(D21:D25)</f>
        <v>695</v>
      </c>
      <c r="E26" s="7">
        <f>SUM(E21:E25)</f>
        <v>605</v>
      </c>
      <c r="F26" s="7">
        <f>SUM(F21:F25)</f>
        <v>619</v>
      </c>
      <c r="G26" s="79">
        <f>SUM(G21:G25)</f>
        <v>2007</v>
      </c>
      <c r="H26" s="80">
        <f>G26/15</f>
        <v>133.80000000000001</v>
      </c>
      <c r="I26" s="151"/>
      <c r="J26" s="179"/>
      <c r="K26" s="86"/>
      <c r="L26" s="157"/>
    </row>
    <row r="27" spans="1:12" s="5" customFormat="1" ht="18" customHeight="1" x14ac:dyDescent="0.3">
      <c r="A27" s="145" t="s">
        <v>50</v>
      </c>
      <c r="B27" s="145"/>
      <c r="C27" s="4">
        <v>3</v>
      </c>
      <c r="D27" s="4">
        <v>4</v>
      </c>
      <c r="E27" s="4">
        <v>5</v>
      </c>
      <c r="F27" s="4">
        <v>6</v>
      </c>
      <c r="G27" s="13"/>
      <c r="H27" s="13"/>
      <c r="I27" s="13"/>
      <c r="J27" s="13"/>
      <c r="K27" s="86"/>
      <c r="L27" s="88"/>
    </row>
    <row r="28" spans="1:12" s="5" customFormat="1" ht="18" customHeight="1" x14ac:dyDescent="0.3">
      <c r="A28" s="3"/>
      <c r="B28" s="159" t="s">
        <v>17</v>
      </c>
      <c r="C28" s="160"/>
      <c r="D28" s="160"/>
      <c r="E28" s="160"/>
      <c r="F28" s="160"/>
      <c r="G28" s="160"/>
      <c r="H28" s="160"/>
      <c r="I28" s="160"/>
      <c r="J28" s="161"/>
      <c r="K28" s="86"/>
      <c r="L28" s="88"/>
    </row>
    <row r="29" spans="1:12" s="5" customFormat="1" ht="18" customHeight="1" x14ac:dyDescent="0.3">
      <c r="A29" s="4">
        <v>1</v>
      </c>
      <c r="B29" s="16" t="s">
        <v>22</v>
      </c>
      <c r="C29" s="15">
        <v>119</v>
      </c>
      <c r="D29" s="15">
        <v>127</v>
      </c>
      <c r="E29" s="17">
        <v>184</v>
      </c>
      <c r="F29" s="17">
        <v>129</v>
      </c>
      <c r="G29" s="10">
        <f t="shared" ref="G29:G33" si="6">SUM(C29:F29)-MIN(C29:F29)</f>
        <v>440</v>
      </c>
      <c r="H29" s="11">
        <f t="shared" ref="H29:H33" si="7">G29/3</f>
        <v>146.66666666666666</v>
      </c>
      <c r="I29" s="162">
        <f>G34</f>
        <v>1930</v>
      </c>
      <c r="J29" s="178">
        <v>4</v>
      </c>
      <c r="K29" s="86"/>
      <c r="L29" s="157"/>
    </row>
    <row r="30" spans="1:12" s="5" customFormat="1" ht="18" customHeight="1" x14ac:dyDescent="0.3">
      <c r="A30" s="4">
        <v>2</v>
      </c>
      <c r="B30" s="20" t="s">
        <v>43</v>
      </c>
      <c r="C30" s="19">
        <v>131</v>
      </c>
      <c r="D30" s="19">
        <v>114</v>
      </c>
      <c r="E30" s="21">
        <v>149</v>
      </c>
      <c r="F30" s="21">
        <v>120</v>
      </c>
      <c r="G30" s="10">
        <f t="shared" si="6"/>
        <v>400</v>
      </c>
      <c r="H30" s="22">
        <f t="shared" si="7"/>
        <v>133.33333333333334</v>
      </c>
      <c r="I30" s="162"/>
      <c r="J30" s="178"/>
      <c r="K30" s="86"/>
      <c r="L30" s="157"/>
    </row>
    <row r="31" spans="1:12" s="5" customFormat="1" ht="18" customHeight="1" x14ac:dyDescent="0.3">
      <c r="A31" s="4">
        <v>3</v>
      </c>
      <c r="B31" s="20" t="s">
        <v>63</v>
      </c>
      <c r="C31" s="19">
        <v>155</v>
      </c>
      <c r="D31" s="19">
        <v>173</v>
      </c>
      <c r="E31" s="21">
        <v>133</v>
      </c>
      <c r="F31" s="21">
        <v>120</v>
      </c>
      <c r="G31" s="10">
        <f t="shared" si="6"/>
        <v>461</v>
      </c>
      <c r="H31" s="22">
        <f t="shared" si="7"/>
        <v>153.66666666666666</v>
      </c>
      <c r="I31" s="162"/>
      <c r="J31" s="178"/>
      <c r="K31" s="86"/>
      <c r="L31" s="157"/>
    </row>
    <row r="32" spans="1:12" s="5" customFormat="1" ht="18" customHeight="1" x14ac:dyDescent="0.3">
      <c r="A32" s="4">
        <v>4</v>
      </c>
      <c r="B32" s="20" t="s">
        <v>122</v>
      </c>
      <c r="C32" s="19">
        <v>92</v>
      </c>
      <c r="D32" s="19">
        <v>110</v>
      </c>
      <c r="E32" s="21">
        <v>81</v>
      </c>
      <c r="F32" s="21">
        <v>87</v>
      </c>
      <c r="G32" s="10">
        <f t="shared" si="6"/>
        <v>289</v>
      </c>
      <c r="H32" s="22">
        <f t="shared" si="7"/>
        <v>96.333333333333329</v>
      </c>
      <c r="I32" s="162"/>
      <c r="J32" s="178"/>
      <c r="K32" s="86"/>
      <c r="L32" s="157"/>
    </row>
    <row r="33" spans="1:12" s="5" customFormat="1" ht="18" customHeight="1" x14ac:dyDescent="0.3">
      <c r="A33" s="4">
        <v>5</v>
      </c>
      <c r="B33" s="20" t="s">
        <v>123</v>
      </c>
      <c r="C33" s="19">
        <v>79</v>
      </c>
      <c r="D33" s="19">
        <v>143</v>
      </c>
      <c r="E33" s="21">
        <v>104</v>
      </c>
      <c r="F33" s="21">
        <v>93</v>
      </c>
      <c r="G33" s="10">
        <f t="shared" si="6"/>
        <v>340</v>
      </c>
      <c r="H33" s="22">
        <f t="shared" si="7"/>
        <v>113.33333333333333</v>
      </c>
      <c r="I33" s="162"/>
      <c r="J33" s="178"/>
      <c r="K33" s="86"/>
      <c r="L33" s="157"/>
    </row>
    <row r="34" spans="1:12" s="5" customFormat="1" ht="18" customHeight="1" x14ac:dyDescent="0.3">
      <c r="A34" s="155" t="s">
        <v>51</v>
      </c>
      <c r="B34" s="156"/>
      <c r="C34" s="7">
        <f>SUM(C29:C33)</f>
        <v>576</v>
      </c>
      <c r="D34" s="7">
        <f>SUM(D29:D33)</f>
        <v>667</v>
      </c>
      <c r="E34" s="7">
        <f>SUM(E29:E33)</f>
        <v>651</v>
      </c>
      <c r="F34" s="7">
        <f>SUM(F29:F33)</f>
        <v>549</v>
      </c>
      <c r="G34" s="79">
        <f>SUM(G29:G33)</f>
        <v>1930</v>
      </c>
      <c r="H34" s="80">
        <f>G34/15</f>
        <v>128.66666666666666</v>
      </c>
      <c r="I34" s="162"/>
      <c r="J34" s="178"/>
      <c r="K34" s="86"/>
      <c r="L34" s="157"/>
    </row>
    <row r="35" spans="1:12" s="5" customFormat="1" ht="18" customHeight="1" x14ac:dyDescent="0.3">
      <c r="A35" s="145" t="s">
        <v>50</v>
      </c>
      <c r="B35" s="145"/>
      <c r="C35" s="4">
        <v>5</v>
      </c>
      <c r="D35" s="4">
        <v>6</v>
      </c>
      <c r="E35" s="4">
        <v>1</v>
      </c>
      <c r="F35" s="4">
        <v>2</v>
      </c>
      <c r="G35" s="13"/>
      <c r="H35" s="13"/>
      <c r="I35" s="13"/>
      <c r="J35" s="13"/>
      <c r="K35" s="86"/>
      <c r="L35" s="88"/>
    </row>
    <row r="36" spans="1:12" s="5" customFormat="1" ht="18" customHeight="1" x14ac:dyDescent="0.3">
      <c r="A36" s="2"/>
      <c r="B36" s="146" t="s">
        <v>5</v>
      </c>
      <c r="C36" s="147"/>
      <c r="D36" s="147"/>
      <c r="E36" s="147"/>
      <c r="F36" s="147"/>
      <c r="G36" s="147"/>
      <c r="H36" s="147"/>
      <c r="I36" s="147"/>
      <c r="J36" s="148"/>
      <c r="K36" s="86"/>
      <c r="L36" s="88"/>
    </row>
    <row r="37" spans="1:12" s="5" customFormat="1" ht="18" customHeight="1" x14ac:dyDescent="0.3">
      <c r="A37" s="4">
        <v>1</v>
      </c>
      <c r="B37" s="16" t="s">
        <v>24</v>
      </c>
      <c r="C37" s="15">
        <v>102</v>
      </c>
      <c r="D37" s="15">
        <v>114</v>
      </c>
      <c r="E37" s="17">
        <v>154</v>
      </c>
      <c r="F37" s="17">
        <v>94</v>
      </c>
      <c r="G37" s="10">
        <f t="shared" ref="G37:G41" si="8">SUM(C37:F37)-MIN(C37:F37)</f>
        <v>370</v>
      </c>
      <c r="H37" s="9">
        <f t="shared" ref="H37:H41" si="9">G37/3</f>
        <v>123.33333333333333</v>
      </c>
      <c r="I37" s="149">
        <f>G42</f>
        <v>1850</v>
      </c>
      <c r="J37" s="178">
        <v>5</v>
      </c>
      <c r="K37" s="86"/>
      <c r="L37" s="157"/>
    </row>
    <row r="38" spans="1:12" s="5" customFormat="1" ht="18" customHeight="1" x14ac:dyDescent="0.3">
      <c r="A38" s="4">
        <v>2</v>
      </c>
      <c r="B38" s="16" t="s">
        <v>64</v>
      </c>
      <c r="C38" s="15">
        <v>180</v>
      </c>
      <c r="D38" s="15">
        <v>181</v>
      </c>
      <c r="E38" s="17">
        <v>163</v>
      </c>
      <c r="F38" s="17">
        <v>138</v>
      </c>
      <c r="G38" s="10">
        <f t="shared" ref="G38" si="10">SUM(C38:F38)-MIN(C38:F38)</f>
        <v>524</v>
      </c>
      <c r="H38" s="9">
        <f t="shared" ref="H38" si="11">G38/3</f>
        <v>174.66666666666666</v>
      </c>
      <c r="I38" s="150"/>
      <c r="J38" s="178"/>
      <c r="K38" s="86"/>
      <c r="L38" s="157"/>
    </row>
    <row r="39" spans="1:12" s="5" customFormat="1" ht="18" customHeight="1" x14ac:dyDescent="0.3">
      <c r="A39" s="4">
        <v>3</v>
      </c>
      <c r="B39" s="16" t="s">
        <v>8</v>
      </c>
      <c r="C39" s="15">
        <v>118</v>
      </c>
      <c r="D39" s="15">
        <v>150</v>
      </c>
      <c r="E39" s="17">
        <v>89</v>
      </c>
      <c r="F39" s="17">
        <v>103</v>
      </c>
      <c r="G39" s="10">
        <f t="shared" si="8"/>
        <v>371</v>
      </c>
      <c r="H39" s="9">
        <f t="shared" si="9"/>
        <v>123.66666666666667</v>
      </c>
      <c r="I39" s="150"/>
      <c r="J39" s="178"/>
      <c r="K39" s="86"/>
      <c r="L39" s="157"/>
    </row>
    <row r="40" spans="1:12" s="5" customFormat="1" ht="18" customHeight="1" x14ac:dyDescent="0.3">
      <c r="A40" s="4">
        <v>4</v>
      </c>
      <c r="B40" s="20" t="s">
        <v>124</v>
      </c>
      <c r="C40" s="19">
        <v>97</v>
      </c>
      <c r="D40" s="19">
        <v>128</v>
      </c>
      <c r="E40" s="21">
        <v>99</v>
      </c>
      <c r="F40" s="21">
        <v>114</v>
      </c>
      <c r="G40" s="10">
        <f t="shared" si="8"/>
        <v>341</v>
      </c>
      <c r="H40" s="18">
        <f t="shared" si="9"/>
        <v>113.66666666666667</v>
      </c>
      <c r="I40" s="150"/>
      <c r="J40" s="178"/>
      <c r="K40" s="86"/>
      <c r="L40" s="157"/>
    </row>
    <row r="41" spans="1:12" s="5" customFormat="1" ht="18" customHeight="1" x14ac:dyDescent="0.3">
      <c r="A41" s="4">
        <v>5</v>
      </c>
      <c r="B41" s="20" t="s">
        <v>125</v>
      </c>
      <c r="C41" s="19">
        <v>63</v>
      </c>
      <c r="D41" s="19">
        <v>74</v>
      </c>
      <c r="E41" s="21">
        <v>80</v>
      </c>
      <c r="F41" s="21">
        <v>90</v>
      </c>
      <c r="G41" s="10">
        <f t="shared" si="8"/>
        <v>244</v>
      </c>
      <c r="H41" s="18">
        <f t="shared" si="9"/>
        <v>81.333333333333329</v>
      </c>
      <c r="I41" s="150"/>
      <c r="J41" s="178"/>
      <c r="K41" s="86"/>
      <c r="L41" s="157"/>
    </row>
    <row r="42" spans="1:12" s="5" customFormat="1" ht="18" customHeight="1" x14ac:dyDescent="0.3">
      <c r="A42" s="155" t="s">
        <v>51</v>
      </c>
      <c r="B42" s="156"/>
      <c r="C42" s="7">
        <f>SUM(C37:C41)</f>
        <v>560</v>
      </c>
      <c r="D42" s="7">
        <f>SUM(D37:D41)</f>
        <v>647</v>
      </c>
      <c r="E42" s="7">
        <f>SUM(E37:E41)</f>
        <v>585</v>
      </c>
      <c r="F42" s="7">
        <f>SUM(F37:F41)</f>
        <v>539</v>
      </c>
      <c r="G42" s="79">
        <f>SUM(G37:G41)</f>
        <v>1850</v>
      </c>
      <c r="H42" s="80">
        <f>G42/15</f>
        <v>123.33333333333333</v>
      </c>
      <c r="I42" s="151"/>
      <c r="J42" s="178"/>
      <c r="K42" s="86"/>
      <c r="L42" s="157"/>
    </row>
    <row r="43" spans="1:12" s="5" customFormat="1" ht="18" customHeight="1" x14ac:dyDescent="0.3">
      <c r="A43" s="145" t="s">
        <v>50</v>
      </c>
      <c r="B43" s="145"/>
      <c r="C43" s="4">
        <v>5</v>
      </c>
      <c r="D43" s="4">
        <v>6</v>
      </c>
      <c r="E43" s="4">
        <v>1</v>
      </c>
      <c r="F43" s="4">
        <v>2</v>
      </c>
      <c r="G43" s="13"/>
      <c r="H43" s="13"/>
      <c r="I43" s="13"/>
      <c r="J43" s="13"/>
      <c r="K43" s="86"/>
      <c r="L43" s="88"/>
    </row>
    <row r="44" spans="1:12" s="5" customFormat="1" ht="19.5" customHeight="1" x14ac:dyDescent="0.3">
      <c r="A44" s="2"/>
      <c r="B44" s="146" t="s">
        <v>6</v>
      </c>
      <c r="C44" s="147"/>
      <c r="D44" s="147"/>
      <c r="E44" s="147"/>
      <c r="F44" s="147"/>
      <c r="G44" s="147"/>
      <c r="H44" s="147"/>
      <c r="I44" s="147"/>
      <c r="J44" s="148"/>
      <c r="K44" s="86"/>
      <c r="L44" s="88"/>
    </row>
    <row r="45" spans="1:12" s="5" customFormat="1" ht="18" customHeight="1" x14ac:dyDescent="0.3">
      <c r="A45" s="4">
        <v>1</v>
      </c>
      <c r="B45" s="20" t="s">
        <v>126</v>
      </c>
      <c r="C45" s="19">
        <v>106</v>
      </c>
      <c r="D45" s="19">
        <v>125</v>
      </c>
      <c r="E45" s="21">
        <v>82</v>
      </c>
      <c r="F45" s="21">
        <v>99</v>
      </c>
      <c r="G45" s="10">
        <f t="shared" ref="G45" si="12">SUM(C45:F45)-MIN(C45:F45)</f>
        <v>330</v>
      </c>
      <c r="H45" s="18">
        <f t="shared" ref="H45" si="13">G45/3</f>
        <v>110</v>
      </c>
      <c r="I45" s="149">
        <f>G50</f>
        <v>1706</v>
      </c>
      <c r="J45" s="178">
        <v>6</v>
      </c>
      <c r="K45" s="86"/>
      <c r="L45" s="157"/>
    </row>
    <row r="46" spans="1:12" s="5" customFormat="1" ht="18" customHeight="1" x14ac:dyDescent="0.3">
      <c r="A46" s="4">
        <v>2</v>
      </c>
      <c r="B46" s="20" t="s">
        <v>26</v>
      </c>
      <c r="C46" s="19">
        <v>110</v>
      </c>
      <c r="D46" s="19">
        <v>151</v>
      </c>
      <c r="E46" s="21">
        <v>111</v>
      </c>
      <c r="F46" s="21">
        <v>118</v>
      </c>
      <c r="G46" s="10">
        <f t="shared" ref="G46:G49" si="14">SUM(C46:F46)-MIN(C46:F46)</f>
        <v>380</v>
      </c>
      <c r="H46" s="18">
        <f t="shared" ref="H46:H49" si="15">G46/3</f>
        <v>126.66666666666667</v>
      </c>
      <c r="I46" s="150"/>
      <c r="J46" s="178"/>
      <c r="K46" s="86"/>
      <c r="L46" s="157"/>
    </row>
    <row r="47" spans="1:12" s="5" customFormat="1" ht="18" customHeight="1" x14ac:dyDescent="0.3">
      <c r="A47" s="4">
        <v>3</v>
      </c>
      <c r="B47" s="20" t="s">
        <v>69</v>
      </c>
      <c r="C47" s="19">
        <v>91</v>
      </c>
      <c r="D47" s="19">
        <v>63</v>
      </c>
      <c r="E47" s="21">
        <v>102</v>
      </c>
      <c r="F47" s="21">
        <v>94</v>
      </c>
      <c r="G47" s="10">
        <f t="shared" ref="G47:G48" si="16">SUM(C47:F47)-MIN(C47:F47)</f>
        <v>287</v>
      </c>
      <c r="H47" s="18">
        <f t="shared" ref="H47:H48" si="17">G47/3</f>
        <v>95.666666666666671</v>
      </c>
      <c r="I47" s="150"/>
      <c r="J47" s="178"/>
      <c r="K47" s="86"/>
      <c r="L47" s="157"/>
    </row>
    <row r="48" spans="1:12" s="5" customFormat="1" ht="18" customHeight="1" x14ac:dyDescent="0.3">
      <c r="A48" s="4">
        <v>4</v>
      </c>
      <c r="B48" s="20" t="s">
        <v>44</v>
      </c>
      <c r="C48" s="19">
        <v>66</v>
      </c>
      <c r="D48" s="19">
        <v>114</v>
      </c>
      <c r="E48" s="21">
        <v>82</v>
      </c>
      <c r="F48" s="21">
        <v>125</v>
      </c>
      <c r="G48" s="10">
        <f t="shared" si="16"/>
        <v>321</v>
      </c>
      <c r="H48" s="18">
        <f t="shared" si="17"/>
        <v>107</v>
      </c>
      <c r="I48" s="150"/>
      <c r="J48" s="178"/>
      <c r="K48" s="86"/>
      <c r="L48" s="157"/>
    </row>
    <row r="49" spans="1:12" s="5" customFormat="1" ht="18" customHeight="1" x14ac:dyDescent="0.3">
      <c r="A49" s="4">
        <v>5</v>
      </c>
      <c r="B49" s="20" t="s">
        <v>127</v>
      </c>
      <c r="C49" s="19">
        <v>124</v>
      </c>
      <c r="D49" s="19">
        <v>104</v>
      </c>
      <c r="E49" s="21">
        <v>140</v>
      </c>
      <c r="F49" s="21">
        <v>124</v>
      </c>
      <c r="G49" s="10">
        <f t="shared" si="14"/>
        <v>388</v>
      </c>
      <c r="H49" s="18">
        <f t="shared" si="15"/>
        <v>129.33333333333334</v>
      </c>
      <c r="I49" s="150"/>
      <c r="J49" s="178"/>
      <c r="K49" s="86"/>
      <c r="L49" s="157"/>
    </row>
    <row r="50" spans="1:12" s="5" customFormat="1" ht="18" customHeight="1" x14ac:dyDescent="0.3">
      <c r="A50" s="155" t="s">
        <v>51</v>
      </c>
      <c r="B50" s="156"/>
      <c r="C50" s="7">
        <f>SUM(C45:C49)</f>
        <v>497</v>
      </c>
      <c r="D50" s="7">
        <f>SUM(D45:D49)</f>
        <v>557</v>
      </c>
      <c r="E50" s="7">
        <f>SUM(E45:E49)</f>
        <v>517</v>
      </c>
      <c r="F50" s="7">
        <f>SUM(F45:F49)</f>
        <v>560</v>
      </c>
      <c r="G50" s="79">
        <f>SUM(G45:G49)</f>
        <v>1706</v>
      </c>
      <c r="H50" s="80">
        <f>G50/15</f>
        <v>113.73333333333333</v>
      </c>
      <c r="I50" s="151"/>
      <c r="J50" s="178"/>
      <c r="K50" s="86"/>
      <c r="L50" s="157"/>
    </row>
    <row r="51" spans="1:12" s="5" customFormat="1" ht="18" customHeight="1" x14ac:dyDescent="0.3">
      <c r="A51" s="145" t="s">
        <v>50</v>
      </c>
      <c r="B51" s="145"/>
      <c r="C51" s="4">
        <v>4</v>
      </c>
      <c r="D51" s="4">
        <v>5</v>
      </c>
      <c r="E51" s="4">
        <v>6</v>
      </c>
      <c r="F51" s="4">
        <v>1</v>
      </c>
      <c r="G51" s="13"/>
      <c r="H51" s="13"/>
      <c r="I51" s="13"/>
      <c r="J51" s="13"/>
      <c r="K51" s="86"/>
      <c r="L51" s="88"/>
    </row>
    <row r="52" spans="1:12" s="5" customFormat="1" ht="19.5" customHeight="1" x14ac:dyDescent="0.3">
      <c r="A52" s="2"/>
      <c r="B52" s="146" t="s">
        <v>77</v>
      </c>
      <c r="C52" s="147"/>
      <c r="D52" s="147"/>
      <c r="E52" s="147"/>
      <c r="F52" s="147"/>
      <c r="G52" s="147"/>
      <c r="H52" s="147"/>
      <c r="I52" s="147"/>
      <c r="J52" s="148"/>
      <c r="K52" s="86"/>
      <c r="L52" s="88"/>
    </row>
    <row r="53" spans="1:12" s="5" customFormat="1" ht="18" customHeight="1" x14ac:dyDescent="0.3">
      <c r="A53" s="4">
        <v>1</v>
      </c>
      <c r="B53" s="20" t="s">
        <v>128</v>
      </c>
      <c r="C53" s="19">
        <v>79</v>
      </c>
      <c r="D53" s="19">
        <v>104</v>
      </c>
      <c r="E53" s="21">
        <v>88</v>
      </c>
      <c r="F53" s="21">
        <v>80</v>
      </c>
      <c r="G53" s="10">
        <f t="shared" ref="G53:G57" si="18">SUM(C53:F53)-MIN(C53:F53)</f>
        <v>272</v>
      </c>
      <c r="H53" s="18">
        <f t="shared" ref="H53:H57" si="19">G53/3</f>
        <v>90.666666666666671</v>
      </c>
      <c r="I53" s="149">
        <f>G58</f>
        <v>1704</v>
      </c>
      <c r="J53" s="178">
        <v>7</v>
      </c>
      <c r="K53" s="86"/>
      <c r="L53" s="157"/>
    </row>
    <row r="54" spans="1:12" s="5" customFormat="1" ht="18" customHeight="1" x14ac:dyDescent="0.3">
      <c r="A54" s="4">
        <v>2</v>
      </c>
      <c r="B54" s="20" t="s">
        <v>129</v>
      </c>
      <c r="C54" s="19">
        <v>137</v>
      </c>
      <c r="D54" s="19">
        <v>152</v>
      </c>
      <c r="E54" s="21">
        <v>150</v>
      </c>
      <c r="F54" s="21">
        <v>92</v>
      </c>
      <c r="G54" s="10">
        <f t="shared" si="18"/>
        <v>439</v>
      </c>
      <c r="H54" s="18">
        <f t="shared" si="19"/>
        <v>146.33333333333334</v>
      </c>
      <c r="I54" s="150"/>
      <c r="J54" s="178"/>
      <c r="K54" s="86"/>
      <c r="L54" s="157"/>
    </row>
    <row r="55" spans="1:12" s="5" customFormat="1" ht="18" customHeight="1" x14ac:dyDescent="0.3">
      <c r="A55" s="4">
        <v>3</v>
      </c>
      <c r="B55" s="20" t="s">
        <v>55</v>
      </c>
      <c r="C55" s="19">
        <v>128</v>
      </c>
      <c r="D55" s="19">
        <v>139</v>
      </c>
      <c r="E55" s="21">
        <v>127</v>
      </c>
      <c r="F55" s="21">
        <v>123</v>
      </c>
      <c r="G55" s="10">
        <f t="shared" si="18"/>
        <v>394</v>
      </c>
      <c r="H55" s="18">
        <f t="shared" si="19"/>
        <v>131.33333333333334</v>
      </c>
      <c r="I55" s="150"/>
      <c r="J55" s="178"/>
      <c r="K55" s="86"/>
      <c r="L55" s="157"/>
    </row>
    <row r="56" spans="1:12" s="5" customFormat="1" ht="18" customHeight="1" x14ac:dyDescent="0.3">
      <c r="A56" s="4">
        <v>4</v>
      </c>
      <c r="B56" s="20" t="s">
        <v>130</v>
      </c>
      <c r="C56" s="19">
        <v>95</v>
      </c>
      <c r="D56" s="19">
        <v>83</v>
      </c>
      <c r="E56" s="21">
        <v>108</v>
      </c>
      <c r="F56" s="21">
        <v>90</v>
      </c>
      <c r="G56" s="10">
        <f t="shared" si="18"/>
        <v>293</v>
      </c>
      <c r="H56" s="18">
        <f t="shared" si="19"/>
        <v>97.666666666666671</v>
      </c>
      <c r="I56" s="150"/>
      <c r="J56" s="178"/>
      <c r="K56" s="86"/>
      <c r="L56" s="157"/>
    </row>
    <row r="57" spans="1:12" s="5" customFormat="1" ht="18" customHeight="1" x14ac:dyDescent="0.3">
      <c r="A57" s="4">
        <v>5</v>
      </c>
      <c r="B57" s="20" t="s">
        <v>131</v>
      </c>
      <c r="C57" s="19">
        <v>102</v>
      </c>
      <c r="D57" s="19">
        <v>102</v>
      </c>
      <c r="E57" s="21">
        <v>75</v>
      </c>
      <c r="F57" s="21">
        <v>102</v>
      </c>
      <c r="G57" s="10">
        <f t="shared" si="18"/>
        <v>306</v>
      </c>
      <c r="H57" s="18">
        <f t="shared" si="19"/>
        <v>102</v>
      </c>
      <c r="I57" s="150"/>
      <c r="J57" s="178"/>
      <c r="K57" s="86"/>
      <c r="L57" s="157"/>
    </row>
    <row r="58" spans="1:12" s="5" customFormat="1" ht="18" customHeight="1" x14ac:dyDescent="0.3">
      <c r="A58" s="155" t="s">
        <v>51</v>
      </c>
      <c r="B58" s="156"/>
      <c r="C58" s="7">
        <f>SUM(C53:C57)</f>
        <v>541</v>
      </c>
      <c r="D58" s="7">
        <f>SUM(D53:D57)</f>
        <v>580</v>
      </c>
      <c r="E58" s="7">
        <f>SUM(E53:E57)</f>
        <v>548</v>
      </c>
      <c r="F58" s="7">
        <f>SUM(F53:F57)</f>
        <v>487</v>
      </c>
      <c r="G58" s="79">
        <f>SUM(G53:G57)</f>
        <v>1704</v>
      </c>
      <c r="H58" s="80">
        <f>G58/15</f>
        <v>113.6</v>
      </c>
      <c r="I58" s="151"/>
      <c r="J58" s="178"/>
      <c r="K58" s="86"/>
      <c r="L58" s="157"/>
    </row>
    <row r="59" spans="1:12" s="5" customFormat="1" ht="18" customHeight="1" x14ac:dyDescent="0.3">
      <c r="A59" s="145" t="s">
        <v>50</v>
      </c>
      <c r="B59" s="145"/>
      <c r="C59" s="4">
        <v>3</v>
      </c>
      <c r="D59" s="4">
        <v>4</v>
      </c>
      <c r="E59" s="4">
        <v>5</v>
      </c>
      <c r="F59" s="4">
        <v>6</v>
      </c>
      <c r="G59" s="13"/>
      <c r="H59" s="13"/>
      <c r="I59" s="13"/>
      <c r="J59" s="13"/>
      <c r="K59" s="86"/>
      <c r="L59" s="88"/>
    </row>
    <row r="60" spans="1:12" s="5" customFormat="1" ht="19.5" customHeight="1" x14ac:dyDescent="0.3">
      <c r="A60" s="3"/>
      <c r="B60" s="159" t="s">
        <v>32</v>
      </c>
      <c r="C60" s="160"/>
      <c r="D60" s="160"/>
      <c r="E60" s="160"/>
      <c r="F60" s="160"/>
      <c r="G60" s="160"/>
      <c r="H60" s="160"/>
      <c r="I60" s="160"/>
      <c r="J60" s="161"/>
      <c r="K60" s="86"/>
      <c r="L60" s="88"/>
    </row>
    <row r="61" spans="1:12" s="5" customFormat="1" ht="18" customHeight="1" x14ac:dyDescent="0.3">
      <c r="A61" s="4">
        <v>1</v>
      </c>
      <c r="B61" s="16" t="s">
        <v>16</v>
      </c>
      <c r="C61" s="15">
        <v>158</v>
      </c>
      <c r="D61" s="15">
        <v>164</v>
      </c>
      <c r="E61" s="17">
        <v>105</v>
      </c>
      <c r="F61" s="17">
        <v>124</v>
      </c>
      <c r="G61" s="8">
        <f t="shared" ref="G61:G65" si="20">SUM(C61:F61)-MIN(C61:F61)</f>
        <v>446</v>
      </c>
      <c r="H61" s="9">
        <f t="shared" ref="H61:H65" si="21">G61/3</f>
        <v>148.66666666666666</v>
      </c>
      <c r="I61" s="162">
        <f>G66</f>
        <v>1696</v>
      </c>
      <c r="J61" s="175">
        <v>8</v>
      </c>
      <c r="K61" s="86"/>
      <c r="L61" s="157"/>
    </row>
    <row r="62" spans="1:12" s="5" customFormat="1" ht="18" customHeight="1" x14ac:dyDescent="0.3">
      <c r="A62" s="4">
        <v>2</v>
      </c>
      <c r="B62" s="16" t="s">
        <v>132</v>
      </c>
      <c r="C62" s="15">
        <v>131</v>
      </c>
      <c r="D62" s="15">
        <v>79</v>
      </c>
      <c r="E62" s="17">
        <v>108</v>
      </c>
      <c r="F62" s="17">
        <v>113</v>
      </c>
      <c r="G62" s="8">
        <f t="shared" ref="G62" si="22">SUM(C62:F62)-MIN(C62:F62)</f>
        <v>352</v>
      </c>
      <c r="H62" s="9">
        <f t="shared" ref="H62" si="23">G62/3</f>
        <v>117.33333333333333</v>
      </c>
      <c r="I62" s="162"/>
      <c r="J62" s="176"/>
      <c r="K62" s="86"/>
      <c r="L62" s="157"/>
    </row>
    <row r="63" spans="1:12" s="5" customFormat="1" ht="18" customHeight="1" x14ac:dyDescent="0.3">
      <c r="A63" s="4">
        <v>3</v>
      </c>
      <c r="B63" s="20" t="s">
        <v>21</v>
      </c>
      <c r="C63" s="19">
        <v>137</v>
      </c>
      <c r="D63" s="19">
        <v>167</v>
      </c>
      <c r="E63" s="21">
        <v>147</v>
      </c>
      <c r="F63" s="21">
        <v>134</v>
      </c>
      <c r="G63" s="8">
        <f t="shared" si="20"/>
        <v>451</v>
      </c>
      <c r="H63" s="18">
        <f t="shared" si="21"/>
        <v>150.33333333333334</v>
      </c>
      <c r="I63" s="162"/>
      <c r="J63" s="176"/>
      <c r="K63" s="86"/>
      <c r="L63" s="157"/>
    </row>
    <row r="64" spans="1:12" s="5" customFormat="1" ht="18" customHeight="1" x14ac:dyDescent="0.3">
      <c r="A64" s="4">
        <v>4</v>
      </c>
      <c r="B64" s="20" t="s">
        <v>133</v>
      </c>
      <c r="C64" s="19">
        <v>67</v>
      </c>
      <c r="D64" s="19">
        <v>62</v>
      </c>
      <c r="E64" s="21">
        <v>77</v>
      </c>
      <c r="F64" s="21">
        <v>85</v>
      </c>
      <c r="G64" s="8">
        <f t="shared" si="20"/>
        <v>229</v>
      </c>
      <c r="H64" s="18">
        <f t="shared" si="21"/>
        <v>76.333333333333329</v>
      </c>
      <c r="I64" s="162"/>
      <c r="J64" s="176"/>
      <c r="K64" s="86"/>
      <c r="L64" s="157"/>
    </row>
    <row r="65" spans="1:13" s="5" customFormat="1" ht="18" customHeight="1" x14ac:dyDescent="0.3">
      <c r="A65" s="4">
        <v>5</v>
      </c>
      <c r="B65" s="20" t="s">
        <v>134</v>
      </c>
      <c r="C65" s="19">
        <v>60</v>
      </c>
      <c r="D65" s="19">
        <v>62</v>
      </c>
      <c r="E65" s="21">
        <v>75</v>
      </c>
      <c r="F65" s="21">
        <v>81</v>
      </c>
      <c r="G65" s="8">
        <f t="shared" si="20"/>
        <v>218</v>
      </c>
      <c r="H65" s="18">
        <f t="shared" si="21"/>
        <v>72.666666666666671</v>
      </c>
      <c r="I65" s="162"/>
      <c r="J65" s="176"/>
      <c r="K65" s="86"/>
      <c r="L65" s="157"/>
    </row>
    <row r="66" spans="1:13" s="5" customFormat="1" ht="18" customHeight="1" x14ac:dyDescent="0.3">
      <c r="A66" s="155" t="s">
        <v>51</v>
      </c>
      <c r="B66" s="156"/>
      <c r="C66" s="7">
        <f>SUM(C61:C65)</f>
        <v>553</v>
      </c>
      <c r="D66" s="7">
        <f>SUM(D61:D65)</f>
        <v>534</v>
      </c>
      <c r="E66" s="7">
        <f>SUM(E61:E65)</f>
        <v>512</v>
      </c>
      <c r="F66" s="7">
        <f>SUM(F61:F65)</f>
        <v>537</v>
      </c>
      <c r="G66" s="79">
        <f>SUM(G61:G65)</f>
        <v>1696</v>
      </c>
      <c r="H66" s="80">
        <f>G66/15</f>
        <v>113.06666666666666</v>
      </c>
      <c r="I66" s="162"/>
      <c r="J66" s="177"/>
      <c r="K66" s="86"/>
      <c r="L66" s="157"/>
    </row>
    <row r="67" spans="1:13" s="5" customFormat="1" ht="18" customHeight="1" x14ac:dyDescent="0.3">
      <c r="A67" s="145" t="s">
        <v>50</v>
      </c>
      <c r="B67" s="145"/>
      <c r="C67" s="4">
        <v>2</v>
      </c>
      <c r="D67" s="4">
        <v>3</v>
      </c>
      <c r="E67" s="4">
        <v>4</v>
      </c>
      <c r="F67" s="4">
        <v>5</v>
      </c>
      <c r="G67" s="13"/>
      <c r="H67" s="13"/>
      <c r="I67" s="14"/>
      <c r="J67" s="13"/>
      <c r="K67" s="86"/>
      <c r="L67" s="88"/>
    </row>
    <row r="68" spans="1:13" ht="19.5" customHeight="1" x14ac:dyDescent="0.3">
      <c r="A68" s="2"/>
      <c r="B68" s="146" t="s">
        <v>105</v>
      </c>
      <c r="C68" s="147"/>
      <c r="D68" s="147"/>
      <c r="E68" s="147"/>
      <c r="F68" s="147"/>
      <c r="G68" s="147"/>
      <c r="H68" s="147"/>
      <c r="I68" s="147"/>
      <c r="J68" s="148"/>
      <c r="M68" s="1"/>
    </row>
    <row r="69" spans="1:13" s="5" customFormat="1" ht="18" customHeight="1" x14ac:dyDescent="0.3">
      <c r="A69" s="4">
        <v>1</v>
      </c>
      <c r="B69" s="16" t="s">
        <v>109</v>
      </c>
      <c r="C69" s="15">
        <v>151</v>
      </c>
      <c r="D69" s="15">
        <v>100</v>
      </c>
      <c r="E69" s="17">
        <v>92</v>
      </c>
      <c r="F69" s="17">
        <v>107</v>
      </c>
      <c r="G69" s="10">
        <f t="shared" ref="G69:G73" si="24">SUM(C69:F69)-MIN(C69:F69)</f>
        <v>358</v>
      </c>
      <c r="H69" s="9">
        <f t="shared" ref="H69:H73" si="25">G69/3</f>
        <v>119.33333333333333</v>
      </c>
      <c r="I69" s="149">
        <f>G74</f>
        <v>1647</v>
      </c>
      <c r="J69" s="163">
        <v>9</v>
      </c>
      <c r="K69" s="86"/>
      <c r="L69" s="157"/>
    </row>
    <row r="70" spans="1:13" s="5" customFormat="1" ht="18" customHeight="1" x14ac:dyDescent="0.3">
      <c r="A70" s="4">
        <v>2</v>
      </c>
      <c r="B70" s="16" t="s">
        <v>110</v>
      </c>
      <c r="C70" s="15">
        <v>116</v>
      </c>
      <c r="D70" s="15">
        <v>116</v>
      </c>
      <c r="E70" s="17">
        <v>91</v>
      </c>
      <c r="F70" s="17">
        <v>117</v>
      </c>
      <c r="G70" s="10">
        <f t="shared" si="24"/>
        <v>349</v>
      </c>
      <c r="H70" s="9">
        <f t="shared" si="25"/>
        <v>116.33333333333333</v>
      </c>
      <c r="I70" s="150"/>
      <c r="J70" s="164"/>
      <c r="K70" s="86"/>
      <c r="L70" s="157"/>
    </row>
    <row r="71" spans="1:13" s="5" customFormat="1" ht="18" customHeight="1" x14ac:dyDescent="0.3">
      <c r="A71" s="4">
        <v>3</v>
      </c>
      <c r="B71" s="16" t="s">
        <v>111</v>
      </c>
      <c r="C71" s="15">
        <v>130</v>
      </c>
      <c r="D71" s="15">
        <v>98</v>
      </c>
      <c r="E71" s="17">
        <v>104</v>
      </c>
      <c r="F71" s="17">
        <v>150</v>
      </c>
      <c r="G71" s="10">
        <f t="shared" si="24"/>
        <v>384</v>
      </c>
      <c r="H71" s="9">
        <f t="shared" si="25"/>
        <v>128</v>
      </c>
      <c r="I71" s="150"/>
      <c r="J71" s="164"/>
      <c r="K71" s="86"/>
      <c r="L71" s="157"/>
    </row>
    <row r="72" spans="1:13" s="5" customFormat="1" ht="18" customHeight="1" x14ac:dyDescent="0.3">
      <c r="A72" s="4">
        <v>4</v>
      </c>
      <c r="B72" s="20" t="s">
        <v>112</v>
      </c>
      <c r="C72" s="19">
        <v>100</v>
      </c>
      <c r="D72" s="19">
        <v>95</v>
      </c>
      <c r="E72" s="21">
        <v>74</v>
      </c>
      <c r="F72" s="21">
        <v>78</v>
      </c>
      <c r="G72" s="10">
        <f t="shared" si="24"/>
        <v>273</v>
      </c>
      <c r="H72" s="18">
        <f t="shared" si="25"/>
        <v>91</v>
      </c>
      <c r="I72" s="150"/>
      <c r="J72" s="164"/>
      <c r="K72" s="86"/>
      <c r="L72" s="157"/>
    </row>
    <row r="73" spans="1:13" s="5" customFormat="1" ht="18" customHeight="1" x14ac:dyDescent="0.3">
      <c r="A73" s="4">
        <v>5</v>
      </c>
      <c r="B73" s="20" t="s">
        <v>113</v>
      </c>
      <c r="C73" s="19">
        <v>93</v>
      </c>
      <c r="D73" s="19">
        <v>107</v>
      </c>
      <c r="E73" s="21">
        <v>83</v>
      </c>
      <c r="F73" s="21">
        <v>69</v>
      </c>
      <c r="G73" s="10">
        <f t="shared" si="24"/>
        <v>283</v>
      </c>
      <c r="H73" s="18">
        <f t="shared" si="25"/>
        <v>94.333333333333329</v>
      </c>
      <c r="I73" s="150"/>
      <c r="J73" s="164"/>
      <c r="K73" s="86"/>
      <c r="L73" s="157"/>
    </row>
    <row r="74" spans="1:13" s="5" customFormat="1" ht="18" customHeight="1" x14ac:dyDescent="0.3">
      <c r="A74" s="155" t="s">
        <v>51</v>
      </c>
      <c r="B74" s="156"/>
      <c r="C74" s="7">
        <f>SUM(C69:C73)</f>
        <v>590</v>
      </c>
      <c r="D74" s="7">
        <f>SUM(D69:D73)</f>
        <v>516</v>
      </c>
      <c r="E74" s="7">
        <f>SUM(E69:E73)</f>
        <v>444</v>
      </c>
      <c r="F74" s="7">
        <f>SUM(F69:F73)</f>
        <v>521</v>
      </c>
      <c r="G74" s="79">
        <f>SUM(G69:G73)</f>
        <v>1647</v>
      </c>
      <c r="H74" s="80">
        <f>G74/15</f>
        <v>109.8</v>
      </c>
      <c r="I74" s="151"/>
      <c r="J74" s="165"/>
      <c r="K74" s="86"/>
      <c r="L74" s="157"/>
    </row>
    <row r="75" spans="1:13" s="5" customFormat="1" ht="18" customHeight="1" x14ac:dyDescent="0.3">
      <c r="A75" s="145" t="s">
        <v>50</v>
      </c>
      <c r="B75" s="145"/>
      <c r="C75" s="4">
        <v>1</v>
      </c>
      <c r="D75" s="4">
        <v>2</v>
      </c>
      <c r="E75" s="4">
        <v>3</v>
      </c>
      <c r="F75" s="4">
        <v>4</v>
      </c>
      <c r="G75" s="13"/>
      <c r="H75" s="13"/>
      <c r="I75" s="13"/>
      <c r="J75" s="13"/>
      <c r="K75" s="86"/>
      <c r="L75" s="88"/>
    </row>
    <row r="76" spans="1:13" s="5" customFormat="1" ht="19.5" customHeight="1" x14ac:dyDescent="0.3">
      <c r="A76" s="2"/>
      <c r="B76" s="146" t="s">
        <v>54</v>
      </c>
      <c r="C76" s="147"/>
      <c r="D76" s="147"/>
      <c r="E76" s="147"/>
      <c r="F76" s="147"/>
      <c r="G76" s="147"/>
      <c r="H76" s="147"/>
      <c r="I76" s="147"/>
      <c r="J76" s="148"/>
      <c r="K76" s="86"/>
      <c r="L76" s="88"/>
    </row>
    <row r="77" spans="1:13" s="5" customFormat="1" ht="18" customHeight="1" x14ac:dyDescent="0.3">
      <c r="A77" s="4">
        <v>1</v>
      </c>
      <c r="B77" s="23" t="s">
        <v>68</v>
      </c>
      <c r="C77" s="19">
        <v>83</v>
      </c>
      <c r="D77" s="19">
        <v>71</v>
      </c>
      <c r="E77" s="21">
        <v>102</v>
      </c>
      <c r="F77" s="21">
        <v>105</v>
      </c>
      <c r="G77" s="10">
        <f t="shared" ref="G77:G80" si="26">SUM(C77:F77)-MIN(C77:F77)</f>
        <v>290</v>
      </c>
      <c r="H77" s="18">
        <f t="shared" ref="H77:H80" si="27">G77/3</f>
        <v>96.666666666666671</v>
      </c>
      <c r="I77" s="149">
        <f>G82</f>
        <v>1613</v>
      </c>
      <c r="J77" s="163">
        <v>10</v>
      </c>
      <c r="K77" s="86"/>
      <c r="L77" s="157"/>
    </row>
    <row r="78" spans="1:13" s="5" customFormat="1" ht="18" customHeight="1" x14ac:dyDescent="0.3">
      <c r="A78" s="4">
        <v>2</v>
      </c>
      <c r="B78" s="16" t="s">
        <v>45</v>
      </c>
      <c r="C78" s="15">
        <v>104</v>
      </c>
      <c r="D78" s="15">
        <v>85</v>
      </c>
      <c r="E78" s="17">
        <v>90</v>
      </c>
      <c r="F78" s="17">
        <v>87</v>
      </c>
      <c r="G78" s="10">
        <f t="shared" ref="G78:G79" si="28">SUM(C78:F78)-MIN(C78:F78)</f>
        <v>281</v>
      </c>
      <c r="H78" s="9">
        <f t="shared" ref="H78:H79" si="29">G78/3</f>
        <v>93.666666666666671</v>
      </c>
      <c r="I78" s="150"/>
      <c r="J78" s="164"/>
      <c r="K78" s="86"/>
      <c r="L78" s="157"/>
    </row>
    <row r="79" spans="1:13" s="5" customFormat="1" ht="18" customHeight="1" x14ac:dyDescent="0.3">
      <c r="A79" s="4">
        <v>3</v>
      </c>
      <c r="B79" s="23" t="s">
        <v>27</v>
      </c>
      <c r="C79" s="19">
        <v>170</v>
      </c>
      <c r="D79" s="19">
        <v>126</v>
      </c>
      <c r="E79" s="21">
        <v>141</v>
      </c>
      <c r="F79" s="21">
        <v>137</v>
      </c>
      <c r="G79" s="10">
        <f t="shared" si="28"/>
        <v>448</v>
      </c>
      <c r="H79" s="18">
        <f t="shared" si="29"/>
        <v>149.33333333333334</v>
      </c>
      <c r="I79" s="150"/>
      <c r="J79" s="164"/>
      <c r="K79" s="86"/>
      <c r="L79" s="157"/>
    </row>
    <row r="80" spans="1:13" s="5" customFormat="1" ht="18" customHeight="1" x14ac:dyDescent="0.3">
      <c r="A80" s="4">
        <v>4</v>
      </c>
      <c r="B80" s="16" t="s">
        <v>135</v>
      </c>
      <c r="C80" s="15">
        <v>102</v>
      </c>
      <c r="D80" s="15">
        <v>104</v>
      </c>
      <c r="E80" s="17">
        <v>82</v>
      </c>
      <c r="F80" s="17">
        <v>123</v>
      </c>
      <c r="G80" s="10">
        <f t="shared" si="26"/>
        <v>329</v>
      </c>
      <c r="H80" s="9">
        <f t="shared" si="27"/>
        <v>109.66666666666667</v>
      </c>
      <c r="I80" s="150"/>
      <c r="J80" s="164"/>
      <c r="K80" s="86"/>
      <c r="L80" s="157"/>
    </row>
    <row r="81" spans="1:12" s="5" customFormat="1" ht="18" customHeight="1" x14ac:dyDescent="0.3">
      <c r="A81" s="4">
        <v>5</v>
      </c>
      <c r="B81" s="20" t="s">
        <v>67</v>
      </c>
      <c r="C81" s="19">
        <v>83</v>
      </c>
      <c r="D81" s="19">
        <v>86</v>
      </c>
      <c r="E81" s="21">
        <v>78</v>
      </c>
      <c r="F81" s="21">
        <v>96</v>
      </c>
      <c r="G81" s="10">
        <f t="shared" ref="G81" si="30">SUM(C81:F81)-MIN(C81:F81)</f>
        <v>265</v>
      </c>
      <c r="H81" s="18">
        <f t="shared" ref="H81" si="31">G81/3</f>
        <v>88.333333333333329</v>
      </c>
      <c r="I81" s="150"/>
      <c r="J81" s="164"/>
      <c r="K81" s="86"/>
      <c r="L81" s="157"/>
    </row>
    <row r="82" spans="1:12" s="5" customFormat="1" ht="18" customHeight="1" x14ac:dyDescent="0.3">
      <c r="A82" s="155" t="s">
        <v>51</v>
      </c>
      <c r="B82" s="156"/>
      <c r="C82" s="7">
        <f>SUM(C77:C81)</f>
        <v>542</v>
      </c>
      <c r="D82" s="7">
        <f>SUM(D77:D81)</f>
        <v>472</v>
      </c>
      <c r="E82" s="7">
        <f>SUM(E77:E81)</f>
        <v>493</v>
      </c>
      <c r="F82" s="7">
        <f>SUM(F77:F81)</f>
        <v>548</v>
      </c>
      <c r="G82" s="79">
        <f>SUM(G77:G81)</f>
        <v>1613</v>
      </c>
      <c r="H82" s="80">
        <f>G82/15</f>
        <v>107.53333333333333</v>
      </c>
      <c r="I82" s="151"/>
      <c r="J82" s="165"/>
      <c r="K82" s="86"/>
      <c r="L82" s="157"/>
    </row>
    <row r="83" spans="1:12" s="5" customFormat="1" ht="18" customHeight="1" x14ac:dyDescent="0.3">
      <c r="A83" s="145" t="s">
        <v>50</v>
      </c>
      <c r="B83" s="145"/>
      <c r="C83" s="4">
        <v>1</v>
      </c>
      <c r="D83" s="4">
        <v>2</v>
      </c>
      <c r="E83" s="4">
        <v>3</v>
      </c>
      <c r="F83" s="4">
        <v>4</v>
      </c>
      <c r="G83" s="13"/>
      <c r="H83" s="13"/>
      <c r="I83" s="13"/>
      <c r="J83" s="13"/>
      <c r="K83" s="86"/>
      <c r="L83" s="88"/>
    </row>
    <row r="84" spans="1:12" s="5" customFormat="1" ht="19.5" customHeight="1" x14ac:dyDescent="0.3">
      <c r="A84" s="2"/>
      <c r="B84" s="146" t="s">
        <v>65</v>
      </c>
      <c r="C84" s="147"/>
      <c r="D84" s="147"/>
      <c r="E84" s="147"/>
      <c r="F84" s="147"/>
      <c r="G84" s="147"/>
      <c r="H84" s="147"/>
      <c r="I84" s="147"/>
      <c r="J84" s="148"/>
      <c r="K84" s="86"/>
      <c r="L84" s="88"/>
    </row>
    <row r="85" spans="1:12" s="5" customFormat="1" ht="18" customHeight="1" x14ac:dyDescent="0.3">
      <c r="A85" s="4">
        <v>1</v>
      </c>
      <c r="B85" s="20" t="s">
        <v>66</v>
      </c>
      <c r="C85" s="19">
        <v>138</v>
      </c>
      <c r="D85" s="19">
        <v>92</v>
      </c>
      <c r="E85" s="21">
        <v>79</v>
      </c>
      <c r="F85" s="21">
        <v>89</v>
      </c>
      <c r="G85" s="10">
        <f t="shared" ref="G85:G89" si="32">SUM(C85:F85)-MIN(C85:F85)</f>
        <v>319</v>
      </c>
      <c r="H85" s="18">
        <f t="shared" ref="H85:H89" si="33">G85/3</f>
        <v>106.33333333333333</v>
      </c>
      <c r="I85" s="149">
        <f>G90</f>
        <v>1586</v>
      </c>
      <c r="J85" s="163">
        <v>11</v>
      </c>
      <c r="K85" s="86"/>
      <c r="L85" s="157"/>
    </row>
    <row r="86" spans="1:12" s="5" customFormat="1" ht="18" customHeight="1" x14ac:dyDescent="0.3">
      <c r="A86" s="4">
        <v>2</v>
      </c>
      <c r="B86" s="16" t="s">
        <v>62</v>
      </c>
      <c r="C86" s="15">
        <v>119</v>
      </c>
      <c r="D86" s="15">
        <v>157</v>
      </c>
      <c r="E86" s="17">
        <v>103</v>
      </c>
      <c r="F86" s="17">
        <v>102</v>
      </c>
      <c r="G86" s="10">
        <f t="shared" ref="G86" si="34">SUM(C86:F86)-MIN(C86:F86)</f>
        <v>379</v>
      </c>
      <c r="H86" s="9">
        <f t="shared" ref="H86" si="35">G86/3</f>
        <v>126.33333333333333</v>
      </c>
      <c r="I86" s="150"/>
      <c r="J86" s="164"/>
      <c r="K86" s="86"/>
      <c r="L86" s="157"/>
    </row>
    <row r="87" spans="1:12" s="5" customFormat="1" ht="18" customHeight="1" x14ac:dyDescent="0.3">
      <c r="A87" s="4">
        <v>3</v>
      </c>
      <c r="B87" s="20" t="s">
        <v>72</v>
      </c>
      <c r="C87" s="19">
        <v>119</v>
      </c>
      <c r="D87" s="19">
        <v>112</v>
      </c>
      <c r="E87" s="21">
        <v>125</v>
      </c>
      <c r="F87" s="21">
        <v>114</v>
      </c>
      <c r="G87" s="10">
        <f t="shared" si="32"/>
        <v>358</v>
      </c>
      <c r="H87" s="18">
        <f t="shared" si="33"/>
        <v>119.33333333333333</v>
      </c>
      <c r="I87" s="150"/>
      <c r="J87" s="164"/>
      <c r="K87" s="86"/>
      <c r="L87" s="157"/>
    </row>
    <row r="88" spans="1:12" s="5" customFormat="1" ht="18" customHeight="1" x14ac:dyDescent="0.3">
      <c r="A88" s="4">
        <v>4</v>
      </c>
      <c r="B88" s="16" t="s">
        <v>136</v>
      </c>
      <c r="C88" s="15">
        <v>80</v>
      </c>
      <c r="D88" s="15">
        <v>62</v>
      </c>
      <c r="E88" s="17">
        <v>65</v>
      </c>
      <c r="F88" s="17">
        <v>86</v>
      </c>
      <c r="G88" s="10">
        <f t="shared" si="32"/>
        <v>231</v>
      </c>
      <c r="H88" s="9">
        <f t="shared" si="33"/>
        <v>77</v>
      </c>
      <c r="I88" s="150"/>
      <c r="J88" s="164"/>
      <c r="K88" s="86"/>
      <c r="L88" s="157"/>
    </row>
    <row r="89" spans="1:12" s="5" customFormat="1" ht="18" customHeight="1" x14ac:dyDescent="0.3">
      <c r="A89" s="4">
        <v>5</v>
      </c>
      <c r="B89" s="16" t="s">
        <v>137</v>
      </c>
      <c r="C89" s="15">
        <v>90</v>
      </c>
      <c r="D89" s="15">
        <v>78</v>
      </c>
      <c r="E89" s="17">
        <v>88</v>
      </c>
      <c r="F89" s="17">
        <v>121</v>
      </c>
      <c r="G89" s="10">
        <f t="shared" si="32"/>
        <v>299</v>
      </c>
      <c r="H89" s="9">
        <f t="shared" si="33"/>
        <v>99.666666666666671</v>
      </c>
      <c r="I89" s="150"/>
      <c r="J89" s="164"/>
      <c r="K89" s="86"/>
      <c r="L89" s="157"/>
    </row>
    <row r="90" spans="1:12" s="5" customFormat="1" ht="18" customHeight="1" x14ac:dyDescent="0.3">
      <c r="A90" s="155" t="s">
        <v>51</v>
      </c>
      <c r="B90" s="156"/>
      <c r="C90" s="7">
        <f>SUM(C85:C89)</f>
        <v>546</v>
      </c>
      <c r="D90" s="7">
        <f>SUM(D85:D89)</f>
        <v>501</v>
      </c>
      <c r="E90" s="7">
        <f>SUM(E85:E89)</f>
        <v>460</v>
      </c>
      <c r="F90" s="7">
        <f>SUM(F85:F89)</f>
        <v>512</v>
      </c>
      <c r="G90" s="79">
        <f>SUM(G85:G89)</f>
        <v>1586</v>
      </c>
      <c r="H90" s="80">
        <f>G90/15</f>
        <v>105.73333333333333</v>
      </c>
      <c r="I90" s="151"/>
      <c r="J90" s="165"/>
      <c r="K90" s="86"/>
      <c r="L90" s="157"/>
    </row>
    <row r="91" spans="1:12" s="5" customFormat="1" ht="18" customHeight="1" x14ac:dyDescent="0.3">
      <c r="A91" s="145" t="s">
        <v>50</v>
      </c>
      <c r="B91" s="145"/>
      <c r="C91" s="4">
        <v>1</v>
      </c>
      <c r="D91" s="4">
        <v>2</v>
      </c>
      <c r="E91" s="4">
        <v>3</v>
      </c>
      <c r="F91" s="4">
        <v>4</v>
      </c>
      <c r="G91" s="13"/>
      <c r="H91" s="13"/>
      <c r="I91" s="13"/>
      <c r="J91" s="13"/>
      <c r="K91" s="86"/>
      <c r="L91" s="88"/>
    </row>
    <row r="92" spans="1:12" s="5" customFormat="1" ht="18" customHeight="1" x14ac:dyDescent="0.3">
      <c r="A92" s="2"/>
      <c r="B92" s="146" t="s">
        <v>104</v>
      </c>
      <c r="C92" s="147"/>
      <c r="D92" s="147"/>
      <c r="E92" s="147"/>
      <c r="F92" s="147"/>
      <c r="G92" s="147"/>
      <c r="H92" s="147"/>
      <c r="I92" s="147"/>
      <c r="J92" s="148"/>
      <c r="K92" s="86"/>
      <c r="L92" s="88"/>
    </row>
    <row r="93" spans="1:12" s="5" customFormat="1" ht="18" customHeight="1" x14ac:dyDescent="0.3">
      <c r="A93" s="4">
        <v>1</v>
      </c>
      <c r="B93" s="16" t="s">
        <v>138</v>
      </c>
      <c r="C93" s="15">
        <v>141</v>
      </c>
      <c r="D93" s="15">
        <v>69</v>
      </c>
      <c r="E93" s="17">
        <v>106</v>
      </c>
      <c r="F93" s="17">
        <v>101</v>
      </c>
      <c r="G93" s="10">
        <f t="shared" ref="G93:G97" si="36">SUM(C93:F93)-MIN(C93:F93)</f>
        <v>348</v>
      </c>
      <c r="H93" s="9">
        <f t="shared" ref="H93:H97" si="37">G93/3</f>
        <v>116</v>
      </c>
      <c r="I93" s="149">
        <f>G98</f>
        <v>1572</v>
      </c>
      <c r="J93" s="163">
        <v>12</v>
      </c>
      <c r="K93" s="86"/>
      <c r="L93" s="157"/>
    </row>
    <row r="94" spans="1:12" s="5" customFormat="1" ht="18" customHeight="1" x14ac:dyDescent="0.3">
      <c r="A94" s="4">
        <v>2</v>
      </c>
      <c r="B94" s="16" t="s">
        <v>139</v>
      </c>
      <c r="C94" s="15">
        <v>119</v>
      </c>
      <c r="D94" s="15">
        <v>137</v>
      </c>
      <c r="E94" s="17">
        <v>142</v>
      </c>
      <c r="F94" s="17">
        <v>118</v>
      </c>
      <c r="G94" s="10">
        <f t="shared" si="36"/>
        <v>398</v>
      </c>
      <c r="H94" s="9">
        <f t="shared" si="37"/>
        <v>132.66666666666666</v>
      </c>
      <c r="I94" s="150"/>
      <c r="J94" s="164"/>
      <c r="K94" s="86"/>
      <c r="L94" s="157"/>
    </row>
    <row r="95" spans="1:12" s="5" customFormat="1" ht="18" customHeight="1" x14ac:dyDescent="0.3">
      <c r="A95" s="4">
        <v>3</v>
      </c>
      <c r="B95" s="20" t="s">
        <v>140</v>
      </c>
      <c r="C95" s="19">
        <v>81</v>
      </c>
      <c r="D95" s="19">
        <v>90</v>
      </c>
      <c r="E95" s="21">
        <v>102</v>
      </c>
      <c r="F95" s="21">
        <v>98</v>
      </c>
      <c r="G95" s="10">
        <f t="shared" si="36"/>
        <v>290</v>
      </c>
      <c r="H95" s="18">
        <f t="shared" si="37"/>
        <v>96.666666666666671</v>
      </c>
      <c r="I95" s="150"/>
      <c r="J95" s="164"/>
      <c r="K95" s="86"/>
      <c r="L95" s="157"/>
    </row>
    <row r="96" spans="1:12" s="5" customFormat="1" ht="18" customHeight="1" x14ac:dyDescent="0.3">
      <c r="A96" s="4">
        <v>4</v>
      </c>
      <c r="B96" s="20" t="s">
        <v>141</v>
      </c>
      <c r="C96" s="19">
        <v>65</v>
      </c>
      <c r="D96" s="19">
        <v>87</v>
      </c>
      <c r="E96" s="21">
        <v>72</v>
      </c>
      <c r="F96" s="21">
        <v>81</v>
      </c>
      <c r="G96" s="10">
        <f t="shared" si="36"/>
        <v>240</v>
      </c>
      <c r="H96" s="18">
        <f t="shared" si="37"/>
        <v>80</v>
      </c>
      <c r="I96" s="150"/>
      <c r="J96" s="164"/>
      <c r="K96" s="86"/>
      <c r="L96" s="157"/>
    </row>
    <row r="97" spans="1:12" s="5" customFormat="1" ht="18" customHeight="1" x14ac:dyDescent="0.3">
      <c r="A97" s="4">
        <v>5</v>
      </c>
      <c r="B97" s="16" t="s">
        <v>142</v>
      </c>
      <c r="C97" s="15">
        <v>100</v>
      </c>
      <c r="D97" s="15">
        <v>106</v>
      </c>
      <c r="E97" s="17">
        <v>90</v>
      </c>
      <c r="F97" s="17">
        <v>80</v>
      </c>
      <c r="G97" s="10">
        <f t="shared" si="36"/>
        <v>296</v>
      </c>
      <c r="H97" s="9">
        <f t="shared" si="37"/>
        <v>98.666666666666671</v>
      </c>
      <c r="I97" s="150"/>
      <c r="J97" s="164"/>
      <c r="K97" s="86"/>
      <c r="L97" s="157"/>
    </row>
    <row r="98" spans="1:12" s="5" customFormat="1" ht="18" customHeight="1" x14ac:dyDescent="0.3">
      <c r="A98" s="155" t="s">
        <v>51</v>
      </c>
      <c r="B98" s="156"/>
      <c r="C98" s="7">
        <f>SUM(C93:C97)</f>
        <v>506</v>
      </c>
      <c r="D98" s="7">
        <f>SUM(D93:D97)</f>
        <v>489</v>
      </c>
      <c r="E98" s="7">
        <f>SUM(E93:E97)</f>
        <v>512</v>
      </c>
      <c r="F98" s="7">
        <f>SUM(F93:F97)</f>
        <v>478</v>
      </c>
      <c r="G98" s="79">
        <f>SUM(G93:G97)</f>
        <v>1572</v>
      </c>
      <c r="H98" s="80">
        <f>G98/15</f>
        <v>104.8</v>
      </c>
      <c r="I98" s="151"/>
      <c r="J98" s="165"/>
      <c r="K98" s="86"/>
      <c r="L98" s="157"/>
    </row>
    <row r="99" spans="1:12" s="5" customFormat="1" ht="18" customHeight="1" x14ac:dyDescent="0.3">
      <c r="A99" s="145" t="s">
        <v>50</v>
      </c>
      <c r="B99" s="145"/>
      <c r="C99" s="4">
        <v>1</v>
      </c>
      <c r="D99" s="4">
        <v>2</v>
      </c>
      <c r="E99" s="4">
        <v>3</v>
      </c>
      <c r="F99" s="4">
        <v>4</v>
      </c>
      <c r="G99" s="13"/>
      <c r="H99" s="13"/>
      <c r="I99" s="13"/>
      <c r="J99" s="13"/>
      <c r="K99" s="86"/>
      <c r="L99" s="88"/>
    </row>
    <row r="100" spans="1:12" s="5" customFormat="1" ht="18" customHeight="1" x14ac:dyDescent="0.3">
      <c r="A100" s="2"/>
      <c r="B100" s="146" t="s">
        <v>143</v>
      </c>
      <c r="C100" s="147"/>
      <c r="D100" s="147"/>
      <c r="E100" s="147"/>
      <c r="F100" s="147"/>
      <c r="G100" s="147"/>
      <c r="H100" s="147"/>
      <c r="I100" s="147"/>
      <c r="J100" s="148"/>
      <c r="K100" s="86"/>
      <c r="L100" s="88"/>
    </row>
    <row r="101" spans="1:12" s="5" customFormat="1" ht="18" customHeight="1" x14ac:dyDescent="0.3">
      <c r="A101" s="4">
        <v>1</v>
      </c>
      <c r="B101" s="20" t="s">
        <v>11</v>
      </c>
      <c r="C101" s="19">
        <v>84</v>
      </c>
      <c r="D101" s="19">
        <v>109</v>
      </c>
      <c r="E101" s="21">
        <v>96</v>
      </c>
      <c r="F101" s="21">
        <v>125</v>
      </c>
      <c r="G101" s="10">
        <f t="shared" ref="G101:G105" si="38">SUM(C101:F101)-MIN(C101:F101)</f>
        <v>330</v>
      </c>
      <c r="H101" s="18">
        <f t="shared" ref="H101:H105" si="39">G101/3</f>
        <v>110</v>
      </c>
      <c r="I101" s="149">
        <f>G106</f>
        <v>1391</v>
      </c>
      <c r="J101" s="163">
        <v>13</v>
      </c>
      <c r="K101" s="86"/>
      <c r="L101" s="157"/>
    </row>
    <row r="102" spans="1:12" s="5" customFormat="1" ht="18" customHeight="1" x14ac:dyDescent="0.3">
      <c r="A102" s="4">
        <v>2</v>
      </c>
      <c r="B102" s="20" t="s">
        <v>144</v>
      </c>
      <c r="C102" s="19">
        <v>85</v>
      </c>
      <c r="D102" s="19">
        <v>93</v>
      </c>
      <c r="E102" s="21">
        <v>97</v>
      </c>
      <c r="F102" s="21">
        <v>107</v>
      </c>
      <c r="G102" s="10">
        <f t="shared" si="38"/>
        <v>297</v>
      </c>
      <c r="H102" s="18">
        <f t="shared" si="39"/>
        <v>99</v>
      </c>
      <c r="I102" s="150"/>
      <c r="J102" s="164"/>
      <c r="K102" s="86"/>
      <c r="L102" s="157"/>
    </row>
    <row r="103" spans="1:12" s="5" customFormat="1" ht="18" customHeight="1" x14ac:dyDescent="0.3">
      <c r="A103" s="4">
        <v>3</v>
      </c>
      <c r="B103" s="20" t="s">
        <v>145</v>
      </c>
      <c r="C103" s="19">
        <v>74</v>
      </c>
      <c r="D103" s="19">
        <v>57</v>
      </c>
      <c r="E103" s="21">
        <v>55</v>
      </c>
      <c r="F103" s="21">
        <v>58</v>
      </c>
      <c r="G103" s="10">
        <f t="shared" si="38"/>
        <v>189</v>
      </c>
      <c r="H103" s="18">
        <f t="shared" si="39"/>
        <v>63</v>
      </c>
      <c r="I103" s="150"/>
      <c r="J103" s="164"/>
      <c r="K103" s="86"/>
      <c r="L103" s="157"/>
    </row>
    <row r="104" spans="1:12" s="5" customFormat="1" ht="18" customHeight="1" x14ac:dyDescent="0.3">
      <c r="A104" s="4">
        <v>4</v>
      </c>
      <c r="B104" s="20" t="s">
        <v>146</v>
      </c>
      <c r="C104" s="19">
        <v>62</v>
      </c>
      <c r="D104" s="19">
        <v>97</v>
      </c>
      <c r="E104" s="21">
        <v>70</v>
      </c>
      <c r="F104" s="21">
        <v>95</v>
      </c>
      <c r="G104" s="10">
        <f t="shared" si="38"/>
        <v>262</v>
      </c>
      <c r="H104" s="18">
        <f t="shared" si="39"/>
        <v>87.333333333333329</v>
      </c>
      <c r="I104" s="150"/>
      <c r="J104" s="164"/>
      <c r="K104" s="86"/>
      <c r="L104" s="157"/>
    </row>
    <row r="105" spans="1:12" s="5" customFormat="1" ht="18" customHeight="1" x14ac:dyDescent="0.3">
      <c r="A105" s="4">
        <v>5</v>
      </c>
      <c r="B105" s="20" t="s">
        <v>147</v>
      </c>
      <c r="C105" s="19">
        <v>76</v>
      </c>
      <c r="D105" s="19">
        <v>103</v>
      </c>
      <c r="E105" s="21">
        <v>108</v>
      </c>
      <c r="F105" s="21">
        <v>102</v>
      </c>
      <c r="G105" s="10">
        <f t="shared" si="38"/>
        <v>313</v>
      </c>
      <c r="H105" s="18">
        <f t="shared" si="39"/>
        <v>104.33333333333333</v>
      </c>
      <c r="I105" s="150"/>
      <c r="J105" s="164"/>
      <c r="K105" s="86"/>
      <c r="L105" s="157"/>
    </row>
    <row r="106" spans="1:12" s="5" customFormat="1" ht="18" customHeight="1" x14ac:dyDescent="0.3">
      <c r="A106" s="155" t="s">
        <v>51</v>
      </c>
      <c r="B106" s="156"/>
      <c r="C106" s="7">
        <f>SUM(C101:C105)</f>
        <v>381</v>
      </c>
      <c r="D106" s="7">
        <f>SUM(D101:D105)</f>
        <v>459</v>
      </c>
      <c r="E106" s="7">
        <f>SUM(E101:E105)</f>
        <v>426</v>
      </c>
      <c r="F106" s="7">
        <f>SUM(F101:F105)</f>
        <v>487</v>
      </c>
      <c r="G106" s="79">
        <f>SUM(G101:G105)</f>
        <v>1391</v>
      </c>
      <c r="H106" s="80">
        <f>G106/15</f>
        <v>92.733333333333334</v>
      </c>
      <c r="I106" s="151"/>
      <c r="J106" s="165"/>
      <c r="K106" s="86"/>
      <c r="L106" s="157"/>
    </row>
    <row r="107" spans="1:12" s="5" customFormat="1" ht="18" customHeight="1" x14ac:dyDescent="0.3">
      <c r="A107" s="145" t="s">
        <v>50</v>
      </c>
      <c r="B107" s="145"/>
      <c r="C107" s="4">
        <v>2</v>
      </c>
      <c r="D107" s="4">
        <v>3</v>
      </c>
      <c r="E107" s="4">
        <v>4</v>
      </c>
      <c r="F107" s="4">
        <v>5</v>
      </c>
      <c r="G107" s="13"/>
      <c r="H107" s="13"/>
      <c r="I107" s="13"/>
      <c r="J107" s="13"/>
      <c r="K107" s="86"/>
      <c r="L107" s="88"/>
    </row>
    <row r="108" spans="1:12" s="5" customFormat="1" ht="19.5" customHeight="1" x14ac:dyDescent="0.3">
      <c r="A108" s="2"/>
      <c r="B108" s="146" t="s">
        <v>71</v>
      </c>
      <c r="C108" s="147"/>
      <c r="D108" s="147"/>
      <c r="E108" s="147"/>
      <c r="F108" s="147"/>
      <c r="G108" s="147"/>
      <c r="H108" s="147"/>
      <c r="I108" s="147"/>
      <c r="J108" s="148"/>
      <c r="K108" s="86"/>
      <c r="L108" s="88"/>
    </row>
    <row r="109" spans="1:12" s="5" customFormat="1" ht="18" customHeight="1" x14ac:dyDescent="0.3">
      <c r="A109" s="4">
        <v>1</v>
      </c>
      <c r="B109" s="16" t="s">
        <v>148</v>
      </c>
      <c r="C109" s="15">
        <v>107</v>
      </c>
      <c r="D109" s="15">
        <v>110</v>
      </c>
      <c r="E109" s="17">
        <v>94</v>
      </c>
      <c r="F109" s="17">
        <v>96</v>
      </c>
      <c r="G109" s="10">
        <f t="shared" ref="G109:G113" si="40">SUM(C109:F109)-MIN(C109:F109)</f>
        <v>313</v>
      </c>
      <c r="H109" s="9">
        <f t="shared" ref="H109:H113" si="41">G109/3</f>
        <v>104.33333333333333</v>
      </c>
      <c r="I109" s="149">
        <f>G114</f>
        <v>1365</v>
      </c>
      <c r="J109" s="163">
        <v>14</v>
      </c>
      <c r="K109" s="86"/>
      <c r="L109" s="157"/>
    </row>
    <row r="110" spans="1:12" s="5" customFormat="1" ht="18" customHeight="1" x14ac:dyDescent="0.3">
      <c r="A110" s="4">
        <v>2</v>
      </c>
      <c r="B110" s="16" t="s">
        <v>149</v>
      </c>
      <c r="C110" s="15">
        <v>107</v>
      </c>
      <c r="D110" s="15">
        <v>107</v>
      </c>
      <c r="E110" s="17">
        <v>87</v>
      </c>
      <c r="F110" s="17">
        <v>99</v>
      </c>
      <c r="G110" s="10">
        <f t="shared" si="40"/>
        <v>313</v>
      </c>
      <c r="H110" s="9">
        <f t="shared" si="41"/>
        <v>104.33333333333333</v>
      </c>
      <c r="I110" s="150"/>
      <c r="J110" s="164"/>
      <c r="K110" s="86"/>
      <c r="L110" s="157"/>
    </row>
    <row r="111" spans="1:12" s="5" customFormat="1" ht="18" customHeight="1" x14ac:dyDescent="0.3">
      <c r="A111" s="4">
        <v>3</v>
      </c>
      <c r="B111" s="16" t="s">
        <v>150</v>
      </c>
      <c r="C111" s="15">
        <v>48</v>
      </c>
      <c r="D111" s="15">
        <v>64</v>
      </c>
      <c r="E111" s="17">
        <v>81</v>
      </c>
      <c r="F111" s="17">
        <v>79</v>
      </c>
      <c r="G111" s="10">
        <f t="shared" si="40"/>
        <v>224</v>
      </c>
      <c r="H111" s="9">
        <f t="shared" si="41"/>
        <v>74.666666666666671</v>
      </c>
      <c r="I111" s="150"/>
      <c r="J111" s="164"/>
      <c r="K111" s="86"/>
      <c r="L111" s="157"/>
    </row>
    <row r="112" spans="1:12" s="5" customFormat="1" ht="18" customHeight="1" x14ac:dyDescent="0.3">
      <c r="A112" s="4">
        <v>4</v>
      </c>
      <c r="B112" s="20" t="s">
        <v>151</v>
      </c>
      <c r="C112" s="19">
        <v>71</v>
      </c>
      <c r="D112" s="19">
        <v>94</v>
      </c>
      <c r="E112" s="21">
        <v>112</v>
      </c>
      <c r="F112" s="21">
        <v>58</v>
      </c>
      <c r="G112" s="10">
        <f t="shared" si="40"/>
        <v>277</v>
      </c>
      <c r="H112" s="18">
        <f t="shared" si="41"/>
        <v>92.333333333333329</v>
      </c>
      <c r="I112" s="150"/>
      <c r="J112" s="164"/>
      <c r="K112" s="86"/>
      <c r="L112" s="157"/>
    </row>
    <row r="113" spans="1:13" s="5" customFormat="1" ht="18" customHeight="1" x14ac:dyDescent="0.3">
      <c r="A113" s="4">
        <v>5</v>
      </c>
      <c r="B113" s="20" t="s">
        <v>152</v>
      </c>
      <c r="C113" s="19">
        <v>40</v>
      </c>
      <c r="D113" s="19">
        <v>75</v>
      </c>
      <c r="E113" s="21">
        <v>88</v>
      </c>
      <c r="F113" s="21">
        <v>75</v>
      </c>
      <c r="G113" s="10">
        <f t="shared" si="40"/>
        <v>238</v>
      </c>
      <c r="H113" s="18">
        <f t="shared" si="41"/>
        <v>79.333333333333329</v>
      </c>
      <c r="I113" s="150"/>
      <c r="J113" s="164"/>
      <c r="K113" s="86"/>
      <c r="L113" s="157"/>
    </row>
    <row r="114" spans="1:13" s="5" customFormat="1" ht="18" customHeight="1" x14ac:dyDescent="0.3">
      <c r="A114" s="155" t="s">
        <v>51</v>
      </c>
      <c r="B114" s="156"/>
      <c r="C114" s="7">
        <f>SUM(C109:C113)</f>
        <v>373</v>
      </c>
      <c r="D114" s="7">
        <f>SUM(D109:D113)</f>
        <v>450</v>
      </c>
      <c r="E114" s="7">
        <f>SUM(E109:E113)</f>
        <v>462</v>
      </c>
      <c r="F114" s="7">
        <f>SUM(F109:F113)</f>
        <v>407</v>
      </c>
      <c r="G114" s="79">
        <f>SUM(G109:G113)</f>
        <v>1365</v>
      </c>
      <c r="H114" s="80">
        <f>G114/15</f>
        <v>91</v>
      </c>
      <c r="I114" s="151"/>
      <c r="J114" s="165"/>
      <c r="K114" s="86"/>
      <c r="L114" s="157"/>
    </row>
    <row r="115" spans="1:13" s="5" customFormat="1" ht="18" customHeight="1" x14ac:dyDescent="0.3">
      <c r="A115" s="145" t="s">
        <v>50</v>
      </c>
      <c r="B115" s="145"/>
      <c r="C115" s="4">
        <v>2</v>
      </c>
      <c r="D115" s="4">
        <v>3</v>
      </c>
      <c r="E115" s="4">
        <v>4</v>
      </c>
      <c r="F115" s="4">
        <v>5</v>
      </c>
      <c r="G115" s="13"/>
      <c r="H115" s="13"/>
      <c r="I115" s="13"/>
      <c r="J115" s="13"/>
      <c r="K115" s="86"/>
      <c r="L115" s="88"/>
    </row>
    <row r="116" spans="1:13" ht="19.5" customHeight="1" x14ac:dyDescent="0.3">
      <c r="A116" s="2"/>
      <c r="B116" s="146" t="s">
        <v>60</v>
      </c>
      <c r="C116" s="147"/>
      <c r="D116" s="147"/>
      <c r="E116" s="147"/>
      <c r="F116" s="147"/>
      <c r="G116" s="147"/>
      <c r="H116" s="147"/>
      <c r="I116" s="147"/>
      <c r="J116" s="148"/>
      <c r="M116" s="1"/>
    </row>
    <row r="117" spans="1:13" s="5" customFormat="1" ht="18" customHeight="1" x14ac:dyDescent="0.3">
      <c r="A117" s="4">
        <v>1</v>
      </c>
      <c r="B117" s="16" t="s">
        <v>70</v>
      </c>
      <c r="C117" s="15">
        <v>72</v>
      </c>
      <c r="D117" s="15">
        <v>121</v>
      </c>
      <c r="E117" s="17">
        <v>148</v>
      </c>
      <c r="F117" s="17">
        <v>101</v>
      </c>
      <c r="G117" s="10">
        <f t="shared" ref="G117:G121" si="42">SUM(C117:F117)-MIN(C117:F117)</f>
        <v>370</v>
      </c>
      <c r="H117" s="9">
        <f t="shared" ref="H117:H121" si="43">G117/3</f>
        <v>123.33333333333333</v>
      </c>
      <c r="I117" s="149">
        <f>G122</f>
        <v>1358</v>
      </c>
      <c r="J117" s="163">
        <v>15</v>
      </c>
      <c r="K117" s="86"/>
      <c r="L117" s="157"/>
    </row>
    <row r="118" spans="1:13" s="5" customFormat="1" ht="18" customHeight="1" x14ac:dyDescent="0.3">
      <c r="A118" s="4">
        <v>2</v>
      </c>
      <c r="B118" s="16" t="s">
        <v>56</v>
      </c>
      <c r="C118" s="15">
        <v>85</v>
      </c>
      <c r="D118" s="15">
        <v>115</v>
      </c>
      <c r="E118" s="17">
        <v>84</v>
      </c>
      <c r="F118" s="17">
        <v>98</v>
      </c>
      <c r="G118" s="10">
        <f t="shared" si="42"/>
        <v>298</v>
      </c>
      <c r="H118" s="9">
        <f t="shared" si="43"/>
        <v>99.333333333333329</v>
      </c>
      <c r="I118" s="150"/>
      <c r="J118" s="164"/>
      <c r="K118" s="86"/>
      <c r="L118" s="157"/>
    </row>
    <row r="119" spans="1:13" s="5" customFormat="1" ht="18" customHeight="1" x14ac:dyDescent="0.3">
      <c r="A119" s="4">
        <v>3</v>
      </c>
      <c r="B119" s="20" t="s">
        <v>153</v>
      </c>
      <c r="C119" s="19">
        <v>68</v>
      </c>
      <c r="D119" s="19">
        <v>87</v>
      </c>
      <c r="E119" s="21">
        <v>89</v>
      </c>
      <c r="F119" s="21">
        <v>71</v>
      </c>
      <c r="G119" s="10">
        <f t="shared" si="42"/>
        <v>247</v>
      </c>
      <c r="H119" s="18">
        <f t="shared" si="43"/>
        <v>82.333333333333329</v>
      </c>
      <c r="I119" s="150"/>
      <c r="J119" s="164"/>
      <c r="K119" s="86"/>
      <c r="L119" s="157"/>
    </row>
    <row r="120" spans="1:13" s="5" customFormat="1" ht="18" customHeight="1" x14ac:dyDescent="0.3">
      <c r="A120" s="4">
        <v>4</v>
      </c>
      <c r="B120" s="20" t="s">
        <v>46</v>
      </c>
      <c r="C120" s="19">
        <v>70</v>
      </c>
      <c r="D120" s="19">
        <v>99</v>
      </c>
      <c r="E120" s="21">
        <v>83</v>
      </c>
      <c r="F120" s="21">
        <v>89</v>
      </c>
      <c r="G120" s="10">
        <f t="shared" si="42"/>
        <v>271</v>
      </c>
      <c r="H120" s="18">
        <f t="shared" si="43"/>
        <v>90.333333333333329</v>
      </c>
      <c r="I120" s="150"/>
      <c r="J120" s="164"/>
      <c r="K120" s="86"/>
      <c r="L120" s="157"/>
    </row>
    <row r="121" spans="1:13" s="5" customFormat="1" ht="18" customHeight="1" x14ac:dyDescent="0.3">
      <c r="A121" s="4">
        <v>5</v>
      </c>
      <c r="B121" s="20" t="s">
        <v>154</v>
      </c>
      <c r="C121" s="19">
        <v>58</v>
      </c>
      <c r="D121" s="19">
        <v>48</v>
      </c>
      <c r="E121" s="21">
        <v>54</v>
      </c>
      <c r="F121" s="21">
        <v>60</v>
      </c>
      <c r="G121" s="10">
        <f t="shared" si="42"/>
        <v>172</v>
      </c>
      <c r="H121" s="18">
        <f t="shared" si="43"/>
        <v>57.333333333333336</v>
      </c>
      <c r="I121" s="150"/>
      <c r="J121" s="164"/>
      <c r="K121" s="86"/>
      <c r="L121" s="157"/>
    </row>
    <row r="122" spans="1:13" s="5" customFormat="1" ht="18" customHeight="1" x14ac:dyDescent="0.3">
      <c r="A122" s="155" t="s">
        <v>51</v>
      </c>
      <c r="B122" s="156"/>
      <c r="C122" s="7">
        <f>SUM(C117:C121)</f>
        <v>353</v>
      </c>
      <c r="D122" s="7">
        <f>SUM(D117:D121)</f>
        <v>470</v>
      </c>
      <c r="E122" s="7">
        <f>SUM(E117:E121)</f>
        <v>458</v>
      </c>
      <c r="F122" s="7">
        <f>SUM(F117:F121)</f>
        <v>419</v>
      </c>
      <c r="G122" s="79">
        <f>SUM(G117:G121)</f>
        <v>1358</v>
      </c>
      <c r="H122" s="80">
        <f>G122/15</f>
        <v>90.533333333333331</v>
      </c>
      <c r="I122" s="151"/>
      <c r="J122" s="165"/>
      <c r="K122" s="86"/>
      <c r="L122" s="157"/>
    </row>
    <row r="123" spans="1:13" s="5" customFormat="1" ht="18" customHeight="1" x14ac:dyDescent="0.3">
      <c r="A123" s="145" t="s">
        <v>50</v>
      </c>
      <c r="B123" s="145"/>
      <c r="C123" s="4">
        <v>5</v>
      </c>
      <c r="D123" s="4">
        <v>6</v>
      </c>
      <c r="E123" s="4">
        <v>1</v>
      </c>
      <c r="F123" s="4">
        <v>2</v>
      </c>
      <c r="G123" s="13"/>
      <c r="H123" s="13"/>
      <c r="I123" s="13"/>
      <c r="J123" s="13"/>
      <c r="K123" s="86"/>
      <c r="L123" s="88"/>
    </row>
    <row r="124" spans="1:13" s="5" customFormat="1" ht="18" customHeight="1" x14ac:dyDescent="0.3">
      <c r="A124" s="2"/>
      <c r="B124" s="146" t="s">
        <v>107</v>
      </c>
      <c r="C124" s="147"/>
      <c r="D124" s="147"/>
      <c r="E124" s="147"/>
      <c r="F124" s="147"/>
      <c r="G124" s="147"/>
      <c r="H124" s="147"/>
      <c r="I124" s="147"/>
      <c r="J124" s="148"/>
      <c r="K124" s="86"/>
      <c r="L124" s="88"/>
    </row>
    <row r="125" spans="1:13" s="5" customFormat="1" ht="18" customHeight="1" x14ac:dyDescent="0.3">
      <c r="A125" s="4">
        <v>1</v>
      </c>
      <c r="B125" s="16" t="s">
        <v>158</v>
      </c>
      <c r="C125" s="15">
        <v>59</v>
      </c>
      <c r="D125" s="15">
        <v>112</v>
      </c>
      <c r="E125" s="17">
        <v>91</v>
      </c>
      <c r="F125" s="17">
        <v>87</v>
      </c>
      <c r="G125" s="10">
        <f t="shared" ref="G125:G129" si="44">SUM(C125:F125)-MIN(C125:F125)</f>
        <v>290</v>
      </c>
      <c r="H125" s="9">
        <f t="shared" ref="H125:H129" si="45">G125/3</f>
        <v>96.666666666666671</v>
      </c>
      <c r="I125" s="149">
        <f>G130</f>
        <v>1290</v>
      </c>
      <c r="J125" s="163">
        <v>16</v>
      </c>
      <c r="K125" s="86"/>
      <c r="L125" s="157"/>
    </row>
    <row r="126" spans="1:13" s="5" customFormat="1" ht="18" customHeight="1" x14ac:dyDescent="0.3">
      <c r="A126" s="4">
        <v>2</v>
      </c>
      <c r="B126" s="20" t="s">
        <v>159</v>
      </c>
      <c r="C126" s="19">
        <v>89</v>
      </c>
      <c r="D126" s="19">
        <v>108</v>
      </c>
      <c r="E126" s="21">
        <v>120</v>
      </c>
      <c r="F126" s="21">
        <v>101</v>
      </c>
      <c r="G126" s="10">
        <f t="shared" si="44"/>
        <v>329</v>
      </c>
      <c r="H126" s="18">
        <f t="shared" si="45"/>
        <v>109.66666666666667</v>
      </c>
      <c r="I126" s="150"/>
      <c r="J126" s="164"/>
      <c r="K126" s="86"/>
      <c r="L126" s="157"/>
    </row>
    <row r="127" spans="1:13" s="5" customFormat="1" ht="18" customHeight="1" x14ac:dyDescent="0.3">
      <c r="A127" s="4">
        <v>3</v>
      </c>
      <c r="B127" s="20" t="s">
        <v>160</v>
      </c>
      <c r="C127" s="19">
        <v>79</v>
      </c>
      <c r="D127" s="19">
        <v>83</v>
      </c>
      <c r="E127" s="21">
        <v>62</v>
      </c>
      <c r="F127" s="21">
        <v>91</v>
      </c>
      <c r="G127" s="10">
        <f t="shared" si="44"/>
        <v>253</v>
      </c>
      <c r="H127" s="18">
        <f t="shared" si="45"/>
        <v>84.333333333333329</v>
      </c>
      <c r="I127" s="150"/>
      <c r="J127" s="164"/>
      <c r="K127" s="86"/>
      <c r="L127" s="157"/>
    </row>
    <row r="128" spans="1:13" s="5" customFormat="1" ht="18" customHeight="1" x14ac:dyDescent="0.3">
      <c r="A128" s="4">
        <v>4</v>
      </c>
      <c r="B128" s="16" t="s">
        <v>161</v>
      </c>
      <c r="C128" s="15">
        <v>43</v>
      </c>
      <c r="D128" s="15">
        <v>54</v>
      </c>
      <c r="E128" s="17">
        <v>87</v>
      </c>
      <c r="F128" s="17">
        <v>44</v>
      </c>
      <c r="G128" s="10">
        <f t="shared" si="44"/>
        <v>185</v>
      </c>
      <c r="H128" s="9">
        <f t="shared" si="45"/>
        <v>61.666666666666664</v>
      </c>
      <c r="I128" s="150"/>
      <c r="J128" s="164"/>
      <c r="K128" s="86"/>
      <c r="L128" s="157"/>
    </row>
    <row r="129" spans="1:13" s="5" customFormat="1" ht="18" customHeight="1" x14ac:dyDescent="0.3">
      <c r="A129" s="4">
        <v>5</v>
      </c>
      <c r="B129" s="20" t="s">
        <v>162</v>
      </c>
      <c r="C129" s="19">
        <v>65</v>
      </c>
      <c r="D129" s="19">
        <v>99</v>
      </c>
      <c r="E129" s="21">
        <v>50</v>
      </c>
      <c r="F129" s="21">
        <v>69</v>
      </c>
      <c r="G129" s="10">
        <f t="shared" si="44"/>
        <v>233</v>
      </c>
      <c r="H129" s="18">
        <f t="shared" si="45"/>
        <v>77.666666666666671</v>
      </c>
      <c r="I129" s="150"/>
      <c r="J129" s="164"/>
      <c r="K129" s="86"/>
      <c r="L129" s="157"/>
    </row>
    <row r="130" spans="1:13" s="5" customFormat="1" ht="18" customHeight="1" x14ac:dyDescent="0.3">
      <c r="A130" s="155" t="s">
        <v>51</v>
      </c>
      <c r="B130" s="156"/>
      <c r="C130" s="7">
        <f>SUM(C125:C129)</f>
        <v>335</v>
      </c>
      <c r="D130" s="7">
        <f>SUM(D125:D129)</f>
        <v>456</v>
      </c>
      <c r="E130" s="7">
        <f>SUM(E125:E129)</f>
        <v>410</v>
      </c>
      <c r="F130" s="7">
        <f>SUM(F125:F129)</f>
        <v>392</v>
      </c>
      <c r="G130" s="79">
        <f>SUM(G125:G129)</f>
        <v>1290</v>
      </c>
      <c r="H130" s="80">
        <f>G130/15</f>
        <v>86</v>
      </c>
      <c r="I130" s="151"/>
      <c r="J130" s="165"/>
      <c r="K130" s="86"/>
      <c r="L130" s="157"/>
    </row>
    <row r="131" spans="1:13" s="5" customFormat="1" ht="18" customHeight="1" x14ac:dyDescent="0.3">
      <c r="A131" s="173" t="s">
        <v>50</v>
      </c>
      <c r="B131" s="174"/>
      <c r="C131" s="4">
        <v>2</v>
      </c>
      <c r="D131" s="4">
        <v>3</v>
      </c>
      <c r="E131" s="4">
        <v>4</v>
      </c>
      <c r="F131" s="4">
        <v>5</v>
      </c>
      <c r="G131" s="13"/>
      <c r="H131" s="13"/>
      <c r="I131" s="13"/>
      <c r="J131" s="13"/>
      <c r="K131" s="86"/>
      <c r="L131" s="88"/>
    </row>
    <row r="132" spans="1:13" ht="19.5" customHeight="1" x14ac:dyDescent="0.3">
      <c r="A132" s="2"/>
      <c r="B132" s="146" t="s">
        <v>9</v>
      </c>
      <c r="C132" s="147"/>
      <c r="D132" s="147"/>
      <c r="E132" s="147"/>
      <c r="F132" s="147"/>
      <c r="G132" s="147"/>
      <c r="H132" s="147"/>
      <c r="I132" s="147"/>
      <c r="J132" s="148"/>
      <c r="M132" s="1"/>
    </row>
    <row r="133" spans="1:13" s="5" customFormat="1" ht="18" customHeight="1" x14ac:dyDescent="0.3">
      <c r="A133" s="4">
        <v>1</v>
      </c>
      <c r="B133" s="20" t="s">
        <v>155</v>
      </c>
      <c r="C133" s="19">
        <v>61</v>
      </c>
      <c r="D133" s="19">
        <v>87</v>
      </c>
      <c r="E133" s="21">
        <v>76</v>
      </c>
      <c r="F133" s="21">
        <v>86</v>
      </c>
      <c r="G133" s="10">
        <f t="shared" ref="G133:G137" si="46">SUM(C133:F133)-MIN(C133:F133)</f>
        <v>249</v>
      </c>
      <c r="H133" s="18">
        <f t="shared" ref="H133:H137" si="47">G133/3</f>
        <v>83</v>
      </c>
      <c r="I133" s="149">
        <f>G138</f>
        <v>1265</v>
      </c>
      <c r="J133" s="163">
        <v>17</v>
      </c>
      <c r="K133" s="86"/>
      <c r="L133" s="157"/>
    </row>
    <row r="134" spans="1:13" s="5" customFormat="1" ht="18" customHeight="1" x14ac:dyDescent="0.3">
      <c r="A134" s="4">
        <v>2</v>
      </c>
      <c r="B134" s="20" t="s">
        <v>156</v>
      </c>
      <c r="C134" s="19">
        <v>85</v>
      </c>
      <c r="D134" s="19">
        <v>75</v>
      </c>
      <c r="E134" s="21">
        <v>105</v>
      </c>
      <c r="F134" s="21">
        <v>76</v>
      </c>
      <c r="G134" s="10">
        <f t="shared" si="46"/>
        <v>266</v>
      </c>
      <c r="H134" s="18">
        <f t="shared" si="47"/>
        <v>88.666666666666671</v>
      </c>
      <c r="I134" s="150"/>
      <c r="J134" s="164"/>
      <c r="K134" s="86"/>
      <c r="L134" s="157"/>
    </row>
    <row r="135" spans="1:13" s="5" customFormat="1" ht="18" customHeight="1" x14ac:dyDescent="0.3">
      <c r="A135" s="4">
        <v>3</v>
      </c>
      <c r="B135" s="20" t="s">
        <v>157</v>
      </c>
      <c r="C135" s="19">
        <v>74</v>
      </c>
      <c r="D135" s="19">
        <v>88</v>
      </c>
      <c r="E135" s="21">
        <v>120</v>
      </c>
      <c r="F135" s="21">
        <v>101</v>
      </c>
      <c r="G135" s="10">
        <f t="shared" si="46"/>
        <v>309</v>
      </c>
      <c r="H135" s="18">
        <f t="shared" si="47"/>
        <v>103</v>
      </c>
      <c r="I135" s="150"/>
      <c r="J135" s="164"/>
      <c r="K135" s="86"/>
      <c r="L135" s="157"/>
    </row>
    <row r="136" spans="1:13" s="5" customFormat="1" ht="18" customHeight="1" x14ac:dyDescent="0.3">
      <c r="A136" s="4">
        <v>4</v>
      </c>
      <c r="B136" s="20" t="s">
        <v>30</v>
      </c>
      <c r="C136" s="19">
        <v>54</v>
      </c>
      <c r="D136" s="19">
        <v>59</v>
      </c>
      <c r="E136" s="21">
        <v>73</v>
      </c>
      <c r="F136" s="21">
        <v>51</v>
      </c>
      <c r="G136" s="10">
        <f t="shared" si="46"/>
        <v>186</v>
      </c>
      <c r="H136" s="18">
        <f t="shared" si="47"/>
        <v>62</v>
      </c>
      <c r="I136" s="150"/>
      <c r="J136" s="164"/>
      <c r="K136" s="86"/>
      <c r="L136" s="157"/>
    </row>
    <row r="137" spans="1:13" s="5" customFormat="1" ht="18" customHeight="1" x14ac:dyDescent="0.3">
      <c r="A137" s="4">
        <v>5</v>
      </c>
      <c r="B137" s="20" t="s">
        <v>47</v>
      </c>
      <c r="C137" s="19">
        <v>61</v>
      </c>
      <c r="D137" s="19">
        <v>78</v>
      </c>
      <c r="E137" s="21">
        <v>87</v>
      </c>
      <c r="F137" s="21">
        <v>90</v>
      </c>
      <c r="G137" s="10">
        <f t="shared" si="46"/>
        <v>255</v>
      </c>
      <c r="H137" s="18">
        <f t="shared" si="47"/>
        <v>85</v>
      </c>
      <c r="I137" s="150"/>
      <c r="J137" s="164"/>
      <c r="K137" s="86"/>
      <c r="L137" s="157"/>
    </row>
    <row r="138" spans="1:13" s="5" customFormat="1" ht="18" customHeight="1" x14ac:dyDescent="0.3">
      <c r="A138" s="155" t="s">
        <v>51</v>
      </c>
      <c r="B138" s="156"/>
      <c r="C138" s="7">
        <f>SUM(C133:C137)</f>
        <v>335</v>
      </c>
      <c r="D138" s="7">
        <f>SUM(D133:D137)</f>
        <v>387</v>
      </c>
      <c r="E138" s="7">
        <f>SUM(E133:E137)</f>
        <v>461</v>
      </c>
      <c r="F138" s="7">
        <f>SUM(F133:F137)</f>
        <v>404</v>
      </c>
      <c r="G138" s="79">
        <f>SUM(G133:G137)</f>
        <v>1265</v>
      </c>
      <c r="H138" s="80">
        <f>G138/15</f>
        <v>84.333333333333329</v>
      </c>
      <c r="I138" s="151"/>
      <c r="J138" s="165"/>
      <c r="K138" s="86"/>
      <c r="L138" s="157"/>
    </row>
    <row r="139" spans="1:13" s="5" customFormat="1" ht="18" customHeight="1" x14ac:dyDescent="0.3">
      <c r="A139" s="145" t="s">
        <v>50</v>
      </c>
      <c r="B139" s="145"/>
      <c r="C139" s="4">
        <v>3</v>
      </c>
      <c r="D139" s="4">
        <v>4</v>
      </c>
      <c r="E139" s="4">
        <v>5</v>
      </c>
      <c r="F139" s="4">
        <v>6</v>
      </c>
      <c r="G139" s="13"/>
      <c r="H139" s="13"/>
      <c r="I139" s="13"/>
      <c r="J139" s="13"/>
      <c r="K139" s="86"/>
      <c r="L139" s="88"/>
    </row>
    <row r="140" spans="1:13" s="5" customFormat="1" ht="18" customHeight="1" x14ac:dyDescent="0.3">
      <c r="A140" s="2"/>
      <c r="B140" s="146" t="s">
        <v>106</v>
      </c>
      <c r="C140" s="147"/>
      <c r="D140" s="147"/>
      <c r="E140" s="147"/>
      <c r="F140" s="147"/>
      <c r="G140" s="147"/>
      <c r="H140" s="147"/>
      <c r="I140" s="147"/>
      <c r="J140" s="148"/>
      <c r="K140" s="86"/>
      <c r="L140" s="88"/>
    </row>
    <row r="141" spans="1:13" s="5" customFormat="1" ht="18" customHeight="1" x14ac:dyDescent="0.3">
      <c r="A141" s="4">
        <v>1</v>
      </c>
      <c r="B141" s="20" t="s">
        <v>163</v>
      </c>
      <c r="C141" s="19">
        <v>39</v>
      </c>
      <c r="D141" s="19">
        <v>43</v>
      </c>
      <c r="E141" s="21">
        <v>66</v>
      </c>
      <c r="F141" s="21">
        <v>101</v>
      </c>
      <c r="G141" s="10">
        <f t="shared" ref="G141:G145" si="48">SUM(C141:F141)-MIN(C141:F141)</f>
        <v>210</v>
      </c>
      <c r="H141" s="18">
        <f t="shared" ref="H141:H145" si="49">G141/3</f>
        <v>70</v>
      </c>
      <c r="I141" s="149">
        <f>G146</f>
        <v>1213</v>
      </c>
      <c r="J141" s="163">
        <v>18</v>
      </c>
      <c r="K141" s="86"/>
      <c r="L141" s="157"/>
    </row>
    <row r="142" spans="1:13" s="5" customFormat="1" ht="18" customHeight="1" x14ac:dyDescent="0.3">
      <c r="A142" s="4">
        <v>2</v>
      </c>
      <c r="B142" s="20" t="s">
        <v>164</v>
      </c>
      <c r="C142" s="19">
        <v>80</v>
      </c>
      <c r="D142" s="19">
        <v>71</v>
      </c>
      <c r="E142" s="21">
        <v>81</v>
      </c>
      <c r="F142" s="21">
        <v>76</v>
      </c>
      <c r="G142" s="10">
        <f t="shared" si="48"/>
        <v>237</v>
      </c>
      <c r="H142" s="18">
        <f t="shared" si="49"/>
        <v>79</v>
      </c>
      <c r="I142" s="150"/>
      <c r="J142" s="164"/>
      <c r="K142" s="86"/>
      <c r="L142" s="157"/>
    </row>
    <row r="143" spans="1:13" s="5" customFormat="1" ht="18" customHeight="1" x14ac:dyDescent="0.3">
      <c r="A143" s="4">
        <v>3</v>
      </c>
      <c r="B143" s="16" t="s">
        <v>165</v>
      </c>
      <c r="C143" s="15">
        <v>63</v>
      </c>
      <c r="D143" s="15">
        <v>48</v>
      </c>
      <c r="E143" s="17">
        <v>109</v>
      </c>
      <c r="F143" s="17">
        <v>106</v>
      </c>
      <c r="G143" s="10">
        <f t="shared" si="48"/>
        <v>278</v>
      </c>
      <c r="H143" s="9">
        <f t="shared" si="49"/>
        <v>92.666666666666671</v>
      </c>
      <c r="I143" s="150"/>
      <c r="J143" s="164"/>
      <c r="K143" s="86"/>
      <c r="L143" s="157"/>
    </row>
    <row r="144" spans="1:13" s="5" customFormat="1" ht="18" customHeight="1" x14ac:dyDescent="0.3">
      <c r="A144" s="4">
        <v>4</v>
      </c>
      <c r="B144" s="20" t="s">
        <v>166</v>
      </c>
      <c r="C144" s="19">
        <v>89</v>
      </c>
      <c r="D144" s="19">
        <v>71</v>
      </c>
      <c r="E144" s="21">
        <v>73</v>
      </c>
      <c r="F144" s="21">
        <v>76</v>
      </c>
      <c r="G144" s="10">
        <f t="shared" si="48"/>
        <v>238</v>
      </c>
      <c r="H144" s="18">
        <f t="shared" si="49"/>
        <v>79.333333333333329</v>
      </c>
      <c r="I144" s="150"/>
      <c r="J144" s="164"/>
      <c r="K144" s="86"/>
      <c r="L144" s="157"/>
    </row>
    <row r="145" spans="1:13" s="5" customFormat="1" ht="18" customHeight="1" x14ac:dyDescent="0.3">
      <c r="A145" s="4">
        <v>5</v>
      </c>
      <c r="B145" s="20" t="s">
        <v>167</v>
      </c>
      <c r="C145" s="19">
        <v>94</v>
      </c>
      <c r="D145" s="19">
        <v>79</v>
      </c>
      <c r="E145" s="21">
        <v>55</v>
      </c>
      <c r="F145" s="21">
        <v>77</v>
      </c>
      <c r="G145" s="10">
        <f t="shared" si="48"/>
        <v>250</v>
      </c>
      <c r="H145" s="18">
        <f t="shared" si="49"/>
        <v>83.333333333333329</v>
      </c>
      <c r="I145" s="150"/>
      <c r="J145" s="164"/>
      <c r="K145" s="86"/>
      <c r="L145" s="157"/>
    </row>
    <row r="146" spans="1:13" s="5" customFormat="1" ht="18" customHeight="1" x14ac:dyDescent="0.3">
      <c r="A146" s="155" t="s">
        <v>51</v>
      </c>
      <c r="B146" s="156"/>
      <c r="C146" s="7">
        <f>SUM(C141:C145)</f>
        <v>365</v>
      </c>
      <c r="D146" s="7">
        <f>SUM(D141:D145)</f>
        <v>312</v>
      </c>
      <c r="E146" s="7">
        <f>SUM(E141:E145)</f>
        <v>384</v>
      </c>
      <c r="F146" s="7">
        <f>SUM(F141:F145)</f>
        <v>436</v>
      </c>
      <c r="G146" s="79">
        <f>SUM(G141:G145)</f>
        <v>1213</v>
      </c>
      <c r="H146" s="80">
        <f>G146/15</f>
        <v>80.86666666666666</v>
      </c>
      <c r="I146" s="151"/>
      <c r="J146" s="165"/>
      <c r="K146" s="86"/>
      <c r="L146" s="157"/>
    </row>
    <row r="147" spans="1:13" s="5" customFormat="1" ht="18" customHeight="1" x14ac:dyDescent="0.3">
      <c r="A147" s="145" t="s">
        <v>50</v>
      </c>
      <c r="B147" s="145"/>
      <c r="C147" s="4">
        <v>5</v>
      </c>
      <c r="D147" s="4">
        <v>6</v>
      </c>
      <c r="E147" s="4">
        <v>1</v>
      </c>
      <c r="F147" s="4">
        <v>2</v>
      </c>
      <c r="G147" s="13"/>
      <c r="H147" s="13"/>
      <c r="I147" s="13"/>
      <c r="J147" s="13"/>
      <c r="K147" s="86"/>
      <c r="L147" s="88"/>
    </row>
    <row r="148" spans="1:13" s="5" customFormat="1" ht="19.5" customHeight="1" x14ac:dyDescent="0.3">
      <c r="A148" s="2"/>
      <c r="B148" s="146" t="s">
        <v>108</v>
      </c>
      <c r="C148" s="147"/>
      <c r="D148" s="147"/>
      <c r="E148" s="147"/>
      <c r="F148" s="147"/>
      <c r="G148" s="147"/>
      <c r="H148" s="147"/>
      <c r="I148" s="147"/>
      <c r="J148" s="148"/>
      <c r="K148" s="86"/>
      <c r="L148" s="88"/>
    </row>
    <row r="149" spans="1:13" s="5" customFormat="1" ht="18" customHeight="1" x14ac:dyDescent="0.3">
      <c r="A149" s="4">
        <v>1</v>
      </c>
      <c r="B149" s="16" t="s">
        <v>114</v>
      </c>
      <c r="C149" s="15">
        <v>108</v>
      </c>
      <c r="D149" s="15">
        <v>174</v>
      </c>
      <c r="E149" s="17">
        <v>115</v>
      </c>
      <c r="F149" s="17">
        <v>110</v>
      </c>
      <c r="G149" s="10">
        <f t="shared" ref="G149:G153" si="50">SUM(C149:F149)-MIN(C149:F149)</f>
        <v>399</v>
      </c>
      <c r="H149" s="9">
        <f t="shared" ref="H149:H153" si="51">G149/3</f>
        <v>133</v>
      </c>
      <c r="I149" s="149">
        <f>G154</f>
        <v>1177</v>
      </c>
      <c r="J149" s="152">
        <v>19</v>
      </c>
      <c r="K149" s="86"/>
      <c r="L149" s="157"/>
    </row>
    <row r="150" spans="1:13" s="5" customFormat="1" ht="18" customHeight="1" x14ac:dyDescent="0.3">
      <c r="A150" s="4">
        <v>2</v>
      </c>
      <c r="B150" s="16" t="s">
        <v>115</v>
      </c>
      <c r="C150" s="15">
        <v>58</v>
      </c>
      <c r="D150" s="15">
        <v>74</v>
      </c>
      <c r="E150" s="17">
        <v>64</v>
      </c>
      <c r="F150" s="17">
        <v>68</v>
      </c>
      <c r="G150" s="10">
        <f t="shared" si="50"/>
        <v>206</v>
      </c>
      <c r="H150" s="9">
        <f t="shared" si="51"/>
        <v>68.666666666666671</v>
      </c>
      <c r="I150" s="150"/>
      <c r="J150" s="153"/>
      <c r="K150" s="86"/>
      <c r="L150" s="157"/>
    </row>
    <row r="151" spans="1:13" s="5" customFormat="1" ht="18" customHeight="1" x14ac:dyDescent="0.3">
      <c r="A151" s="4">
        <v>3</v>
      </c>
      <c r="B151" s="16" t="s">
        <v>116</v>
      </c>
      <c r="C151" s="15">
        <v>43</v>
      </c>
      <c r="D151" s="15">
        <v>57</v>
      </c>
      <c r="E151" s="17">
        <v>64</v>
      </c>
      <c r="F151" s="17">
        <v>87</v>
      </c>
      <c r="G151" s="10">
        <f t="shared" si="50"/>
        <v>208</v>
      </c>
      <c r="H151" s="9">
        <f t="shared" si="51"/>
        <v>69.333333333333329</v>
      </c>
      <c r="I151" s="150"/>
      <c r="J151" s="153"/>
      <c r="K151" s="86"/>
      <c r="L151" s="157"/>
    </row>
    <row r="152" spans="1:13" s="5" customFormat="1" ht="18" customHeight="1" x14ac:dyDescent="0.3">
      <c r="A152" s="4">
        <v>4</v>
      </c>
      <c r="B152" s="20" t="s">
        <v>117</v>
      </c>
      <c r="C152" s="19">
        <v>57</v>
      </c>
      <c r="D152" s="19">
        <v>45</v>
      </c>
      <c r="E152" s="21">
        <v>63</v>
      </c>
      <c r="F152" s="21">
        <v>54</v>
      </c>
      <c r="G152" s="10">
        <f t="shared" si="50"/>
        <v>174</v>
      </c>
      <c r="H152" s="18">
        <f t="shared" si="51"/>
        <v>58</v>
      </c>
      <c r="I152" s="150"/>
      <c r="J152" s="153"/>
      <c r="K152" s="86"/>
      <c r="L152" s="157"/>
    </row>
    <row r="153" spans="1:13" s="5" customFormat="1" ht="18" customHeight="1" x14ac:dyDescent="0.3">
      <c r="A153" s="4">
        <v>5</v>
      </c>
      <c r="B153" s="23" t="s">
        <v>118</v>
      </c>
      <c r="C153" s="19">
        <v>79</v>
      </c>
      <c r="D153" s="19">
        <v>68</v>
      </c>
      <c r="E153" s="21">
        <v>43</v>
      </c>
      <c r="F153" s="21">
        <v>35</v>
      </c>
      <c r="G153" s="10">
        <f t="shared" si="50"/>
        <v>190</v>
      </c>
      <c r="H153" s="18">
        <f t="shared" si="51"/>
        <v>63.333333333333336</v>
      </c>
      <c r="I153" s="150"/>
      <c r="J153" s="153"/>
      <c r="K153" s="86"/>
      <c r="L153" s="157"/>
    </row>
    <row r="154" spans="1:13" s="5" customFormat="1" ht="18" customHeight="1" x14ac:dyDescent="0.3">
      <c r="A154" s="155" t="s">
        <v>51</v>
      </c>
      <c r="B154" s="156"/>
      <c r="C154" s="7">
        <f>SUM(C149:C153)</f>
        <v>345</v>
      </c>
      <c r="D154" s="7">
        <f>SUM(D149:D153)</f>
        <v>418</v>
      </c>
      <c r="E154" s="7">
        <f>SUM(E149:E153)</f>
        <v>349</v>
      </c>
      <c r="F154" s="7">
        <f>SUM(F149:F153)</f>
        <v>354</v>
      </c>
      <c r="G154" s="79">
        <f>SUM(G149:G153)</f>
        <v>1177</v>
      </c>
      <c r="H154" s="80">
        <f>G154/15</f>
        <v>78.466666666666669</v>
      </c>
      <c r="I154" s="151"/>
      <c r="J154" s="154"/>
      <c r="K154" s="86"/>
      <c r="L154" s="157"/>
    </row>
    <row r="155" spans="1:13" s="5" customFormat="1" ht="18" customHeight="1" x14ac:dyDescent="0.3">
      <c r="A155" s="145" t="s">
        <v>50</v>
      </c>
      <c r="B155" s="145"/>
      <c r="C155" s="4">
        <v>4</v>
      </c>
      <c r="D155" s="4">
        <v>5</v>
      </c>
      <c r="E155" s="4">
        <v>6</v>
      </c>
      <c r="F155" s="4">
        <v>1</v>
      </c>
      <c r="G155" s="13"/>
      <c r="H155" s="13"/>
      <c r="I155" s="13"/>
      <c r="J155" s="13"/>
      <c r="K155" s="86"/>
      <c r="L155" s="88"/>
    </row>
    <row r="156" spans="1:13" ht="19.5" customHeight="1" x14ac:dyDescent="0.3">
      <c r="A156" s="2"/>
      <c r="B156" s="146" t="s">
        <v>73</v>
      </c>
      <c r="C156" s="147"/>
      <c r="D156" s="147"/>
      <c r="E156" s="147"/>
      <c r="F156" s="147"/>
      <c r="G156" s="147"/>
      <c r="H156" s="147"/>
      <c r="I156" s="147"/>
      <c r="J156" s="148"/>
      <c r="M156" s="1"/>
    </row>
    <row r="157" spans="1:13" s="5" customFormat="1" ht="18" customHeight="1" x14ac:dyDescent="0.3">
      <c r="A157" s="4">
        <v>1</v>
      </c>
      <c r="B157" s="20" t="s">
        <v>74</v>
      </c>
      <c r="C157" s="19">
        <v>79</v>
      </c>
      <c r="D157" s="19">
        <v>65</v>
      </c>
      <c r="E157" s="21">
        <v>72</v>
      </c>
      <c r="F157" s="21">
        <v>68</v>
      </c>
      <c r="G157" s="10">
        <f t="shared" ref="G157:G161" si="52">SUM(C157:F157)-MIN(C157:F157)</f>
        <v>219</v>
      </c>
      <c r="H157" s="18">
        <f t="shared" ref="H157:H161" si="53">G157/3</f>
        <v>73</v>
      </c>
      <c r="I157" s="149">
        <f>G162</f>
        <v>1122</v>
      </c>
      <c r="J157" s="158">
        <v>20</v>
      </c>
      <c r="K157" s="86"/>
      <c r="L157" s="157"/>
    </row>
    <row r="158" spans="1:13" s="5" customFormat="1" ht="18" customHeight="1" x14ac:dyDescent="0.3">
      <c r="A158" s="4">
        <v>2</v>
      </c>
      <c r="B158" s="20" t="s">
        <v>75</v>
      </c>
      <c r="C158" s="19">
        <v>92</v>
      </c>
      <c r="D158" s="19">
        <v>92</v>
      </c>
      <c r="E158" s="21">
        <v>75</v>
      </c>
      <c r="F158" s="21">
        <v>85</v>
      </c>
      <c r="G158" s="10">
        <f t="shared" si="52"/>
        <v>269</v>
      </c>
      <c r="H158" s="18">
        <f t="shared" si="53"/>
        <v>89.666666666666671</v>
      </c>
      <c r="I158" s="150"/>
      <c r="J158" s="158"/>
      <c r="K158" s="86"/>
      <c r="L158" s="157"/>
    </row>
    <row r="159" spans="1:13" s="5" customFormat="1" ht="18" customHeight="1" x14ac:dyDescent="0.3">
      <c r="A159" s="4">
        <v>3</v>
      </c>
      <c r="B159" s="20" t="s">
        <v>76</v>
      </c>
      <c r="C159" s="19">
        <v>33</v>
      </c>
      <c r="D159" s="19">
        <v>72</v>
      </c>
      <c r="E159" s="21">
        <v>48</v>
      </c>
      <c r="F159" s="21">
        <v>85</v>
      </c>
      <c r="G159" s="10">
        <f t="shared" si="52"/>
        <v>205</v>
      </c>
      <c r="H159" s="18">
        <f t="shared" si="53"/>
        <v>68.333333333333329</v>
      </c>
      <c r="I159" s="150"/>
      <c r="J159" s="158"/>
      <c r="K159" s="86"/>
      <c r="L159" s="157"/>
    </row>
    <row r="160" spans="1:13" s="5" customFormat="1" ht="18" customHeight="1" x14ac:dyDescent="0.3">
      <c r="A160" s="4">
        <v>4</v>
      </c>
      <c r="B160" s="20" t="s">
        <v>169</v>
      </c>
      <c r="C160" s="19">
        <v>76</v>
      </c>
      <c r="D160" s="19">
        <v>59</v>
      </c>
      <c r="E160" s="21">
        <v>52</v>
      </c>
      <c r="F160" s="21">
        <v>47</v>
      </c>
      <c r="G160" s="10">
        <f t="shared" si="52"/>
        <v>187</v>
      </c>
      <c r="H160" s="18">
        <f t="shared" si="53"/>
        <v>62.333333333333336</v>
      </c>
      <c r="I160" s="150"/>
      <c r="J160" s="158"/>
      <c r="K160" s="86"/>
      <c r="L160" s="157"/>
    </row>
    <row r="161" spans="1:12" s="5" customFormat="1" ht="18" customHeight="1" x14ac:dyDescent="0.3">
      <c r="A161" s="4">
        <v>5</v>
      </c>
      <c r="B161" s="20" t="s">
        <v>168</v>
      </c>
      <c r="C161" s="19">
        <v>67</v>
      </c>
      <c r="D161" s="19">
        <v>85</v>
      </c>
      <c r="E161" s="21">
        <v>80</v>
      </c>
      <c r="F161" s="21">
        <v>77</v>
      </c>
      <c r="G161" s="10">
        <f t="shared" si="52"/>
        <v>242</v>
      </c>
      <c r="H161" s="18">
        <f t="shared" si="53"/>
        <v>80.666666666666671</v>
      </c>
      <c r="I161" s="150"/>
      <c r="J161" s="158"/>
      <c r="K161" s="86"/>
      <c r="L161" s="157"/>
    </row>
    <row r="162" spans="1:12" s="5" customFormat="1" ht="18" customHeight="1" x14ac:dyDescent="0.3">
      <c r="A162" s="155" t="s">
        <v>51</v>
      </c>
      <c r="B162" s="156"/>
      <c r="C162" s="7">
        <f>SUM(C157:C161)</f>
        <v>347</v>
      </c>
      <c r="D162" s="7">
        <f>SUM(D157:D161)</f>
        <v>373</v>
      </c>
      <c r="E162" s="7">
        <f>SUM(E157:E161)</f>
        <v>327</v>
      </c>
      <c r="F162" s="7">
        <f>SUM(F157:F161)</f>
        <v>362</v>
      </c>
      <c r="G162" s="79">
        <f>SUM(G157:G161)</f>
        <v>1122</v>
      </c>
      <c r="H162" s="80">
        <f>G162/15</f>
        <v>74.8</v>
      </c>
      <c r="I162" s="151"/>
      <c r="J162" s="158"/>
      <c r="K162" s="86"/>
      <c r="L162" s="157"/>
    </row>
    <row r="163" spans="1:12" s="5" customFormat="1" ht="18" customHeight="1" x14ac:dyDescent="0.3">
      <c r="A163" s="145" t="s">
        <v>50</v>
      </c>
      <c r="B163" s="145"/>
      <c r="C163" s="4">
        <v>2</v>
      </c>
      <c r="D163" s="4">
        <v>3</v>
      </c>
      <c r="E163" s="4">
        <v>4</v>
      </c>
      <c r="F163" s="4">
        <v>1</v>
      </c>
      <c r="G163" s="131"/>
      <c r="H163" s="131"/>
      <c r="I163" s="131"/>
      <c r="J163" s="131"/>
      <c r="K163" s="86"/>
      <c r="L163" s="88"/>
    </row>
    <row r="164" spans="1:12" x14ac:dyDescent="0.2">
      <c r="G164" s="25"/>
      <c r="H164" s="132"/>
      <c r="I164" s="25"/>
      <c r="J164" s="25"/>
    </row>
  </sheetData>
  <mergeCells count="122">
    <mergeCell ref="A163:B163"/>
    <mergeCell ref="A75:B75"/>
    <mergeCell ref="B68:J68"/>
    <mergeCell ref="J69:J74"/>
    <mergeCell ref="I69:I74"/>
    <mergeCell ref="A74:B74"/>
    <mergeCell ref="A1:J1"/>
    <mergeCell ref="A2:J2"/>
    <mergeCell ref="I149:I154"/>
    <mergeCell ref="B148:J148"/>
    <mergeCell ref="B52:J52"/>
    <mergeCell ref="I53:I58"/>
    <mergeCell ref="J53:J58"/>
    <mergeCell ref="B60:J60"/>
    <mergeCell ref="I61:I66"/>
    <mergeCell ref="J61:J66"/>
    <mergeCell ref="B84:J84"/>
    <mergeCell ref="I85:I90"/>
    <mergeCell ref="B100:J100"/>
    <mergeCell ref="I101:I106"/>
    <mergeCell ref="J101:J106"/>
    <mergeCell ref="A107:B107"/>
    <mergeCell ref="B140:J140"/>
    <mergeCell ref="I141:I146"/>
    <mergeCell ref="A162:B162"/>
    <mergeCell ref="A123:B123"/>
    <mergeCell ref="I109:I114"/>
    <mergeCell ref="J109:J114"/>
    <mergeCell ref="A114:B114"/>
    <mergeCell ref="A115:B115"/>
    <mergeCell ref="B108:J108"/>
    <mergeCell ref="I157:I162"/>
    <mergeCell ref="B156:J156"/>
    <mergeCell ref="J157:J162"/>
    <mergeCell ref="A139:B139"/>
    <mergeCell ref="J141:J146"/>
    <mergeCell ref="A146:B146"/>
    <mergeCell ref="A147:B147"/>
    <mergeCell ref="B124:J124"/>
    <mergeCell ref="I125:I130"/>
    <mergeCell ref="J125:J130"/>
    <mergeCell ref="A130:B130"/>
    <mergeCell ref="A131:B131"/>
    <mergeCell ref="B116:J116"/>
    <mergeCell ref="J149:J154"/>
    <mergeCell ref="A155:B155"/>
    <mergeCell ref="A154:B154"/>
    <mergeCell ref="A51:B51"/>
    <mergeCell ref="A66:B66"/>
    <mergeCell ref="A67:B67"/>
    <mergeCell ref="A58:B58"/>
    <mergeCell ref="A59:B59"/>
    <mergeCell ref="A50:B50"/>
    <mergeCell ref="A83:B83"/>
    <mergeCell ref="J85:J90"/>
    <mergeCell ref="A90:B90"/>
    <mergeCell ref="A91:B91"/>
    <mergeCell ref="B76:J76"/>
    <mergeCell ref="I77:I82"/>
    <mergeCell ref="J77:J82"/>
    <mergeCell ref="A106:B106"/>
    <mergeCell ref="B132:J132"/>
    <mergeCell ref="I133:I138"/>
    <mergeCell ref="J133:J138"/>
    <mergeCell ref="J117:J122"/>
    <mergeCell ref="A122:B122"/>
    <mergeCell ref="A138:B138"/>
    <mergeCell ref="I117:I122"/>
    <mergeCell ref="B92:J92"/>
    <mergeCell ref="I93:I98"/>
    <mergeCell ref="J93:J98"/>
    <mergeCell ref="A98:B98"/>
    <mergeCell ref="A99:B99"/>
    <mergeCell ref="A82:B82"/>
    <mergeCell ref="B4:J4"/>
    <mergeCell ref="I5:I10"/>
    <mergeCell ref="J5:J10"/>
    <mergeCell ref="A10:B10"/>
    <mergeCell ref="A11:B11"/>
    <mergeCell ref="B12:J12"/>
    <mergeCell ref="I13:I18"/>
    <mergeCell ref="J13:J18"/>
    <mergeCell ref="A18:B18"/>
    <mergeCell ref="A19:B19"/>
    <mergeCell ref="B20:J20"/>
    <mergeCell ref="I21:I26"/>
    <mergeCell ref="J21:J26"/>
    <mergeCell ref="A26:B26"/>
    <mergeCell ref="A27:B27"/>
    <mergeCell ref="B28:J28"/>
    <mergeCell ref="I29:I34"/>
    <mergeCell ref="J29:J34"/>
    <mergeCell ref="A34:B34"/>
    <mergeCell ref="A35:B35"/>
    <mergeCell ref="B36:J36"/>
    <mergeCell ref="I37:I42"/>
    <mergeCell ref="J37:J42"/>
    <mergeCell ref="A42:B42"/>
    <mergeCell ref="A43:B43"/>
    <mergeCell ref="B44:J44"/>
    <mergeCell ref="I45:I50"/>
    <mergeCell ref="J45:J50"/>
    <mergeCell ref="L5:L10"/>
    <mergeCell ref="L13:L18"/>
    <mergeCell ref="L21:L26"/>
    <mergeCell ref="L29:L34"/>
    <mergeCell ref="L37:L42"/>
    <mergeCell ref="L45:L50"/>
    <mergeCell ref="L53:L58"/>
    <mergeCell ref="L61:L66"/>
    <mergeCell ref="L77:L82"/>
    <mergeCell ref="L149:L154"/>
    <mergeCell ref="L157:L162"/>
    <mergeCell ref="L85:L90"/>
    <mergeCell ref="L69:L74"/>
    <mergeCell ref="L93:L98"/>
    <mergeCell ref="L101:L106"/>
    <mergeCell ref="L109:L114"/>
    <mergeCell ref="L117:L122"/>
    <mergeCell ref="L133:L138"/>
    <mergeCell ref="L125:L130"/>
    <mergeCell ref="L141:L146"/>
  </mergeCells>
  <phoneticPr fontId="0" type="noConversion"/>
  <pageMargins left="0.25" right="0.25" top="0.75" bottom="0.75" header="0.3" footer="0.3"/>
  <pageSetup paperSize="9" scale="97" orientation="portrait" horizontalDpi="200" verticalDpi="200" r:id="rId1"/>
  <headerFooter alignWithMargins="0"/>
  <rowBreaks count="1" manualBreakCount="1">
    <brk id="15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23"/>
  <sheetViews>
    <sheetView tabSelected="1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RowHeight="12.75" x14ac:dyDescent="0.2"/>
  <cols>
    <col min="1" max="1" width="14.42578125" customWidth="1"/>
    <col min="2" max="2" width="80.28515625" bestFit="1" customWidth="1"/>
    <col min="3" max="3" width="12.7109375" customWidth="1"/>
    <col min="4" max="4" width="13.7109375" customWidth="1"/>
    <col min="5" max="5" width="14" customWidth="1"/>
    <col min="6" max="6" width="12.7109375" customWidth="1"/>
    <col min="7" max="7" width="13.7109375" customWidth="1"/>
    <col min="8" max="8" width="14" customWidth="1"/>
    <col min="9" max="9" width="12.7109375" customWidth="1"/>
    <col min="10" max="10" width="14" customWidth="1"/>
  </cols>
  <sheetData>
    <row r="1" spans="1:16" ht="18.75" x14ac:dyDescent="0.2">
      <c r="A1" s="181" t="s">
        <v>186</v>
      </c>
      <c r="B1" s="180" t="s">
        <v>59</v>
      </c>
      <c r="C1" s="182" t="s">
        <v>80</v>
      </c>
      <c r="D1" s="182"/>
      <c r="E1" s="182"/>
      <c r="F1" s="182"/>
      <c r="G1" s="182"/>
      <c r="H1" s="182"/>
      <c r="I1" s="182"/>
      <c r="J1" s="182"/>
    </row>
    <row r="2" spans="1:16" ht="42" customHeight="1" x14ac:dyDescent="0.2">
      <c r="A2" s="180"/>
      <c r="B2" s="180"/>
      <c r="C2" s="183" t="s">
        <v>177</v>
      </c>
      <c r="D2" s="184"/>
      <c r="E2" s="184"/>
      <c r="F2" s="185" t="s">
        <v>178</v>
      </c>
      <c r="G2" s="186"/>
      <c r="H2" s="186"/>
      <c r="I2" s="187" t="s">
        <v>179</v>
      </c>
      <c r="J2" s="188"/>
    </row>
    <row r="3" spans="1:16" ht="112.5" x14ac:dyDescent="0.2">
      <c r="A3" s="180"/>
      <c r="B3" s="180"/>
      <c r="C3" s="40" t="s">
        <v>84</v>
      </c>
      <c r="D3" s="40" t="s">
        <v>94</v>
      </c>
      <c r="E3" s="40" t="s">
        <v>176</v>
      </c>
      <c r="F3" s="41" t="s">
        <v>84</v>
      </c>
      <c r="G3" s="41" t="s">
        <v>94</v>
      </c>
      <c r="H3" s="41" t="s">
        <v>176</v>
      </c>
      <c r="I3" s="42" t="s">
        <v>84</v>
      </c>
      <c r="J3" s="42" t="s">
        <v>94</v>
      </c>
    </row>
    <row r="4" spans="1:16" ht="18.75" x14ac:dyDescent="0.2">
      <c r="A4" s="43">
        <v>1</v>
      </c>
      <c r="B4" s="53" t="s">
        <v>7</v>
      </c>
      <c r="C4" s="28">
        <v>2029</v>
      </c>
      <c r="D4" s="90">
        <f t="shared" ref="D4:D23" si="0">C4/15</f>
        <v>135.26666666666668</v>
      </c>
      <c r="E4" s="91">
        <v>2</v>
      </c>
      <c r="F4" s="28">
        <v>2313</v>
      </c>
      <c r="G4" s="90">
        <f t="shared" ref="G4:G21" si="1">F4/15</f>
        <v>154.19999999999999</v>
      </c>
      <c r="H4" s="91">
        <v>1</v>
      </c>
      <c r="I4" s="43">
        <v>2347</v>
      </c>
      <c r="J4" s="56">
        <f>I4/15</f>
        <v>156.46666666666667</v>
      </c>
    </row>
    <row r="5" spans="1:16" ht="18.75" x14ac:dyDescent="0.2">
      <c r="A5" s="68">
        <v>2</v>
      </c>
      <c r="B5" s="65" t="s">
        <v>33</v>
      </c>
      <c r="C5" s="69">
        <v>2285</v>
      </c>
      <c r="D5" s="92">
        <f t="shared" si="0"/>
        <v>152.33333333333334</v>
      </c>
      <c r="E5" s="93">
        <v>1</v>
      </c>
      <c r="F5" s="69">
        <v>2095</v>
      </c>
      <c r="G5" s="92">
        <f t="shared" si="1"/>
        <v>139.66666666666666</v>
      </c>
      <c r="H5" s="93">
        <v>3</v>
      </c>
      <c r="I5" s="64">
        <v>2242</v>
      </c>
      <c r="J5" s="33">
        <f t="shared" ref="J5:J15" si="2">I5/15</f>
        <v>149.46666666666667</v>
      </c>
    </row>
    <row r="6" spans="1:16" ht="18.75" x14ac:dyDescent="0.2">
      <c r="A6" s="43">
        <v>3</v>
      </c>
      <c r="B6" s="53" t="s">
        <v>15</v>
      </c>
      <c r="C6" s="28">
        <v>2007</v>
      </c>
      <c r="D6" s="90">
        <f t="shared" si="0"/>
        <v>133.80000000000001</v>
      </c>
      <c r="E6" s="91">
        <v>3</v>
      </c>
      <c r="F6" s="28">
        <v>2178</v>
      </c>
      <c r="G6" s="90">
        <f t="shared" si="1"/>
        <v>145.19999999999999</v>
      </c>
      <c r="H6" s="91">
        <v>2</v>
      </c>
      <c r="I6" s="43">
        <v>2180</v>
      </c>
      <c r="J6" s="56">
        <f t="shared" si="2"/>
        <v>145.33333333333334</v>
      </c>
    </row>
    <row r="7" spans="1:16" ht="18.75" x14ac:dyDescent="0.2">
      <c r="A7" s="67">
        <v>4</v>
      </c>
      <c r="B7" s="66" t="s">
        <v>17</v>
      </c>
      <c r="C7" s="69">
        <v>1930</v>
      </c>
      <c r="D7" s="92">
        <f t="shared" si="0"/>
        <v>128.66666666666666</v>
      </c>
      <c r="E7" s="93">
        <v>4</v>
      </c>
      <c r="F7" s="69">
        <v>1943</v>
      </c>
      <c r="G7" s="92">
        <f t="shared" si="1"/>
        <v>129.53333333333333</v>
      </c>
      <c r="H7" s="93">
        <v>4</v>
      </c>
      <c r="I7" s="69">
        <v>2027</v>
      </c>
      <c r="J7" s="32">
        <f t="shared" si="2"/>
        <v>135.13333333333333</v>
      </c>
    </row>
    <row r="8" spans="1:16" ht="18.75" x14ac:dyDescent="0.2">
      <c r="A8" s="55">
        <v>5</v>
      </c>
      <c r="B8" s="54" t="s">
        <v>5</v>
      </c>
      <c r="C8" s="28">
        <v>1850</v>
      </c>
      <c r="D8" s="90">
        <f t="shared" si="0"/>
        <v>123.33333333333333</v>
      </c>
      <c r="E8" s="91">
        <v>5</v>
      </c>
      <c r="F8" s="28">
        <v>1842</v>
      </c>
      <c r="G8" s="90">
        <f t="shared" si="1"/>
        <v>122.8</v>
      </c>
      <c r="H8" s="91">
        <v>5</v>
      </c>
      <c r="I8" s="28">
        <v>1882</v>
      </c>
      <c r="J8" s="57">
        <f t="shared" si="2"/>
        <v>125.46666666666667</v>
      </c>
    </row>
    <row r="9" spans="1:16" ht="18.75" x14ac:dyDescent="0.2">
      <c r="A9" s="67">
        <v>6</v>
      </c>
      <c r="B9" s="66" t="s">
        <v>32</v>
      </c>
      <c r="C9" s="69">
        <v>1696</v>
      </c>
      <c r="D9" s="92">
        <f t="shared" si="0"/>
        <v>113.06666666666666</v>
      </c>
      <c r="E9" s="93">
        <v>8</v>
      </c>
      <c r="F9" s="69">
        <v>1709</v>
      </c>
      <c r="G9" s="92">
        <f t="shared" si="1"/>
        <v>113.93333333333334</v>
      </c>
      <c r="H9" s="93">
        <v>8</v>
      </c>
      <c r="I9" s="69">
        <v>1750</v>
      </c>
      <c r="J9" s="32">
        <f t="shared" si="2"/>
        <v>116.66666666666667</v>
      </c>
      <c r="P9" s="25"/>
    </row>
    <row r="10" spans="1:16" ht="18.75" x14ac:dyDescent="0.2">
      <c r="A10" s="55">
        <v>7</v>
      </c>
      <c r="B10" s="54" t="s">
        <v>78</v>
      </c>
      <c r="C10" s="28">
        <v>1704</v>
      </c>
      <c r="D10" s="90">
        <f t="shared" si="0"/>
        <v>113.6</v>
      </c>
      <c r="E10" s="91">
        <v>7</v>
      </c>
      <c r="F10" s="28">
        <v>1619</v>
      </c>
      <c r="G10" s="90">
        <f t="shared" si="1"/>
        <v>107.93333333333334</v>
      </c>
      <c r="H10" s="91">
        <v>9</v>
      </c>
      <c r="I10" s="28">
        <v>1674</v>
      </c>
      <c r="J10" s="57">
        <f t="shared" si="2"/>
        <v>111.6</v>
      </c>
    </row>
    <row r="11" spans="1:16" ht="18.75" x14ac:dyDescent="0.2">
      <c r="A11" s="67">
        <v>8</v>
      </c>
      <c r="B11" s="66" t="s">
        <v>65</v>
      </c>
      <c r="C11" s="69">
        <v>1586</v>
      </c>
      <c r="D11" s="92">
        <f t="shared" si="0"/>
        <v>105.73333333333333</v>
      </c>
      <c r="E11" s="93">
        <v>11</v>
      </c>
      <c r="F11" s="69">
        <v>1499</v>
      </c>
      <c r="G11" s="92">
        <f t="shared" si="1"/>
        <v>99.933333333333337</v>
      </c>
      <c r="H11" s="93">
        <v>11</v>
      </c>
      <c r="I11" s="69">
        <v>1634</v>
      </c>
      <c r="J11" s="32">
        <f t="shared" si="2"/>
        <v>108.93333333333334</v>
      </c>
    </row>
    <row r="12" spans="1:16" ht="18.75" x14ac:dyDescent="0.2">
      <c r="A12" s="55">
        <v>9</v>
      </c>
      <c r="B12" s="54" t="s">
        <v>104</v>
      </c>
      <c r="C12" s="28">
        <v>1572</v>
      </c>
      <c r="D12" s="90">
        <f t="shared" si="0"/>
        <v>104.8</v>
      </c>
      <c r="E12" s="91">
        <v>12</v>
      </c>
      <c r="F12" s="28">
        <v>1511</v>
      </c>
      <c r="G12" s="90">
        <f t="shared" si="1"/>
        <v>100.73333333333333</v>
      </c>
      <c r="H12" s="91">
        <v>10</v>
      </c>
      <c r="I12" s="28">
        <v>1613</v>
      </c>
      <c r="J12" s="57">
        <f t="shared" si="2"/>
        <v>107.53333333333333</v>
      </c>
    </row>
    <row r="13" spans="1:16" ht="18.75" x14ac:dyDescent="0.2">
      <c r="A13" s="67">
        <v>10</v>
      </c>
      <c r="B13" s="66" t="s">
        <v>6</v>
      </c>
      <c r="C13" s="69">
        <v>1706</v>
      </c>
      <c r="D13" s="92">
        <f t="shared" si="0"/>
        <v>113.73333333333333</v>
      </c>
      <c r="E13" s="93">
        <v>6</v>
      </c>
      <c r="F13" s="69">
        <v>1719</v>
      </c>
      <c r="G13" s="92">
        <f t="shared" si="1"/>
        <v>114.6</v>
      </c>
      <c r="H13" s="93">
        <v>7</v>
      </c>
      <c r="I13" s="69">
        <v>1597</v>
      </c>
      <c r="J13" s="32">
        <f t="shared" si="2"/>
        <v>106.46666666666667</v>
      </c>
    </row>
    <row r="14" spans="1:16" ht="18.75" x14ac:dyDescent="0.2">
      <c r="A14" s="55">
        <v>11</v>
      </c>
      <c r="B14" s="54" t="s">
        <v>105</v>
      </c>
      <c r="C14" s="28">
        <v>1647</v>
      </c>
      <c r="D14" s="90">
        <f t="shared" si="0"/>
        <v>109.8</v>
      </c>
      <c r="E14" s="91">
        <v>9</v>
      </c>
      <c r="F14" s="28">
        <v>1788</v>
      </c>
      <c r="G14" s="90">
        <f t="shared" si="1"/>
        <v>119.2</v>
      </c>
      <c r="H14" s="91">
        <v>6</v>
      </c>
      <c r="I14" s="28">
        <v>1572</v>
      </c>
      <c r="J14" s="57">
        <f t="shared" si="2"/>
        <v>104.8</v>
      </c>
    </row>
    <row r="15" spans="1:16" ht="18.75" x14ac:dyDescent="0.2">
      <c r="A15" s="67">
        <v>12</v>
      </c>
      <c r="B15" s="66" t="s">
        <v>143</v>
      </c>
      <c r="C15" s="69">
        <v>1391</v>
      </c>
      <c r="D15" s="92">
        <f t="shared" si="0"/>
        <v>92.733333333333334</v>
      </c>
      <c r="E15" s="93">
        <v>13</v>
      </c>
      <c r="F15" s="69">
        <v>1491</v>
      </c>
      <c r="G15" s="92">
        <f t="shared" si="1"/>
        <v>99.4</v>
      </c>
      <c r="H15" s="93">
        <v>12</v>
      </c>
      <c r="I15" s="69">
        <v>1574</v>
      </c>
      <c r="J15" s="32">
        <f t="shared" si="2"/>
        <v>104.93333333333334</v>
      </c>
    </row>
    <row r="16" spans="1:16" ht="18.75" x14ac:dyDescent="0.2">
      <c r="A16" s="55">
        <v>13</v>
      </c>
      <c r="B16" s="54" t="s">
        <v>71</v>
      </c>
      <c r="C16" s="28">
        <v>1365</v>
      </c>
      <c r="D16" s="90">
        <f t="shared" si="0"/>
        <v>91</v>
      </c>
      <c r="E16" s="91">
        <v>14</v>
      </c>
      <c r="F16" s="28">
        <v>1479</v>
      </c>
      <c r="G16" s="90">
        <f t="shared" si="1"/>
        <v>98.6</v>
      </c>
      <c r="H16" s="91">
        <v>13</v>
      </c>
      <c r="I16" s="62" t="s">
        <v>79</v>
      </c>
      <c r="J16" s="62" t="s">
        <v>79</v>
      </c>
    </row>
    <row r="17" spans="1:10" ht="18.75" x14ac:dyDescent="0.2">
      <c r="A17" s="67">
        <v>14</v>
      </c>
      <c r="B17" s="66" t="s">
        <v>54</v>
      </c>
      <c r="C17" s="69">
        <v>1613</v>
      </c>
      <c r="D17" s="92">
        <f t="shared" si="0"/>
        <v>107.53333333333333</v>
      </c>
      <c r="E17" s="93">
        <v>10</v>
      </c>
      <c r="F17" s="69">
        <v>1471</v>
      </c>
      <c r="G17" s="92">
        <f t="shared" si="1"/>
        <v>98.066666666666663</v>
      </c>
      <c r="H17" s="93">
        <v>14</v>
      </c>
      <c r="I17" s="70" t="s">
        <v>79</v>
      </c>
      <c r="J17" s="63" t="s">
        <v>79</v>
      </c>
    </row>
    <row r="18" spans="1:10" ht="18.75" x14ac:dyDescent="0.2">
      <c r="A18" s="55">
        <v>15</v>
      </c>
      <c r="B18" s="54" t="s">
        <v>191</v>
      </c>
      <c r="C18" s="28">
        <v>1213</v>
      </c>
      <c r="D18" s="90">
        <f t="shared" si="0"/>
        <v>80.86666666666666</v>
      </c>
      <c r="E18" s="91">
        <v>18</v>
      </c>
      <c r="F18" s="28">
        <v>1469</v>
      </c>
      <c r="G18" s="90">
        <f t="shared" si="1"/>
        <v>97.933333333333337</v>
      </c>
      <c r="H18" s="91">
        <v>15</v>
      </c>
      <c r="I18" s="62" t="s">
        <v>79</v>
      </c>
      <c r="J18" s="62" t="s">
        <v>79</v>
      </c>
    </row>
    <row r="19" spans="1:10" ht="18.75" x14ac:dyDescent="0.2">
      <c r="A19" s="67">
        <v>16</v>
      </c>
      <c r="B19" s="66" t="s">
        <v>60</v>
      </c>
      <c r="C19" s="69">
        <v>1358</v>
      </c>
      <c r="D19" s="92">
        <f t="shared" si="0"/>
        <v>90.533333333333331</v>
      </c>
      <c r="E19" s="93">
        <v>15</v>
      </c>
      <c r="F19" s="69">
        <v>1401</v>
      </c>
      <c r="G19" s="92">
        <f t="shared" si="1"/>
        <v>93.4</v>
      </c>
      <c r="H19" s="93">
        <v>16</v>
      </c>
      <c r="I19" s="70" t="s">
        <v>79</v>
      </c>
      <c r="J19" s="63" t="s">
        <v>79</v>
      </c>
    </row>
    <row r="20" spans="1:10" ht="18.75" x14ac:dyDescent="0.2">
      <c r="A20" s="55">
        <v>17</v>
      </c>
      <c r="B20" s="54" t="s">
        <v>9</v>
      </c>
      <c r="C20" s="28">
        <v>1265</v>
      </c>
      <c r="D20" s="90">
        <f t="shared" si="0"/>
        <v>84.333333333333329</v>
      </c>
      <c r="E20" s="91">
        <v>17</v>
      </c>
      <c r="F20" s="28">
        <v>1310</v>
      </c>
      <c r="G20" s="90">
        <f t="shared" si="1"/>
        <v>87.333333333333329</v>
      </c>
      <c r="H20" s="91">
        <v>17</v>
      </c>
      <c r="I20" s="62" t="s">
        <v>79</v>
      </c>
      <c r="J20" s="62" t="s">
        <v>79</v>
      </c>
    </row>
    <row r="21" spans="1:10" ht="18.75" x14ac:dyDescent="0.2">
      <c r="A21" s="67">
        <v>18</v>
      </c>
      <c r="B21" s="66" t="s">
        <v>192</v>
      </c>
      <c r="C21" s="69">
        <v>1290</v>
      </c>
      <c r="D21" s="92">
        <f t="shared" si="0"/>
        <v>86</v>
      </c>
      <c r="E21" s="93">
        <v>16</v>
      </c>
      <c r="F21" s="69">
        <v>1306</v>
      </c>
      <c r="G21" s="92">
        <f t="shared" si="1"/>
        <v>87.066666666666663</v>
      </c>
      <c r="H21" s="93">
        <v>18</v>
      </c>
      <c r="I21" s="70" t="s">
        <v>79</v>
      </c>
      <c r="J21" s="63" t="s">
        <v>79</v>
      </c>
    </row>
    <row r="22" spans="1:10" ht="18.75" x14ac:dyDescent="0.2">
      <c r="A22" s="55">
        <v>19</v>
      </c>
      <c r="B22" s="54" t="s">
        <v>108</v>
      </c>
      <c r="C22" s="28">
        <v>1177</v>
      </c>
      <c r="D22" s="90">
        <f t="shared" si="0"/>
        <v>78.466666666666669</v>
      </c>
      <c r="E22" s="91">
        <v>19</v>
      </c>
      <c r="F22" s="62" t="s">
        <v>79</v>
      </c>
      <c r="G22" s="62" t="s">
        <v>79</v>
      </c>
      <c r="H22" s="62" t="s">
        <v>79</v>
      </c>
      <c r="I22" s="62" t="s">
        <v>79</v>
      </c>
      <c r="J22" s="62" t="s">
        <v>79</v>
      </c>
    </row>
    <row r="23" spans="1:10" ht="18.75" x14ac:dyDescent="0.2">
      <c r="A23" s="67">
        <v>20</v>
      </c>
      <c r="B23" s="66" t="s">
        <v>73</v>
      </c>
      <c r="C23" s="69">
        <v>1122</v>
      </c>
      <c r="D23" s="92">
        <f t="shared" si="0"/>
        <v>74.8</v>
      </c>
      <c r="E23" s="93">
        <v>20</v>
      </c>
      <c r="F23" s="70" t="s">
        <v>79</v>
      </c>
      <c r="G23" s="70" t="s">
        <v>79</v>
      </c>
      <c r="H23" s="63" t="s">
        <v>79</v>
      </c>
      <c r="I23" s="70" t="s">
        <v>79</v>
      </c>
      <c r="J23" s="63" t="s">
        <v>79</v>
      </c>
    </row>
  </sheetData>
  <mergeCells count="6">
    <mergeCell ref="B1:B3"/>
    <mergeCell ref="A1:A3"/>
    <mergeCell ref="C1:J1"/>
    <mergeCell ref="C2:E2"/>
    <mergeCell ref="F2:H2"/>
    <mergeCell ref="I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38"/>
  <sheetViews>
    <sheetView zoomScale="90" zoomScaleNormal="90" workbookViewId="0">
      <pane xSplit="20" ySplit="3" topLeftCell="U4" activePane="bottomRight" state="frozen"/>
      <selection pane="topRight" activeCell="U1" sqref="U1"/>
      <selection pane="bottomLeft" activeCell="A4" sqref="A4"/>
      <selection pane="bottomRight" activeCell="M29" sqref="M29"/>
    </sheetView>
  </sheetViews>
  <sheetFormatPr defaultRowHeight="18.75" x14ac:dyDescent="0.2"/>
  <cols>
    <col min="1" max="1" width="11" style="24" customWidth="1"/>
    <col min="2" max="2" width="47.5703125" style="30" bestFit="1" customWidth="1"/>
    <col min="3" max="3" width="9.28515625" style="24" customWidth="1"/>
    <col min="4" max="6" width="8.7109375" style="24" customWidth="1"/>
    <col min="7" max="7" width="11.42578125" style="24" customWidth="1"/>
    <col min="8" max="8" width="13.28515625" style="24" customWidth="1"/>
    <col min="9" max="12" width="8.7109375" style="24" customWidth="1"/>
    <col min="13" max="13" width="11.42578125" style="24" customWidth="1"/>
    <col min="14" max="14" width="13.42578125" style="24" customWidth="1"/>
    <col min="15" max="18" width="8.7109375" style="24" customWidth="1"/>
    <col min="19" max="19" width="11.42578125" style="24" customWidth="1"/>
    <col min="20" max="20" width="13.28515625" style="24" customWidth="1"/>
    <col min="21" max="21" width="68.5703125" style="6" bestFit="1" customWidth="1"/>
  </cols>
  <sheetData>
    <row r="1" spans="1:22" ht="25.15" customHeight="1" x14ac:dyDescent="0.2">
      <c r="A1" s="181" t="s">
        <v>186</v>
      </c>
      <c r="B1" s="180" t="s">
        <v>57</v>
      </c>
      <c r="C1" s="180" t="s">
        <v>80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 t="s">
        <v>97</v>
      </c>
    </row>
    <row r="2" spans="1:22" ht="25.15" customHeight="1" x14ac:dyDescent="0.2">
      <c r="A2" s="180"/>
      <c r="B2" s="180"/>
      <c r="C2" s="184" t="s">
        <v>82</v>
      </c>
      <c r="D2" s="184"/>
      <c r="E2" s="184"/>
      <c r="F2" s="184"/>
      <c r="G2" s="184"/>
      <c r="H2" s="184"/>
      <c r="I2" s="186" t="s">
        <v>83</v>
      </c>
      <c r="J2" s="186"/>
      <c r="K2" s="186"/>
      <c r="L2" s="186"/>
      <c r="M2" s="186"/>
      <c r="N2" s="186"/>
      <c r="O2" s="188" t="s">
        <v>185</v>
      </c>
      <c r="P2" s="188"/>
      <c r="Q2" s="188"/>
      <c r="R2" s="188"/>
      <c r="S2" s="188"/>
      <c r="T2" s="188"/>
      <c r="U2" s="180"/>
    </row>
    <row r="3" spans="1:22" ht="100.5" customHeight="1" x14ac:dyDescent="0.2">
      <c r="A3" s="180"/>
      <c r="B3" s="180"/>
      <c r="C3" s="82" t="s">
        <v>1</v>
      </c>
      <c r="D3" s="82" t="s">
        <v>2</v>
      </c>
      <c r="E3" s="82" t="s">
        <v>19</v>
      </c>
      <c r="F3" s="82" t="s">
        <v>34</v>
      </c>
      <c r="G3" s="40" t="s">
        <v>180</v>
      </c>
      <c r="H3" s="40" t="s">
        <v>95</v>
      </c>
      <c r="I3" s="83" t="s">
        <v>1</v>
      </c>
      <c r="J3" s="83" t="s">
        <v>2</v>
      </c>
      <c r="K3" s="83" t="s">
        <v>19</v>
      </c>
      <c r="L3" s="41" t="s">
        <v>34</v>
      </c>
      <c r="M3" s="41" t="s">
        <v>180</v>
      </c>
      <c r="N3" s="41" t="s">
        <v>95</v>
      </c>
      <c r="O3" s="84" t="s">
        <v>1</v>
      </c>
      <c r="P3" s="84" t="s">
        <v>2</v>
      </c>
      <c r="Q3" s="84" t="s">
        <v>19</v>
      </c>
      <c r="R3" s="84" t="s">
        <v>34</v>
      </c>
      <c r="S3" s="42" t="s">
        <v>180</v>
      </c>
      <c r="T3" s="42" t="s">
        <v>95</v>
      </c>
      <c r="U3" s="180"/>
    </row>
    <row r="4" spans="1:22" x14ac:dyDescent="0.2">
      <c r="A4" s="71">
        <v>1</v>
      </c>
      <c r="B4" s="46" t="s">
        <v>52</v>
      </c>
      <c r="C4" s="94"/>
      <c r="D4" s="95"/>
      <c r="E4" s="95"/>
      <c r="F4" s="95"/>
      <c r="G4" s="95"/>
      <c r="H4" s="96"/>
      <c r="I4" s="97"/>
      <c r="J4" s="98"/>
      <c r="K4" s="98"/>
      <c r="L4" s="98"/>
      <c r="M4" s="98"/>
      <c r="N4" s="99"/>
      <c r="O4" s="26">
        <v>177</v>
      </c>
      <c r="P4" s="37">
        <v>224</v>
      </c>
      <c r="Q4" s="138">
        <v>200</v>
      </c>
      <c r="R4" s="26">
        <v>137</v>
      </c>
      <c r="S4" s="27">
        <f>SUM(O4:R4)-MIN(O4:R4)</f>
        <v>601</v>
      </c>
      <c r="T4" s="33">
        <f>ROUND(S4/3,2)</f>
        <v>200.33</v>
      </c>
      <c r="U4" s="100" t="s">
        <v>7</v>
      </c>
    </row>
    <row r="5" spans="1:22" s="5" customFormat="1" x14ac:dyDescent="0.2">
      <c r="A5" s="72">
        <v>2</v>
      </c>
      <c r="B5" s="36" t="s">
        <v>3</v>
      </c>
      <c r="C5" s="101"/>
      <c r="D5" s="102"/>
      <c r="E5" s="102"/>
      <c r="F5" s="102"/>
      <c r="G5" s="102"/>
      <c r="H5" s="103"/>
      <c r="I5" s="104"/>
      <c r="J5" s="81"/>
      <c r="K5" s="81"/>
      <c r="L5" s="81"/>
      <c r="M5" s="81"/>
      <c r="N5" s="105"/>
      <c r="O5" s="29">
        <v>128</v>
      </c>
      <c r="P5" s="29">
        <v>184</v>
      </c>
      <c r="Q5" s="39">
        <v>194</v>
      </c>
      <c r="R5" s="29">
        <v>182</v>
      </c>
      <c r="S5" s="27">
        <f t="shared" ref="S5:S13" si="0">SUM(O5:R5)-MIN(O5:R5)</f>
        <v>560</v>
      </c>
      <c r="T5" s="34">
        <f t="shared" ref="T5:T13" si="1">ROUND(S5/3,2)</f>
        <v>186.67</v>
      </c>
      <c r="U5" s="106" t="s">
        <v>98</v>
      </c>
      <c r="V5"/>
    </row>
    <row r="6" spans="1:22" x14ac:dyDescent="0.2">
      <c r="A6" s="71">
        <v>3</v>
      </c>
      <c r="B6" s="46" t="s">
        <v>10</v>
      </c>
      <c r="C6" s="107"/>
      <c r="D6" s="108"/>
      <c r="E6" s="108"/>
      <c r="F6" s="108"/>
      <c r="G6" s="108"/>
      <c r="H6" s="109"/>
      <c r="I6" s="110"/>
      <c r="J6" s="111"/>
      <c r="K6" s="111"/>
      <c r="L6" s="111"/>
      <c r="M6" s="111"/>
      <c r="N6" s="112"/>
      <c r="O6" s="139">
        <v>213</v>
      </c>
      <c r="P6" s="26">
        <v>149</v>
      </c>
      <c r="Q6" s="26">
        <v>135</v>
      </c>
      <c r="R6" s="26">
        <v>178</v>
      </c>
      <c r="S6" s="27">
        <f t="shared" si="0"/>
        <v>540</v>
      </c>
      <c r="T6" s="33">
        <f t="shared" si="1"/>
        <v>180</v>
      </c>
      <c r="U6" s="100" t="s">
        <v>7</v>
      </c>
    </row>
    <row r="7" spans="1:22" s="5" customFormat="1" x14ac:dyDescent="0.2">
      <c r="A7" s="73">
        <v>4</v>
      </c>
      <c r="B7" s="35" t="s">
        <v>96</v>
      </c>
      <c r="C7" s="101"/>
      <c r="D7" s="102"/>
      <c r="E7" s="102"/>
      <c r="F7" s="102"/>
      <c r="G7" s="102"/>
      <c r="H7" s="103"/>
      <c r="I7" s="104"/>
      <c r="J7" s="81"/>
      <c r="K7" s="81"/>
      <c r="L7" s="81"/>
      <c r="M7" s="81"/>
      <c r="N7" s="105"/>
      <c r="O7" s="29">
        <v>129</v>
      </c>
      <c r="P7" s="44">
        <v>212</v>
      </c>
      <c r="Q7" s="29">
        <v>172</v>
      </c>
      <c r="R7" s="29">
        <v>153</v>
      </c>
      <c r="S7" s="27">
        <f t="shared" si="0"/>
        <v>537</v>
      </c>
      <c r="T7" s="31">
        <f t="shared" si="1"/>
        <v>179</v>
      </c>
      <c r="U7" s="106" t="s">
        <v>4</v>
      </c>
      <c r="V7"/>
    </row>
    <row r="8" spans="1:22" x14ac:dyDescent="0.2">
      <c r="A8" s="74">
        <v>5</v>
      </c>
      <c r="B8" s="47" t="s">
        <v>8</v>
      </c>
      <c r="C8" s="193" t="s">
        <v>181</v>
      </c>
      <c r="D8" s="194"/>
      <c r="E8" s="194"/>
      <c r="F8" s="194"/>
      <c r="G8" s="194"/>
      <c r="H8" s="195"/>
      <c r="I8" s="193" t="s">
        <v>181</v>
      </c>
      <c r="J8" s="194"/>
      <c r="K8" s="194"/>
      <c r="L8" s="194"/>
      <c r="M8" s="194"/>
      <c r="N8" s="195"/>
      <c r="O8" s="26">
        <v>167</v>
      </c>
      <c r="P8" s="38">
        <v>191</v>
      </c>
      <c r="Q8" s="26">
        <v>125</v>
      </c>
      <c r="R8" s="26">
        <v>159</v>
      </c>
      <c r="S8" s="27">
        <f t="shared" si="0"/>
        <v>517</v>
      </c>
      <c r="T8" s="32">
        <f t="shared" si="1"/>
        <v>172.33</v>
      </c>
      <c r="U8" s="100" t="s">
        <v>5</v>
      </c>
    </row>
    <row r="9" spans="1:22" s="5" customFormat="1" x14ac:dyDescent="0.2">
      <c r="A9" s="73">
        <v>6</v>
      </c>
      <c r="B9" s="35" t="s">
        <v>182</v>
      </c>
      <c r="C9" s="101"/>
      <c r="D9" s="102"/>
      <c r="E9" s="102"/>
      <c r="F9" s="102"/>
      <c r="G9" s="102"/>
      <c r="H9" s="103"/>
      <c r="I9" s="104"/>
      <c r="J9" s="81"/>
      <c r="K9" s="81"/>
      <c r="L9" s="81"/>
      <c r="M9" s="81"/>
      <c r="N9" s="105"/>
      <c r="O9" s="29">
        <v>148</v>
      </c>
      <c r="P9" s="29">
        <v>163</v>
      </c>
      <c r="Q9" s="29">
        <v>165</v>
      </c>
      <c r="R9" s="39">
        <v>169</v>
      </c>
      <c r="S9" s="27">
        <f t="shared" si="0"/>
        <v>497</v>
      </c>
      <c r="T9" s="31">
        <f t="shared" si="1"/>
        <v>165.67</v>
      </c>
      <c r="U9" s="106" t="s">
        <v>183</v>
      </c>
      <c r="V9"/>
    </row>
    <row r="10" spans="1:22" x14ac:dyDescent="0.2">
      <c r="A10" s="74">
        <v>7</v>
      </c>
      <c r="B10" s="47" t="s">
        <v>64</v>
      </c>
      <c r="C10" s="107"/>
      <c r="D10" s="108"/>
      <c r="E10" s="108"/>
      <c r="F10" s="108"/>
      <c r="G10" s="108"/>
      <c r="H10" s="109"/>
      <c r="I10" s="110"/>
      <c r="J10" s="111"/>
      <c r="K10" s="111"/>
      <c r="L10" s="111"/>
      <c r="M10" s="111"/>
      <c r="N10" s="112"/>
      <c r="O10" s="26">
        <v>170</v>
      </c>
      <c r="P10" s="26">
        <v>125</v>
      </c>
      <c r="Q10" s="38">
        <v>189</v>
      </c>
      <c r="R10" s="26">
        <v>131</v>
      </c>
      <c r="S10" s="27">
        <f t="shared" si="0"/>
        <v>490</v>
      </c>
      <c r="T10" s="32">
        <f t="shared" si="1"/>
        <v>163.33000000000001</v>
      </c>
      <c r="U10" s="100" t="s">
        <v>5</v>
      </c>
    </row>
    <row r="11" spans="1:22" s="5" customFormat="1" x14ac:dyDescent="0.2">
      <c r="A11" s="73">
        <v>8</v>
      </c>
      <c r="B11" s="35" t="s">
        <v>62</v>
      </c>
      <c r="C11" s="101"/>
      <c r="D11" s="102"/>
      <c r="E11" s="102"/>
      <c r="F11" s="102"/>
      <c r="G11" s="102"/>
      <c r="H11" s="103"/>
      <c r="I11" s="104"/>
      <c r="J11" s="81"/>
      <c r="K11" s="81"/>
      <c r="L11" s="81"/>
      <c r="M11" s="81"/>
      <c r="N11" s="105"/>
      <c r="O11" s="39">
        <v>162</v>
      </c>
      <c r="P11" s="29">
        <v>149</v>
      </c>
      <c r="Q11" s="29">
        <v>140</v>
      </c>
      <c r="R11" s="29">
        <v>103</v>
      </c>
      <c r="S11" s="27">
        <f t="shared" si="0"/>
        <v>451</v>
      </c>
      <c r="T11" s="31">
        <f t="shared" si="1"/>
        <v>150.33000000000001</v>
      </c>
      <c r="U11" s="106" t="s">
        <v>65</v>
      </c>
      <c r="V11"/>
    </row>
    <row r="12" spans="1:22" x14ac:dyDescent="0.2">
      <c r="A12" s="74">
        <v>9</v>
      </c>
      <c r="B12" s="47" t="s">
        <v>41</v>
      </c>
      <c r="C12" s="107"/>
      <c r="D12" s="108"/>
      <c r="E12" s="108"/>
      <c r="F12" s="108"/>
      <c r="G12" s="108"/>
      <c r="H12" s="109"/>
      <c r="I12" s="110"/>
      <c r="J12" s="111"/>
      <c r="K12" s="111"/>
      <c r="L12" s="111"/>
      <c r="M12" s="111"/>
      <c r="N12" s="112"/>
      <c r="O12" s="26">
        <v>131</v>
      </c>
      <c r="P12" s="26">
        <v>87</v>
      </c>
      <c r="Q12" s="26">
        <v>95</v>
      </c>
      <c r="R12" s="38">
        <v>139</v>
      </c>
      <c r="S12" s="27">
        <f t="shared" si="0"/>
        <v>365</v>
      </c>
      <c r="T12" s="32">
        <f t="shared" si="1"/>
        <v>121.67</v>
      </c>
      <c r="U12" s="100" t="s">
        <v>40</v>
      </c>
    </row>
    <row r="13" spans="1:22" s="5" customFormat="1" x14ac:dyDescent="0.2">
      <c r="A13" s="73">
        <v>10</v>
      </c>
      <c r="B13" s="35" t="s">
        <v>137</v>
      </c>
      <c r="C13" s="113"/>
      <c r="D13" s="114"/>
      <c r="E13" s="114"/>
      <c r="F13" s="114"/>
      <c r="G13" s="114"/>
      <c r="H13" s="115"/>
      <c r="I13" s="116"/>
      <c r="J13" s="117"/>
      <c r="K13" s="117"/>
      <c r="L13" s="117"/>
      <c r="M13" s="117"/>
      <c r="N13" s="118"/>
      <c r="O13" s="29">
        <v>78</v>
      </c>
      <c r="P13" s="29">
        <v>79</v>
      </c>
      <c r="Q13" s="39">
        <v>104</v>
      </c>
      <c r="R13" s="29">
        <v>65</v>
      </c>
      <c r="S13" s="27">
        <f t="shared" si="0"/>
        <v>261</v>
      </c>
      <c r="T13" s="31">
        <f t="shared" si="1"/>
        <v>87</v>
      </c>
      <c r="U13" s="106" t="s">
        <v>65</v>
      </c>
      <c r="V13"/>
    </row>
    <row r="16" spans="1:22" x14ac:dyDescent="0.2">
      <c r="C16"/>
      <c r="D16"/>
      <c r="E16"/>
      <c r="F16"/>
      <c r="G16"/>
      <c r="H16"/>
      <c r="I16"/>
      <c r="J16"/>
      <c r="K16"/>
      <c r="L16"/>
      <c r="M16"/>
    </row>
    <row r="17" spans="2:21" x14ac:dyDescent="0.2">
      <c r="C17" s="45">
        <v>1</v>
      </c>
      <c r="D17" s="196" t="s">
        <v>52</v>
      </c>
      <c r="E17" s="197"/>
      <c r="F17" s="197"/>
      <c r="G17" s="197"/>
      <c r="H17" s="198"/>
      <c r="I17" s="25"/>
      <c r="J17" s="192" t="s">
        <v>88</v>
      </c>
      <c r="K17" s="199"/>
      <c r="L17" s="199"/>
      <c r="M17" s="199"/>
    </row>
    <row r="18" spans="2:21" x14ac:dyDescent="0.2">
      <c r="C18" s="44">
        <v>2</v>
      </c>
      <c r="D18" s="200" t="s">
        <v>38</v>
      </c>
      <c r="E18" s="201"/>
      <c r="F18" s="201"/>
      <c r="G18" s="201"/>
      <c r="H18" s="202"/>
      <c r="I18" s="58" t="s">
        <v>85</v>
      </c>
      <c r="J18" s="199"/>
      <c r="K18" s="199"/>
      <c r="L18" s="199"/>
      <c r="M18" s="199"/>
    </row>
    <row r="19" spans="2:21" x14ac:dyDescent="0.2">
      <c r="C19" s="45">
        <v>3</v>
      </c>
      <c r="D19" s="196" t="s">
        <v>3</v>
      </c>
      <c r="E19" s="197"/>
      <c r="F19" s="197"/>
      <c r="G19" s="197"/>
      <c r="H19" s="198"/>
      <c r="I19" s="25"/>
      <c r="J19" s="199"/>
      <c r="K19" s="199"/>
      <c r="L19" s="199"/>
      <c r="M19" s="199"/>
    </row>
    <row r="20" spans="2:21" x14ac:dyDescent="0.2">
      <c r="C20"/>
      <c r="D20"/>
      <c r="E20"/>
      <c r="F20"/>
      <c r="G20"/>
      <c r="H20"/>
      <c r="I20"/>
      <c r="J20"/>
      <c r="K20"/>
      <c r="L20"/>
      <c r="M20"/>
    </row>
    <row r="21" spans="2:21" x14ac:dyDescent="0.2">
      <c r="C21" s="39">
        <v>190</v>
      </c>
      <c r="D21" s="191" t="s">
        <v>85</v>
      </c>
      <c r="E21" s="192" t="s">
        <v>86</v>
      </c>
      <c r="F21" s="192"/>
      <c r="G21" s="192"/>
      <c r="H21" s="59"/>
      <c r="I21" s="85"/>
      <c r="J21"/>
      <c r="K21"/>
      <c r="L21"/>
      <c r="M21"/>
    </row>
    <row r="22" spans="2:21" x14ac:dyDescent="0.2">
      <c r="C22" s="38">
        <v>191</v>
      </c>
      <c r="D22" s="191"/>
      <c r="E22" s="192"/>
      <c r="F22" s="192"/>
      <c r="G22" s="192"/>
      <c r="H22"/>
      <c r="I22"/>
      <c r="J22"/>
      <c r="K22"/>
      <c r="L22"/>
      <c r="M22"/>
    </row>
    <row r="23" spans="2:21" x14ac:dyDescent="0.2">
      <c r="C23"/>
      <c r="D23"/>
      <c r="E23"/>
      <c r="F23"/>
      <c r="G23"/>
      <c r="H23"/>
      <c r="I23"/>
      <c r="J23"/>
      <c r="K23"/>
      <c r="L23"/>
      <c r="M23"/>
    </row>
    <row r="24" spans="2:21" ht="18.75" customHeight="1" x14ac:dyDescent="0.2">
      <c r="C24" s="27">
        <v>527</v>
      </c>
      <c r="D24" s="58" t="s">
        <v>85</v>
      </c>
      <c r="E24" s="192" t="s">
        <v>90</v>
      </c>
      <c r="F24" s="192"/>
      <c r="G24" s="192"/>
      <c r="H24" s="192"/>
      <c r="I24" s="192"/>
      <c r="J24" s="192"/>
      <c r="K24" s="192"/>
      <c r="L24"/>
      <c r="M24"/>
    </row>
    <row r="25" spans="2:21" x14ac:dyDescent="0.2">
      <c r="C25"/>
      <c r="D25"/>
      <c r="E25"/>
      <c r="F25"/>
      <c r="G25"/>
      <c r="H25"/>
      <c r="I25"/>
      <c r="J25"/>
      <c r="K25"/>
      <c r="L25"/>
      <c r="M25"/>
    </row>
    <row r="26" spans="2:21" ht="18" customHeight="1" x14ac:dyDescent="0.2">
      <c r="B26" s="24"/>
      <c r="C26" s="142">
        <v>187</v>
      </c>
      <c r="D26" s="58" t="s">
        <v>85</v>
      </c>
      <c r="E26" s="192" t="s">
        <v>87</v>
      </c>
      <c r="F26" s="192"/>
      <c r="G26" s="192"/>
      <c r="H26" s="192"/>
      <c r="I26" s="192"/>
      <c r="J26" s="192"/>
      <c r="K26" s="192"/>
      <c r="L26" s="192"/>
      <c r="M26"/>
      <c r="U26" s="24"/>
    </row>
    <row r="27" spans="2:21" ht="18" customHeight="1" x14ac:dyDescent="0.2">
      <c r="B27" s="24"/>
      <c r="C27" s="143"/>
      <c r="D27" s="58"/>
      <c r="E27" s="89"/>
      <c r="F27" s="89"/>
      <c r="G27" s="89"/>
      <c r="H27" s="89"/>
      <c r="I27" s="89"/>
      <c r="J27" s="89"/>
      <c r="K27" s="89"/>
      <c r="L27" s="89"/>
      <c r="M27"/>
      <c r="U27" s="24"/>
    </row>
    <row r="28" spans="2:21" ht="18" customHeight="1" x14ac:dyDescent="0.2">
      <c r="B28" s="24"/>
      <c r="C28" s="189">
        <v>212</v>
      </c>
      <c r="D28" s="191" t="s">
        <v>85</v>
      </c>
      <c r="E28" s="192" t="s">
        <v>190</v>
      </c>
      <c r="F28" s="192"/>
      <c r="G28" s="192"/>
      <c r="H28" s="192"/>
      <c r="I28" s="192"/>
      <c r="J28" s="192"/>
      <c r="K28" s="144"/>
      <c r="L28" s="144"/>
      <c r="M28"/>
      <c r="U28" s="24"/>
    </row>
    <row r="29" spans="2:21" ht="18" customHeight="1" x14ac:dyDescent="0.2">
      <c r="B29" s="24"/>
      <c r="C29" s="190"/>
      <c r="D29" s="191"/>
      <c r="E29" s="192"/>
      <c r="F29" s="192"/>
      <c r="G29" s="192"/>
      <c r="H29" s="192"/>
      <c r="I29" s="192"/>
      <c r="J29" s="192"/>
      <c r="K29" s="89"/>
      <c r="L29" s="89"/>
      <c r="M29"/>
      <c r="U29" s="24"/>
    </row>
    <row r="30" spans="2:21" x14ac:dyDescent="0.2">
      <c r="C30"/>
      <c r="D30"/>
      <c r="E30"/>
      <c r="F30"/>
      <c r="G30"/>
      <c r="H30"/>
      <c r="I30"/>
      <c r="J30"/>
      <c r="K30"/>
      <c r="L30"/>
      <c r="M30"/>
    </row>
    <row r="31" spans="2:21" ht="18.75" customHeight="1" x14ac:dyDescent="0.2">
      <c r="C31" s="33">
        <v>164</v>
      </c>
      <c r="D31" s="191" t="s">
        <v>85</v>
      </c>
      <c r="E31" s="192" t="s">
        <v>89</v>
      </c>
      <c r="F31" s="192"/>
      <c r="G31" s="192"/>
      <c r="H31" s="192"/>
      <c r="I31" s="192"/>
      <c r="J31" s="192"/>
      <c r="K31"/>
      <c r="L31"/>
      <c r="M31"/>
    </row>
    <row r="32" spans="2:21" x14ac:dyDescent="0.2">
      <c r="C32" s="34">
        <v>145.66666666666666</v>
      </c>
      <c r="D32" s="191"/>
      <c r="E32" s="192"/>
      <c r="F32" s="192"/>
      <c r="G32" s="192"/>
      <c r="H32" s="192"/>
      <c r="I32" s="192"/>
      <c r="J32" s="192"/>
      <c r="K32"/>
      <c r="L32"/>
      <c r="M32"/>
    </row>
    <row r="33" spans="3:13" x14ac:dyDescent="0.2">
      <c r="C33"/>
      <c r="D33"/>
      <c r="E33"/>
      <c r="F33"/>
      <c r="G33"/>
      <c r="H33"/>
      <c r="I33"/>
      <c r="J33"/>
      <c r="K33"/>
      <c r="L33"/>
      <c r="M33"/>
    </row>
    <row r="34" spans="3:13" x14ac:dyDescent="0.2">
      <c r="C34" s="138">
        <v>200</v>
      </c>
      <c r="D34" s="191" t="s">
        <v>85</v>
      </c>
      <c r="E34" s="192" t="s">
        <v>187</v>
      </c>
      <c r="F34" s="192"/>
      <c r="G34" s="192"/>
      <c r="H34" s="192"/>
      <c r="I34" s="192"/>
      <c r="J34" s="192"/>
    </row>
    <row r="35" spans="3:13" x14ac:dyDescent="0.2">
      <c r="C35" s="140">
        <v>201</v>
      </c>
      <c r="D35" s="191"/>
      <c r="E35" s="192"/>
      <c r="F35" s="192"/>
      <c r="G35" s="192"/>
      <c r="H35" s="192"/>
      <c r="I35" s="192"/>
      <c r="J35" s="192"/>
    </row>
    <row r="37" spans="3:13" x14ac:dyDescent="0.2">
      <c r="C37" s="139">
        <v>213</v>
      </c>
      <c r="D37" s="191" t="s">
        <v>85</v>
      </c>
      <c r="E37" s="192" t="s">
        <v>188</v>
      </c>
      <c r="F37" s="192"/>
      <c r="G37" s="192"/>
      <c r="H37" s="192"/>
      <c r="I37" s="192"/>
      <c r="J37" s="192"/>
    </row>
    <row r="38" spans="3:13" x14ac:dyDescent="0.2">
      <c r="C38" s="44">
        <v>212</v>
      </c>
      <c r="D38" s="191"/>
      <c r="E38" s="192"/>
      <c r="F38" s="192"/>
      <c r="G38" s="192"/>
      <c r="H38" s="192"/>
      <c r="I38" s="192"/>
      <c r="J38" s="192"/>
    </row>
  </sheetData>
  <mergeCells count="26">
    <mergeCell ref="C8:H8"/>
    <mergeCell ref="I8:N8"/>
    <mergeCell ref="D17:H17"/>
    <mergeCell ref="J17:M19"/>
    <mergeCell ref="D18:H18"/>
    <mergeCell ref="D19:H19"/>
    <mergeCell ref="A1:A3"/>
    <mergeCell ref="B1:B3"/>
    <mergeCell ref="C1:T1"/>
    <mergeCell ref="U1:U3"/>
    <mergeCell ref="C2:H2"/>
    <mergeCell ref="I2:N2"/>
    <mergeCell ref="O2:T2"/>
    <mergeCell ref="E26:L26"/>
    <mergeCell ref="D21:D22"/>
    <mergeCell ref="E21:G22"/>
    <mergeCell ref="E24:K24"/>
    <mergeCell ref="D31:D32"/>
    <mergeCell ref="E31:J32"/>
    <mergeCell ref="C28:C29"/>
    <mergeCell ref="D28:D29"/>
    <mergeCell ref="E28:J29"/>
    <mergeCell ref="D34:D35"/>
    <mergeCell ref="D37:D38"/>
    <mergeCell ref="E34:J35"/>
    <mergeCell ref="E37:J3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V40"/>
  <sheetViews>
    <sheetView zoomScale="90" zoomScaleNormal="90" workbookViewId="0">
      <pane xSplit="20" ySplit="3" topLeftCell="U16" activePane="bottomRight" state="frozen"/>
      <selection pane="topRight" activeCell="U1" sqref="U1"/>
      <selection pane="bottomLeft" activeCell="A4" sqref="A4"/>
      <selection pane="bottomRight" activeCell="K38" sqref="K38"/>
    </sheetView>
  </sheetViews>
  <sheetFormatPr defaultRowHeight="18.75" x14ac:dyDescent="0.2"/>
  <cols>
    <col min="1" max="1" width="11.7109375" style="24" customWidth="1"/>
    <col min="2" max="2" width="44.85546875" style="24" bestFit="1" customWidth="1"/>
    <col min="3" max="3" width="9.140625" style="24" bestFit="1" customWidth="1"/>
    <col min="4" max="6" width="8.7109375" style="24" customWidth="1"/>
    <col min="7" max="7" width="11.42578125" style="24" customWidth="1"/>
    <col min="8" max="8" width="13.28515625" style="24" customWidth="1"/>
    <col min="9" max="12" width="8.7109375" style="24" customWidth="1"/>
    <col min="13" max="13" width="11.42578125" style="24" customWidth="1"/>
    <col min="14" max="14" width="13.28515625" style="24" customWidth="1"/>
    <col min="15" max="18" width="8.7109375" style="24" customWidth="1"/>
    <col min="19" max="19" width="11.42578125" style="24" customWidth="1"/>
    <col min="20" max="20" width="13.28515625" style="24" customWidth="1"/>
    <col min="21" max="21" width="68.5703125" style="24" bestFit="1" customWidth="1"/>
  </cols>
  <sheetData>
    <row r="1" spans="1:22" ht="25.15" customHeight="1" x14ac:dyDescent="0.2">
      <c r="A1" s="181" t="s">
        <v>186</v>
      </c>
      <c r="B1" s="180" t="s">
        <v>57</v>
      </c>
      <c r="C1" s="180" t="s">
        <v>80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 t="s">
        <v>97</v>
      </c>
    </row>
    <row r="2" spans="1:22" ht="25.15" customHeight="1" x14ac:dyDescent="0.2">
      <c r="A2" s="180"/>
      <c r="B2" s="180"/>
      <c r="C2" s="184" t="s">
        <v>82</v>
      </c>
      <c r="D2" s="184"/>
      <c r="E2" s="184"/>
      <c r="F2" s="184"/>
      <c r="G2" s="184"/>
      <c r="H2" s="184"/>
      <c r="I2" s="186" t="s">
        <v>83</v>
      </c>
      <c r="J2" s="186"/>
      <c r="K2" s="186"/>
      <c r="L2" s="186"/>
      <c r="M2" s="186"/>
      <c r="N2" s="186"/>
      <c r="O2" s="188" t="s">
        <v>185</v>
      </c>
      <c r="P2" s="188"/>
      <c r="Q2" s="188"/>
      <c r="R2" s="188"/>
      <c r="S2" s="188"/>
      <c r="T2" s="188"/>
      <c r="U2" s="180"/>
    </row>
    <row r="3" spans="1:22" ht="100.5" customHeight="1" x14ac:dyDescent="0.2">
      <c r="A3" s="180"/>
      <c r="B3" s="180"/>
      <c r="C3" s="82" t="s">
        <v>1</v>
      </c>
      <c r="D3" s="82" t="s">
        <v>2</v>
      </c>
      <c r="E3" s="82" t="s">
        <v>19</v>
      </c>
      <c r="F3" s="82" t="s">
        <v>34</v>
      </c>
      <c r="G3" s="40" t="s">
        <v>180</v>
      </c>
      <c r="H3" s="40" t="s">
        <v>95</v>
      </c>
      <c r="I3" s="83" t="s">
        <v>1</v>
      </c>
      <c r="J3" s="83" t="s">
        <v>2</v>
      </c>
      <c r="K3" s="83" t="s">
        <v>19</v>
      </c>
      <c r="L3" s="41" t="s">
        <v>34</v>
      </c>
      <c r="M3" s="41" t="s">
        <v>180</v>
      </c>
      <c r="N3" s="41" t="s">
        <v>95</v>
      </c>
      <c r="O3" s="84" t="s">
        <v>1</v>
      </c>
      <c r="P3" s="84" t="s">
        <v>2</v>
      </c>
      <c r="Q3" s="84" t="s">
        <v>19</v>
      </c>
      <c r="R3" s="84" t="s">
        <v>34</v>
      </c>
      <c r="S3" s="42" t="s">
        <v>180</v>
      </c>
      <c r="T3" s="42" t="s">
        <v>95</v>
      </c>
      <c r="U3" s="180"/>
    </row>
    <row r="4" spans="1:22" s="5" customFormat="1" x14ac:dyDescent="0.2">
      <c r="A4" s="75">
        <v>1</v>
      </c>
      <c r="B4" s="61" t="s">
        <v>36</v>
      </c>
      <c r="C4" s="119"/>
      <c r="D4" s="120"/>
      <c r="E4" s="120"/>
      <c r="F4" s="120"/>
      <c r="G4" s="120"/>
      <c r="H4" s="121"/>
      <c r="I4" s="122"/>
      <c r="J4" s="123"/>
      <c r="K4" s="123"/>
      <c r="L4" s="123"/>
      <c r="M4" s="123"/>
      <c r="N4" s="124"/>
      <c r="O4" s="48">
        <v>149</v>
      </c>
      <c r="P4" s="137">
        <v>202</v>
      </c>
      <c r="Q4" s="137">
        <v>203</v>
      </c>
      <c r="R4" s="37">
        <v>212</v>
      </c>
      <c r="S4" s="27">
        <f>SUM(O4:R4)-MIN(O4:R4)</f>
        <v>617</v>
      </c>
      <c r="T4" s="33">
        <f>ROUND(S4/3,2)</f>
        <v>205.67</v>
      </c>
      <c r="U4" s="51" t="s">
        <v>33</v>
      </c>
    </row>
    <row r="5" spans="1:22" x14ac:dyDescent="0.2">
      <c r="A5" s="72">
        <v>2</v>
      </c>
      <c r="B5" s="36" t="s">
        <v>23</v>
      </c>
      <c r="C5" s="101"/>
      <c r="D5" s="102"/>
      <c r="E5" s="102"/>
      <c r="F5" s="102"/>
      <c r="G5" s="102"/>
      <c r="H5" s="103"/>
      <c r="I5" s="104"/>
      <c r="J5" s="81"/>
      <c r="K5" s="81"/>
      <c r="L5" s="81"/>
      <c r="M5" s="81"/>
      <c r="N5" s="105"/>
      <c r="O5" s="29">
        <v>185</v>
      </c>
      <c r="P5" s="29">
        <v>156</v>
      </c>
      <c r="Q5" s="29">
        <v>194</v>
      </c>
      <c r="R5" s="37">
        <v>212</v>
      </c>
      <c r="S5" s="27">
        <f t="shared" ref="S5:S15" si="0">SUM(O5:R5)-MIN(O5:R5)</f>
        <v>591</v>
      </c>
      <c r="T5" s="34">
        <f t="shared" ref="T5:T15" si="1">ROUND(S5/3,2)</f>
        <v>197</v>
      </c>
      <c r="U5" s="106" t="s">
        <v>7</v>
      </c>
      <c r="V5" s="5"/>
    </row>
    <row r="6" spans="1:22" s="5" customFormat="1" x14ac:dyDescent="0.2">
      <c r="A6" s="75">
        <v>3</v>
      </c>
      <c r="B6" s="61" t="s">
        <v>99</v>
      </c>
      <c r="C6" s="125"/>
      <c r="D6" s="126"/>
      <c r="E6" s="126"/>
      <c r="F6" s="126"/>
      <c r="G6" s="126"/>
      <c r="H6" s="127"/>
      <c r="I6" s="128"/>
      <c r="J6" s="129"/>
      <c r="K6" s="129"/>
      <c r="L6" s="129"/>
      <c r="M6" s="129"/>
      <c r="N6" s="130"/>
      <c r="O6" s="48">
        <v>162</v>
      </c>
      <c r="P6" s="50">
        <v>172</v>
      </c>
      <c r="Q6" s="48">
        <v>149</v>
      </c>
      <c r="R6" s="48">
        <v>169</v>
      </c>
      <c r="S6" s="27">
        <f t="shared" si="0"/>
        <v>503</v>
      </c>
      <c r="T6" s="33">
        <f t="shared" si="1"/>
        <v>167.67</v>
      </c>
      <c r="U6" s="51" t="s">
        <v>33</v>
      </c>
    </row>
    <row r="7" spans="1:22" x14ac:dyDescent="0.2">
      <c r="A7" s="73">
        <v>4</v>
      </c>
      <c r="B7" s="35" t="s">
        <v>20</v>
      </c>
      <c r="C7" s="101"/>
      <c r="D7" s="102"/>
      <c r="E7" s="102"/>
      <c r="F7" s="102"/>
      <c r="G7" s="102"/>
      <c r="H7" s="103"/>
      <c r="I7" s="104"/>
      <c r="J7" s="81"/>
      <c r="K7" s="81"/>
      <c r="L7" s="81"/>
      <c r="M7" s="81"/>
      <c r="N7" s="105"/>
      <c r="O7" s="29">
        <v>131</v>
      </c>
      <c r="P7" s="49">
        <v>167</v>
      </c>
      <c r="Q7" s="29">
        <v>152</v>
      </c>
      <c r="R7" s="29">
        <v>157</v>
      </c>
      <c r="S7" s="27">
        <f t="shared" si="0"/>
        <v>476</v>
      </c>
      <c r="T7" s="31">
        <f t="shared" si="1"/>
        <v>158.66999999999999</v>
      </c>
      <c r="U7" s="106" t="s">
        <v>4</v>
      </c>
      <c r="V7" s="5"/>
    </row>
    <row r="8" spans="1:22" s="5" customFormat="1" x14ac:dyDescent="0.2">
      <c r="A8" s="76">
        <v>5</v>
      </c>
      <c r="B8" s="52" t="s">
        <v>21</v>
      </c>
      <c r="C8" s="203" t="s">
        <v>181</v>
      </c>
      <c r="D8" s="204"/>
      <c r="E8" s="204"/>
      <c r="F8" s="204"/>
      <c r="G8" s="204"/>
      <c r="H8" s="205"/>
      <c r="I8" s="203" t="s">
        <v>181</v>
      </c>
      <c r="J8" s="204"/>
      <c r="K8" s="204"/>
      <c r="L8" s="204"/>
      <c r="M8" s="204"/>
      <c r="N8" s="205"/>
      <c r="O8" s="50">
        <v>180</v>
      </c>
      <c r="P8" s="48">
        <v>104</v>
      </c>
      <c r="Q8" s="48">
        <v>146</v>
      </c>
      <c r="R8" s="48">
        <v>126</v>
      </c>
      <c r="S8" s="27">
        <f t="shared" si="0"/>
        <v>452</v>
      </c>
      <c r="T8" s="32">
        <f t="shared" si="1"/>
        <v>150.66999999999999</v>
      </c>
      <c r="U8" s="51" t="s">
        <v>32</v>
      </c>
    </row>
    <row r="9" spans="1:22" x14ac:dyDescent="0.2">
      <c r="A9" s="73">
        <v>6</v>
      </c>
      <c r="B9" s="35" t="s">
        <v>42</v>
      </c>
      <c r="C9" s="101"/>
      <c r="D9" s="102"/>
      <c r="E9" s="102"/>
      <c r="F9" s="102"/>
      <c r="G9" s="102"/>
      <c r="H9" s="103"/>
      <c r="I9" s="104"/>
      <c r="J9" s="81"/>
      <c r="K9" s="81"/>
      <c r="L9" s="81"/>
      <c r="M9" s="81"/>
      <c r="N9" s="105"/>
      <c r="O9" s="29">
        <v>111</v>
      </c>
      <c r="P9" s="49">
        <v>151</v>
      </c>
      <c r="Q9" s="29">
        <v>126</v>
      </c>
      <c r="R9" s="29">
        <v>151</v>
      </c>
      <c r="S9" s="27">
        <f t="shared" si="0"/>
        <v>428</v>
      </c>
      <c r="T9" s="31">
        <f t="shared" si="1"/>
        <v>142.66999999999999</v>
      </c>
      <c r="U9" s="106" t="s">
        <v>40</v>
      </c>
      <c r="V9" s="5"/>
    </row>
    <row r="10" spans="1:22" s="5" customFormat="1" x14ac:dyDescent="0.2">
      <c r="A10" s="76">
        <v>7</v>
      </c>
      <c r="B10" s="52" t="s">
        <v>121</v>
      </c>
      <c r="C10" s="125"/>
      <c r="D10" s="126"/>
      <c r="E10" s="126"/>
      <c r="F10" s="126"/>
      <c r="G10" s="126"/>
      <c r="H10" s="127"/>
      <c r="I10" s="128"/>
      <c r="J10" s="129"/>
      <c r="K10" s="129"/>
      <c r="L10" s="129"/>
      <c r="M10" s="129"/>
      <c r="N10" s="130"/>
      <c r="O10" s="48">
        <v>120</v>
      </c>
      <c r="P10" s="50">
        <v>142</v>
      </c>
      <c r="Q10" s="48">
        <v>142</v>
      </c>
      <c r="R10" s="48">
        <v>121</v>
      </c>
      <c r="S10" s="27">
        <f t="shared" si="0"/>
        <v>405</v>
      </c>
      <c r="T10" s="32">
        <f t="shared" si="1"/>
        <v>135</v>
      </c>
      <c r="U10" s="51" t="s">
        <v>40</v>
      </c>
    </row>
    <row r="11" spans="1:22" x14ac:dyDescent="0.2">
      <c r="A11" s="73">
        <v>8</v>
      </c>
      <c r="B11" s="35" t="s">
        <v>63</v>
      </c>
      <c r="C11" s="101"/>
      <c r="D11" s="102"/>
      <c r="E11" s="102"/>
      <c r="F11" s="102"/>
      <c r="G11" s="102"/>
      <c r="H11" s="103"/>
      <c r="I11" s="104"/>
      <c r="J11" s="81"/>
      <c r="K11" s="81"/>
      <c r="L11" s="81"/>
      <c r="M11" s="81"/>
      <c r="N11" s="105"/>
      <c r="O11" s="29">
        <v>138</v>
      </c>
      <c r="P11" s="49">
        <v>146</v>
      </c>
      <c r="Q11" s="29">
        <v>111</v>
      </c>
      <c r="R11" s="29">
        <v>95</v>
      </c>
      <c r="S11" s="27">
        <f t="shared" si="0"/>
        <v>395</v>
      </c>
      <c r="T11" s="31">
        <f t="shared" si="1"/>
        <v>131.66999999999999</v>
      </c>
      <c r="U11" s="106" t="s">
        <v>17</v>
      </c>
      <c r="V11" s="5"/>
    </row>
    <row r="12" spans="1:22" s="5" customFormat="1" x14ac:dyDescent="0.2">
      <c r="A12" s="76">
        <v>9</v>
      </c>
      <c r="B12" s="52" t="s">
        <v>43</v>
      </c>
      <c r="C12" s="125"/>
      <c r="D12" s="126"/>
      <c r="E12" s="126"/>
      <c r="F12" s="126"/>
      <c r="G12" s="126"/>
      <c r="H12" s="127"/>
      <c r="I12" s="128"/>
      <c r="J12" s="129"/>
      <c r="K12" s="129"/>
      <c r="L12" s="129"/>
      <c r="M12" s="129"/>
      <c r="N12" s="130"/>
      <c r="O12" s="48">
        <v>129</v>
      </c>
      <c r="P12" s="48">
        <v>128</v>
      </c>
      <c r="Q12" s="50">
        <v>131</v>
      </c>
      <c r="R12" s="48">
        <v>117</v>
      </c>
      <c r="S12" s="27">
        <f t="shared" si="0"/>
        <v>388</v>
      </c>
      <c r="T12" s="32">
        <f t="shared" si="1"/>
        <v>129.33000000000001</v>
      </c>
      <c r="U12" s="51" t="s">
        <v>17</v>
      </c>
    </row>
    <row r="13" spans="1:22" x14ac:dyDescent="0.2">
      <c r="A13" s="73">
        <v>10</v>
      </c>
      <c r="B13" s="35" t="s">
        <v>31</v>
      </c>
      <c r="C13" s="101"/>
      <c r="D13" s="102"/>
      <c r="E13" s="102"/>
      <c r="F13" s="102"/>
      <c r="G13" s="102"/>
      <c r="H13" s="103"/>
      <c r="I13" s="101"/>
      <c r="J13" s="102"/>
      <c r="K13" s="102"/>
      <c r="L13" s="102"/>
      <c r="M13" s="102"/>
      <c r="N13" s="103"/>
      <c r="O13" s="29">
        <v>109</v>
      </c>
      <c r="P13" s="49">
        <v>138</v>
      </c>
      <c r="Q13" s="29">
        <v>101</v>
      </c>
      <c r="R13" s="29">
        <v>102</v>
      </c>
      <c r="S13" s="27">
        <f t="shared" si="0"/>
        <v>349</v>
      </c>
      <c r="T13" s="31">
        <f t="shared" si="1"/>
        <v>116.33</v>
      </c>
      <c r="U13" s="106" t="s">
        <v>40</v>
      </c>
      <c r="V13" s="5"/>
    </row>
    <row r="14" spans="1:22" s="5" customFormat="1" x14ac:dyDescent="0.2">
      <c r="A14" s="76">
        <v>11</v>
      </c>
      <c r="B14" s="52" t="s">
        <v>72</v>
      </c>
      <c r="C14" s="125"/>
      <c r="D14" s="126"/>
      <c r="E14" s="126"/>
      <c r="F14" s="126"/>
      <c r="G14" s="126"/>
      <c r="H14" s="127"/>
      <c r="I14" s="125"/>
      <c r="J14" s="126"/>
      <c r="K14" s="126"/>
      <c r="L14" s="126"/>
      <c r="M14" s="126"/>
      <c r="N14" s="127"/>
      <c r="O14" s="48">
        <v>100</v>
      </c>
      <c r="P14" s="48">
        <v>88</v>
      </c>
      <c r="Q14" s="48">
        <v>103</v>
      </c>
      <c r="R14" s="50">
        <v>120</v>
      </c>
      <c r="S14" s="27">
        <f t="shared" si="0"/>
        <v>323</v>
      </c>
      <c r="T14" s="32">
        <f t="shared" si="1"/>
        <v>107.67</v>
      </c>
      <c r="U14" s="51" t="s">
        <v>65</v>
      </c>
    </row>
    <row r="15" spans="1:22" x14ac:dyDescent="0.2">
      <c r="A15" s="73">
        <v>12</v>
      </c>
      <c r="B15" s="35" t="s">
        <v>184</v>
      </c>
      <c r="C15" s="113"/>
      <c r="D15" s="114"/>
      <c r="E15" s="114"/>
      <c r="F15" s="114"/>
      <c r="G15" s="114"/>
      <c r="H15" s="115"/>
      <c r="I15" s="113"/>
      <c r="J15" s="114"/>
      <c r="K15" s="114"/>
      <c r="L15" s="114"/>
      <c r="M15" s="114"/>
      <c r="N15" s="115"/>
      <c r="O15" s="29">
        <v>60</v>
      </c>
      <c r="P15" s="49">
        <v>70</v>
      </c>
      <c r="Q15" s="29">
        <v>42</v>
      </c>
      <c r="R15" s="29">
        <v>64</v>
      </c>
      <c r="S15" s="27">
        <f t="shared" si="0"/>
        <v>194</v>
      </c>
      <c r="T15" s="31">
        <f t="shared" si="1"/>
        <v>64.67</v>
      </c>
      <c r="U15" s="106" t="s">
        <v>65</v>
      </c>
      <c r="V15" s="5"/>
    </row>
    <row r="19" spans="3:13" ht="18" customHeight="1" x14ac:dyDescent="0.2">
      <c r="C19" s="44">
        <v>1</v>
      </c>
      <c r="D19" s="200" t="s">
        <v>23</v>
      </c>
      <c r="E19" s="201"/>
      <c r="F19" s="201"/>
      <c r="G19" s="201"/>
      <c r="H19" s="202"/>
      <c r="I19" s="25"/>
      <c r="J19" s="192" t="s">
        <v>91</v>
      </c>
      <c r="K19" s="192"/>
      <c r="L19" s="192"/>
      <c r="M19" s="192"/>
    </row>
    <row r="20" spans="3:13" x14ac:dyDescent="0.2">
      <c r="C20" s="60">
        <v>2</v>
      </c>
      <c r="D20" s="206" t="s">
        <v>61</v>
      </c>
      <c r="E20" s="207"/>
      <c r="F20" s="207"/>
      <c r="G20" s="207"/>
      <c r="H20" s="208"/>
      <c r="I20" s="58" t="s">
        <v>85</v>
      </c>
      <c r="J20" s="192"/>
      <c r="K20" s="192"/>
      <c r="L20" s="192"/>
      <c r="M20" s="192"/>
    </row>
    <row r="21" spans="3:13" x14ac:dyDescent="0.2">
      <c r="C21" s="44">
        <v>3</v>
      </c>
      <c r="D21" s="200" t="s">
        <v>35</v>
      </c>
      <c r="E21" s="201"/>
      <c r="F21" s="201"/>
      <c r="G21" s="201"/>
      <c r="H21" s="202"/>
      <c r="I21" s="25"/>
      <c r="J21" s="192"/>
      <c r="K21" s="192"/>
      <c r="L21" s="192"/>
      <c r="M21" s="192"/>
    </row>
    <row r="22" spans="3:13" x14ac:dyDescent="0.2">
      <c r="C22"/>
      <c r="D22"/>
      <c r="E22"/>
      <c r="F22"/>
      <c r="G22"/>
      <c r="H22"/>
      <c r="I22"/>
      <c r="J22"/>
      <c r="K22"/>
      <c r="L22"/>
      <c r="M22"/>
    </row>
    <row r="23" spans="3:13" ht="18" customHeight="1" x14ac:dyDescent="0.2">
      <c r="C23" s="49">
        <v>159</v>
      </c>
      <c r="D23" s="191" t="s">
        <v>85</v>
      </c>
      <c r="E23" s="192" t="s">
        <v>86</v>
      </c>
      <c r="F23" s="192"/>
      <c r="G23" s="192"/>
      <c r="H23" s="192"/>
      <c r="I23" s="192"/>
      <c r="J23"/>
      <c r="K23"/>
      <c r="L23"/>
      <c r="M23"/>
    </row>
    <row r="24" spans="3:13" x14ac:dyDescent="0.2">
      <c r="C24" s="50">
        <v>170</v>
      </c>
      <c r="D24" s="191"/>
      <c r="E24" s="192"/>
      <c r="F24" s="192"/>
      <c r="G24" s="192"/>
      <c r="H24" s="192"/>
      <c r="I24" s="192"/>
      <c r="J24"/>
      <c r="K24"/>
      <c r="L24"/>
      <c r="M24"/>
    </row>
    <row r="25" spans="3:13" x14ac:dyDescent="0.2">
      <c r="C25"/>
      <c r="D25"/>
      <c r="E25"/>
      <c r="F25"/>
      <c r="G25"/>
      <c r="H25"/>
      <c r="I25"/>
      <c r="J25"/>
      <c r="K25"/>
      <c r="L25"/>
      <c r="M25"/>
    </row>
    <row r="26" spans="3:13" ht="18" customHeight="1" x14ac:dyDescent="0.2">
      <c r="C26" s="27">
        <v>502</v>
      </c>
      <c r="D26" s="58" t="s">
        <v>85</v>
      </c>
      <c r="E26" s="192" t="s">
        <v>90</v>
      </c>
      <c r="F26" s="192"/>
      <c r="G26" s="192"/>
      <c r="H26" s="192"/>
      <c r="I26" s="192"/>
      <c r="J26" s="192"/>
      <c r="K26" s="192"/>
      <c r="L26"/>
      <c r="M26"/>
    </row>
    <row r="27" spans="3:13" x14ac:dyDescent="0.2">
      <c r="C27"/>
      <c r="D27"/>
      <c r="E27"/>
      <c r="F27"/>
      <c r="G27"/>
      <c r="H27"/>
      <c r="I27"/>
      <c r="J27"/>
      <c r="K27"/>
      <c r="L27"/>
      <c r="M27"/>
    </row>
    <row r="28" spans="3:13" ht="18" customHeight="1" x14ac:dyDescent="0.2">
      <c r="C28" s="142">
        <v>187</v>
      </c>
      <c r="D28" s="58" t="s">
        <v>85</v>
      </c>
      <c r="E28" s="192" t="s">
        <v>92</v>
      </c>
      <c r="F28" s="192"/>
      <c r="G28" s="192"/>
      <c r="H28" s="192"/>
      <c r="I28" s="192"/>
      <c r="J28" s="192"/>
      <c r="K28" s="192"/>
      <c r="L28" s="192"/>
      <c r="M28"/>
    </row>
    <row r="29" spans="3:13" ht="18" customHeight="1" x14ac:dyDescent="0.2">
      <c r="C29" s="143"/>
      <c r="D29" s="58"/>
      <c r="E29" s="89"/>
      <c r="F29" s="89"/>
      <c r="G29" s="89"/>
      <c r="H29" s="89"/>
      <c r="I29" s="89"/>
      <c r="J29" s="89"/>
      <c r="K29" s="89"/>
      <c r="L29" s="89"/>
      <c r="M29"/>
    </row>
    <row r="30" spans="3:13" ht="18" customHeight="1" x14ac:dyDescent="0.2">
      <c r="C30" s="189">
        <v>212</v>
      </c>
      <c r="D30" s="191" t="s">
        <v>85</v>
      </c>
      <c r="E30" s="192" t="s">
        <v>189</v>
      </c>
      <c r="F30" s="192"/>
      <c r="G30" s="192"/>
      <c r="H30" s="192"/>
      <c r="I30" s="192"/>
      <c r="J30" s="192"/>
      <c r="K30" s="144"/>
      <c r="L30" s="144"/>
      <c r="M30"/>
    </row>
    <row r="31" spans="3:13" ht="18" customHeight="1" x14ac:dyDescent="0.2">
      <c r="C31" s="190"/>
      <c r="D31" s="191"/>
      <c r="E31" s="192"/>
      <c r="F31" s="192"/>
      <c r="G31" s="192"/>
      <c r="H31" s="192"/>
      <c r="I31" s="192"/>
      <c r="J31" s="192"/>
      <c r="K31" s="89"/>
      <c r="L31" s="89"/>
      <c r="M31"/>
    </row>
    <row r="32" spans="3:13" x14ac:dyDescent="0.2">
      <c r="C32"/>
      <c r="D32"/>
      <c r="E32"/>
      <c r="F32"/>
      <c r="G32"/>
      <c r="H32"/>
      <c r="I32"/>
      <c r="J32"/>
      <c r="K32"/>
      <c r="L32"/>
      <c r="M32"/>
    </row>
    <row r="33" spans="3:13" ht="18" customHeight="1" x14ac:dyDescent="0.2">
      <c r="C33" s="33">
        <v>164</v>
      </c>
      <c r="D33" s="191" t="s">
        <v>85</v>
      </c>
      <c r="E33" s="192" t="s">
        <v>93</v>
      </c>
      <c r="F33" s="192"/>
      <c r="G33" s="192"/>
      <c r="H33" s="192"/>
      <c r="I33" s="192"/>
      <c r="J33" s="192"/>
      <c r="K33"/>
      <c r="L33"/>
      <c r="M33"/>
    </row>
    <row r="34" spans="3:13" x14ac:dyDescent="0.2">
      <c r="C34" s="34">
        <v>145.66666666666666</v>
      </c>
      <c r="D34" s="191"/>
      <c r="E34" s="192"/>
      <c r="F34" s="192"/>
      <c r="G34" s="192"/>
      <c r="H34" s="192"/>
      <c r="I34" s="192"/>
      <c r="J34" s="192"/>
      <c r="K34"/>
      <c r="L34"/>
      <c r="M34"/>
    </row>
    <row r="36" spans="3:13" x14ac:dyDescent="0.2">
      <c r="C36" s="137">
        <v>202</v>
      </c>
      <c r="D36" s="191" t="s">
        <v>85</v>
      </c>
      <c r="E36" s="192" t="s">
        <v>187</v>
      </c>
      <c r="F36" s="192"/>
      <c r="G36" s="192"/>
      <c r="H36" s="192"/>
      <c r="I36" s="192"/>
      <c r="J36" s="192"/>
    </row>
    <row r="37" spans="3:13" x14ac:dyDescent="0.2">
      <c r="C37" s="140">
        <v>201</v>
      </c>
      <c r="D37" s="191"/>
      <c r="E37" s="192"/>
      <c r="F37" s="192"/>
      <c r="G37" s="192"/>
      <c r="H37" s="192"/>
      <c r="I37" s="192"/>
      <c r="J37" s="192"/>
    </row>
    <row r="39" spans="3:13" x14ac:dyDescent="0.2">
      <c r="C39" s="141">
        <v>213</v>
      </c>
      <c r="D39" s="191" t="s">
        <v>85</v>
      </c>
      <c r="E39" s="192" t="s">
        <v>188</v>
      </c>
      <c r="F39" s="192"/>
      <c r="G39" s="192"/>
      <c r="H39" s="192"/>
      <c r="I39" s="192"/>
      <c r="J39" s="192"/>
    </row>
    <row r="40" spans="3:13" x14ac:dyDescent="0.2">
      <c r="C40" s="44">
        <v>212</v>
      </c>
      <c r="D40" s="191"/>
      <c r="E40" s="192"/>
      <c r="F40" s="192"/>
      <c r="G40" s="192"/>
      <c r="H40" s="192"/>
      <c r="I40" s="192"/>
      <c r="J40" s="192"/>
    </row>
  </sheetData>
  <mergeCells count="26">
    <mergeCell ref="C8:H8"/>
    <mergeCell ref="I8:N8"/>
    <mergeCell ref="E26:K26"/>
    <mergeCell ref="E28:L28"/>
    <mergeCell ref="D33:D34"/>
    <mergeCell ref="E33:J34"/>
    <mergeCell ref="E23:I24"/>
    <mergeCell ref="D19:H19"/>
    <mergeCell ref="J19:M21"/>
    <mergeCell ref="D20:H20"/>
    <mergeCell ref="D21:H21"/>
    <mergeCell ref="D23:D24"/>
    <mergeCell ref="C30:C31"/>
    <mergeCell ref="A1:A3"/>
    <mergeCell ref="B1:B3"/>
    <mergeCell ref="C1:T1"/>
    <mergeCell ref="U1:U3"/>
    <mergeCell ref="C2:H2"/>
    <mergeCell ref="I2:N2"/>
    <mergeCell ref="O2:T2"/>
    <mergeCell ref="D36:D37"/>
    <mergeCell ref="E36:J37"/>
    <mergeCell ref="D39:D40"/>
    <mergeCell ref="E39:J40"/>
    <mergeCell ref="D30:D31"/>
    <mergeCell ref="E30:J31"/>
  </mergeCells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ФИНАЛ</vt:lpstr>
      <vt:lpstr>2-ой тур (полуфинал)</vt:lpstr>
      <vt:lpstr>1-ый тур (отборочные)</vt:lpstr>
      <vt:lpstr>Командное первенство</vt:lpstr>
      <vt:lpstr>Личное первенство (мужчины)</vt:lpstr>
      <vt:lpstr>Личное первенство (женщины)</vt:lpstr>
      <vt:lpstr>'1-ый тур (отборочные)'!Область_печати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2013-01-29T08:24:26Z</cp:lastPrinted>
  <dcterms:created xsi:type="dcterms:W3CDTF">1996-10-08T23:32:33Z</dcterms:created>
  <dcterms:modified xsi:type="dcterms:W3CDTF">2022-04-21T04:24:45Z</dcterms:modified>
</cp:coreProperties>
</file>