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Кубок Главы города по боулингу\РЕЗУЛЬТАТЫ\"/>
    </mc:Choice>
  </mc:AlternateContent>
  <bookViews>
    <workbookView xWindow="120" yWindow="120" windowWidth="9720" windowHeight="7320" firstSheet="2" activeTab="2"/>
  </bookViews>
  <sheets>
    <sheet name="ФИНАЛ" sheetId="4" r:id="rId1"/>
    <sheet name="2-ой тур (полуфинал)" sheetId="1" r:id="rId2"/>
    <sheet name="1-ый тур (отборочные)" sheetId="2" r:id="rId3"/>
    <sheet name="Командное первенство" sheetId="5" r:id="rId4"/>
    <sheet name="Личное первенство (мужчины)" sheetId="6" r:id="rId5"/>
    <sheet name="Личное первенство (женщины)" sheetId="7" r:id="rId6"/>
  </sheets>
  <definedNames>
    <definedName name="_xlnm.Print_Area" localSheetId="2">'1-ый тур (отборочные)'!$A$1:$J$154</definedName>
    <definedName name="_xlnm.Print_Area" localSheetId="1">'2-ой тур (полуфинал)'!#REF!</definedName>
    <definedName name="_xlnm.Print_Area" localSheetId="0">ФИНАЛ!#REF!</definedName>
  </definedNames>
  <calcPr calcId="152511"/>
</workbook>
</file>

<file path=xl/calcChain.xml><?xml version="1.0" encoding="utf-8"?>
<calcChain xmlns="http://schemas.openxmlformats.org/spreadsheetml/2006/main">
  <c r="G8" i="7" l="1"/>
  <c r="H8" i="7" s="1"/>
  <c r="G5" i="7"/>
  <c r="H5" i="7" s="1"/>
  <c r="G6" i="7"/>
  <c r="H6" i="7" s="1"/>
  <c r="H5" i="5" l="1"/>
  <c r="H6" i="5"/>
  <c r="H7" i="5"/>
  <c r="H8" i="5"/>
  <c r="H9" i="5"/>
  <c r="H10" i="5"/>
  <c r="H11" i="5"/>
  <c r="H4" i="5"/>
  <c r="F5" i="5"/>
  <c r="F6" i="5"/>
  <c r="F7" i="5"/>
  <c r="F8" i="5"/>
  <c r="F9" i="5"/>
  <c r="F10" i="5"/>
  <c r="F11" i="5"/>
  <c r="F12" i="5"/>
  <c r="F13" i="5"/>
  <c r="F14" i="5"/>
  <c r="F15" i="5"/>
  <c r="F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4" i="5"/>
  <c r="V7" i="6"/>
  <c r="V9" i="6"/>
  <c r="V10" i="6"/>
  <c r="V13" i="6"/>
  <c r="V17" i="6"/>
  <c r="V19" i="6"/>
  <c r="P9" i="6"/>
  <c r="P12" i="6"/>
  <c r="P15" i="6"/>
  <c r="P31" i="6"/>
  <c r="P4" i="6"/>
  <c r="J5" i="6"/>
  <c r="J6" i="6"/>
  <c r="J10" i="6"/>
  <c r="J21" i="6"/>
  <c r="J26" i="6"/>
  <c r="J29" i="6"/>
  <c r="J31" i="6"/>
  <c r="J4" i="6"/>
  <c r="I8" i="6"/>
  <c r="J8" i="6" s="1"/>
  <c r="O8" i="6"/>
  <c r="P8" i="6" s="1"/>
  <c r="U8" i="6"/>
  <c r="V8" i="6" s="1"/>
  <c r="I4" i="6"/>
  <c r="I11" i="6"/>
  <c r="J11" i="6" s="1"/>
  <c r="I9" i="6"/>
  <c r="J9" i="6" s="1"/>
  <c r="I14" i="6"/>
  <c r="J14" i="6" s="1"/>
  <c r="I10" i="6"/>
  <c r="I18" i="6"/>
  <c r="J18" i="6" s="1"/>
  <c r="I7" i="6"/>
  <c r="J7" i="6" s="1"/>
  <c r="I13" i="6"/>
  <c r="J13" i="6" s="1"/>
  <c r="I19" i="6"/>
  <c r="J19" i="6" s="1"/>
  <c r="I6" i="6"/>
  <c r="I12" i="6"/>
  <c r="J12" i="6" s="1"/>
  <c r="I15" i="6"/>
  <c r="J15" i="6" s="1"/>
  <c r="I22" i="6"/>
  <c r="J22" i="6" s="1"/>
  <c r="I26" i="6"/>
  <c r="I23" i="6"/>
  <c r="J23" i="6" s="1"/>
  <c r="I21" i="6"/>
  <c r="I24" i="6"/>
  <c r="J24" i="6" s="1"/>
  <c r="I17" i="6"/>
  <c r="J17" i="6" s="1"/>
  <c r="I20" i="6"/>
  <c r="J20" i="6" s="1"/>
  <c r="I31" i="6"/>
  <c r="I28" i="6"/>
  <c r="J28" i="6" s="1"/>
  <c r="I35" i="6"/>
  <c r="J35" i="6" s="1"/>
  <c r="I27" i="6"/>
  <c r="J27" i="6" s="1"/>
  <c r="I34" i="6"/>
  <c r="J34" i="6" s="1"/>
  <c r="I16" i="6"/>
  <c r="J16" i="6" s="1"/>
  <c r="I32" i="6"/>
  <c r="J32" i="6" s="1"/>
  <c r="I36" i="6"/>
  <c r="J36" i="6" s="1"/>
  <c r="I30" i="6"/>
  <c r="J30" i="6" s="1"/>
  <c r="I33" i="6"/>
  <c r="J33" i="6" s="1"/>
  <c r="I37" i="6"/>
  <c r="J37" i="6" s="1"/>
  <c r="I29" i="6"/>
  <c r="I25" i="6"/>
  <c r="J25" i="6" s="1"/>
  <c r="I5" i="6"/>
  <c r="O4" i="6"/>
  <c r="O11" i="6"/>
  <c r="P11" i="6" s="1"/>
  <c r="O9" i="6"/>
  <c r="O14" i="6"/>
  <c r="P14" i="6" s="1"/>
  <c r="O10" i="6"/>
  <c r="P10" i="6" s="1"/>
  <c r="O18" i="6"/>
  <c r="P18" i="6" s="1"/>
  <c r="O7" i="6"/>
  <c r="P7" i="6" s="1"/>
  <c r="O13" i="6"/>
  <c r="P13" i="6" s="1"/>
  <c r="O19" i="6"/>
  <c r="P19" i="6" s="1"/>
  <c r="O6" i="6"/>
  <c r="P6" i="6" s="1"/>
  <c r="O12" i="6"/>
  <c r="O15" i="6"/>
  <c r="O22" i="6"/>
  <c r="P22" i="6" s="1"/>
  <c r="O26" i="6"/>
  <c r="P26" i="6" s="1"/>
  <c r="O23" i="6"/>
  <c r="P23" i="6" s="1"/>
  <c r="O21" i="6"/>
  <c r="P21" i="6" s="1"/>
  <c r="O24" i="6"/>
  <c r="P24" i="6" s="1"/>
  <c r="O17" i="6"/>
  <c r="P17" i="6" s="1"/>
  <c r="O20" i="6"/>
  <c r="P20" i="6" s="1"/>
  <c r="O31" i="6"/>
  <c r="O28" i="6"/>
  <c r="P28" i="6" s="1"/>
  <c r="O5" i="6"/>
  <c r="P5" i="6" s="1"/>
  <c r="U4" i="6"/>
  <c r="V4" i="6" s="1"/>
  <c r="U11" i="6"/>
  <c r="V11" i="6" s="1"/>
  <c r="U9" i="6"/>
  <c r="U14" i="6"/>
  <c r="V14" i="6" s="1"/>
  <c r="U10" i="6"/>
  <c r="U18" i="6"/>
  <c r="V18" i="6" s="1"/>
  <c r="U7" i="6"/>
  <c r="U13" i="6"/>
  <c r="U19" i="6"/>
  <c r="U6" i="6"/>
  <c r="V6" i="6" s="1"/>
  <c r="U12" i="6"/>
  <c r="V12" i="6" s="1"/>
  <c r="U15" i="6"/>
  <c r="V15" i="6" s="1"/>
  <c r="U22" i="6"/>
  <c r="V22" i="6" s="1"/>
  <c r="U26" i="6"/>
  <c r="V26" i="6" s="1"/>
  <c r="U17" i="6"/>
  <c r="U5" i="6"/>
  <c r="V5" i="6" s="1"/>
  <c r="F58" i="4" l="1"/>
  <c r="E58" i="4"/>
  <c r="D58" i="4"/>
  <c r="C58" i="4"/>
  <c r="G57" i="4"/>
  <c r="H57" i="4" s="1"/>
  <c r="G56" i="4"/>
  <c r="H56" i="4" s="1"/>
  <c r="G55" i="4"/>
  <c r="H55" i="4" s="1"/>
  <c r="G54" i="4"/>
  <c r="H54" i="4" s="1"/>
  <c r="G53" i="4"/>
  <c r="H53" i="4" s="1"/>
  <c r="F42" i="4"/>
  <c r="E42" i="4"/>
  <c r="D42" i="4"/>
  <c r="C42" i="4"/>
  <c r="G41" i="4"/>
  <c r="H41" i="4" s="1"/>
  <c r="G40" i="4"/>
  <c r="H40" i="4" s="1"/>
  <c r="G39" i="4"/>
  <c r="H39" i="4" s="1"/>
  <c r="G38" i="4"/>
  <c r="H38" i="4" s="1"/>
  <c r="G37" i="4"/>
  <c r="H37" i="4" s="1"/>
  <c r="F34" i="4"/>
  <c r="E34" i="4"/>
  <c r="D34" i="4"/>
  <c r="C34" i="4"/>
  <c r="G33" i="4"/>
  <c r="H33" i="4" s="1"/>
  <c r="G32" i="4"/>
  <c r="H32" i="4" s="1"/>
  <c r="G31" i="4"/>
  <c r="H31" i="4" s="1"/>
  <c r="G30" i="4"/>
  <c r="H30" i="4" s="1"/>
  <c r="G29" i="4"/>
  <c r="H29" i="4" s="1"/>
  <c r="F18" i="4"/>
  <c r="E18" i="4"/>
  <c r="D18" i="4"/>
  <c r="C18" i="4"/>
  <c r="G17" i="4"/>
  <c r="H17" i="4" s="1"/>
  <c r="G16" i="4"/>
  <c r="H16" i="4" s="1"/>
  <c r="G15" i="4"/>
  <c r="H15" i="4" s="1"/>
  <c r="G14" i="4"/>
  <c r="H14" i="4" s="1"/>
  <c r="G13" i="4"/>
  <c r="H13" i="4" s="1"/>
  <c r="F26" i="4"/>
  <c r="E26" i="4"/>
  <c r="D26" i="4"/>
  <c r="C26" i="4"/>
  <c r="G25" i="4"/>
  <c r="H25" i="4" s="1"/>
  <c r="G24" i="4"/>
  <c r="H24" i="4" s="1"/>
  <c r="G23" i="4"/>
  <c r="H23" i="4" s="1"/>
  <c r="G22" i="4"/>
  <c r="H22" i="4" s="1"/>
  <c r="G21" i="4"/>
  <c r="H21" i="4" s="1"/>
  <c r="G58" i="4" l="1"/>
  <c r="I53" i="4" s="1"/>
  <c r="G26" i="4"/>
  <c r="I21" i="4" s="1"/>
  <c r="G42" i="4"/>
  <c r="H42" i="4" s="1"/>
  <c r="G34" i="4"/>
  <c r="I29" i="4" s="1"/>
  <c r="H34" i="4"/>
  <c r="G18" i="4"/>
  <c r="I13" i="4" s="1"/>
  <c r="H26" i="4"/>
  <c r="F66" i="4"/>
  <c r="E66" i="4"/>
  <c r="D66" i="4"/>
  <c r="C66" i="4"/>
  <c r="G65" i="4"/>
  <c r="H65" i="4" s="1"/>
  <c r="G64" i="4"/>
  <c r="H64" i="4" s="1"/>
  <c r="G63" i="4"/>
  <c r="H63" i="4" s="1"/>
  <c r="G62" i="4"/>
  <c r="H62" i="4" s="1"/>
  <c r="G61" i="4"/>
  <c r="H61" i="4" s="1"/>
  <c r="F50" i="4"/>
  <c r="E50" i="4"/>
  <c r="D50" i="4"/>
  <c r="C50" i="4"/>
  <c r="G50" i="4" s="1"/>
  <c r="G49" i="4"/>
  <c r="H49" i="4" s="1"/>
  <c r="G48" i="4"/>
  <c r="H48" i="4" s="1"/>
  <c r="G47" i="4"/>
  <c r="H47" i="4" s="1"/>
  <c r="G46" i="4"/>
  <c r="H46" i="4" s="1"/>
  <c r="G45" i="4"/>
  <c r="H45" i="4" s="1"/>
  <c r="F10" i="4"/>
  <c r="E10" i="4"/>
  <c r="D10" i="4"/>
  <c r="C10" i="4"/>
  <c r="G9" i="4"/>
  <c r="H9" i="4" s="1"/>
  <c r="G8" i="4"/>
  <c r="H8" i="4" s="1"/>
  <c r="G7" i="4"/>
  <c r="H7" i="4" s="1"/>
  <c r="G6" i="4"/>
  <c r="H6" i="4" s="1"/>
  <c r="G5" i="4"/>
  <c r="H5" i="4" s="1"/>
  <c r="F82" i="1"/>
  <c r="E82" i="1"/>
  <c r="D82" i="1"/>
  <c r="C82" i="1"/>
  <c r="G81" i="1"/>
  <c r="H81" i="1" s="1"/>
  <c r="G80" i="1"/>
  <c r="H80" i="1" s="1"/>
  <c r="G79" i="1"/>
  <c r="H79" i="1" s="1"/>
  <c r="G78" i="1"/>
  <c r="H78" i="1" s="1"/>
  <c r="G77" i="1"/>
  <c r="H77" i="1" s="1"/>
  <c r="F74" i="1"/>
  <c r="E74" i="1"/>
  <c r="D74" i="1"/>
  <c r="C74" i="1"/>
  <c r="G73" i="1"/>
  <c r="H73" i="1" s="1"/>
  <c r="G72" i="1"/>
  <c r="H72" i="1" s="1"/>
  <c r="G71" i="1"/>
  <c r="H71" i="1" s="1"/>
  <c r="G70" i="1"/>
  <c r="H70" i="1" s="1"/>
  <c r="G69" i="1"/>
  <c r="H69" i="1" s="1"/>
  <c r="F66" i="1"/>
  <c r="E66" i="1"/>
  <c r="D66" i="1"/>
  <c r="C66" i="1"/>
  <c r="G65" i="1"/>
  <c r="H65" i="1" s="1"/>
  <c r="G64" i="1"/>
  <c r="H64" i="1" s="1"/>
  <c r="G63" i="1"/>
  <c r="H63" i="1" s="1"/>
  <c r="G62" i="1"/>
  <c r="H62" i="1" s="1"/>
  <c r="G61" i="1"/>
  <c r="H61" i="1" s="1"/>
  <c r="F58" i="1"/>
  <c r="E58" i="1"/>
  <c r="D58" i="1"/>
  <c r="C58" i="1"/>
  <c r="G57" i="1"/>
  <c r="H57" i="1" s="1"/>
  <c r="G56" i="1"/>
  <c r="H56" i="1" s="1"/>
  <c r="G55" i="1"/>
  <c r="H55" i="1" s="1"/>
  <c r="G54" i="1"/>
  <c r="H54" i="1" s="1"/>
  <c r="G53" i="1"/>
  <c r="H53" i="1" s="1"/>
  <c r="F50" i="1"/>
  <c r="E50" i="1"/>
  <c r="D50" i="1"/>
  <c r="C50" i="1"/>
  <c r="G49" i="1"/>
  <c r="H49" i="1" s="1"/>
  <c r="G48" i="1"/>
  <c r="H48" i="1" s="1"/>
  <c r="G47" i="1"/>
  <c r="H47" i="1" s="1"/>
  <c r="G46" i="1"/>
  <c r="H46" i="1" s="1"/>
  <c r="G45" i="1"/>
  <c r="H45" i="1" s="1"/>
  <c r="H13" i="1"/>
  <c r="H134" i="2"/>
  <c r="H120" i="2"/>
  <c r="H96" i="2"/>
  <c r="H80" i="2"/>
  <c r="H63" i="2"/>
  <c r="F34" i="1"/>
  <c r="E34" i="1"/>
  <c r="D34" i="1"/>
  <c r="C34" i="1"/>
  <c r="G33" i="1"/>
  <c r="H33" i="1" s="1"/>
  <c r="G32" i="1"/>
  <c r="H32" i="1" s="1"/>
  <c r="G31" i="1"/>
  <c r="H31" i="1" s="1"/>
  <c r="G30" i="1"/>
  <c r="H30" i="1" s="1"/>
  <c r="G29" i="1"/>
  <c r="H29" i="1" s="1"/>
  <c r="F26" i="1"/>
  <c r="E26" i="1"/>
  <c r="D26" i="1"/>
  <c r="C26" i="1"/>
  <c r="G25" i="1"/>
  <c r="H25" i="1" s="1"/>
  <c r="G24" i="1"/>
  <c r="H24" i="1" s="1"/>
  <c r="G23" i="1"/>
  <c r="H23" i="1" s="1"/>
  <c r="G22" i="1"/>
  <c r="H22" i="1" s="1"/>
  <c r="G21" i="1"/>
  <c r="H21" i="1" s="1"/>
  <c r="F98" i="1"/>
  <c r="E98" i="1"/>
  <c r="D98" i="1"/>
  <c r="C98" i="1"/>
  <c r="G97" i="1"/>
  <c r="H97" i="1" s="1"/>
  <c r="G96" i="1"/>
  <c r="H96" i="1" s="1"/>
  <c r="G95" i="1"/>
  <c r="H95" i="1" s="1"/>
  <c r="G94" i="1"/>
  <c r="H94" i="1" s="1"/>
  <c r="G93" i="1"/>
  <c r="H93" i="1" s="1"/>
  <c r="F90" i="1"/>
  <c r="E90" i="1"/>
  <c r="D90" i="1"/>
  <c r="C90" i="1"/>
  <c r="G89" i="1"/>
  <c r="H89" i="1" s="1"/>
  <c r="G88" i="1"/>
  <c r="H88" i="1" s="1"/>
  <c r="G87" i="1"/>
  <c r="H87" i="1" s="1"/>
  <c r="G86" i="1"/>
  <c r="H86" i="1" s="1"/>
  <c r="G85" i="1"/>
  <c r="H85" i="1" s="1"/>
  <c r="F42" i="1"/>
  <c r="E42" i="1"/>
  <c r="D42" i="1"/>
  <c r="C42" i="1"/>
  <c r="G41" i="1"/>
  <c r="H41" i="1" s="1"/>
  <c r="G40" i="1"/>
  <c r="H40" i="1" s="1"/>
  <c r="G39" i="1"/>
  <c r="H39" i="1" s="1"/>
  <c r="G38" i="1"/>
  <c r="H38" i="1" s="1"/>
  <c r="G37" i="1"/>
  <c r="H37" i="1" s="1"/>
  <c r="F18" i="1"/>
  <c r="E18" i="1"/>
  <c r="D18" i="1"/>
  <c r="C18" i="1"/>
  <c r="G17" i="1"/>
  <c r="H17" i="1" s="1"/>
  <c r="G16" i="1"/>
  <c r="H16" i="1" s="1"/>
  <c r="G15" i="1"/>
  <c r="H15" i="1" s="1"/>
  <c r="G14" i="1"/>
  <c r="H14" i="1" s="1"/>
  <c r="G13" i="1"/>
  <c r="F10" i="1"/>
  <c r="E10" i="1"/>
  <c r="D10" i="1"/>
  <c r="C10" i="1"/>
  <c r="G9" i="1"/>
  <c r="H9" i="1" s="1"/>
  <c r="G8" i="1"/>
  <c r="H8" i="1" s="1"/>
  <c r="G7" i="1"/>
  <c r="H7" i="1" s="1"/>
  <c r="G6" i="1"/>
  <c r="H6" i="1" s="1"/>
  <c r="G5" i="1"/>
  <c r="H5" i="1" s="1"/>
  <c r="G153" i="2"/>
  <c r="H153" i="2" s="1"/>
  <c r="G152" i="2"/>
  <c r="H152" i="2" s="1"/>
  <c r="G151" i="2"/>
  <c r="H151" i="2" s="1"/>
  <c r="G150" i="2"/>
  <c r="H150" i="2" s="1"/>
  <c r="G149" i="2"/>
  <c r="H149" i="2" s="1"/>
  <c r="F154" i="2"/>
  <c r="E154" i="2"/>
  <c r="D154" i="2"/>
  <c r="C154" i="2"/>
  <c r="G145" i="2"/>
  <c r="H145" i="2" s="1"/>
  <c r="G144" i="2"/>
  <c r="H144" i="2" s="1"/>
  <c r="G143" i="2"/>
  <c r="H143" i="2" s="1"/>
  <c r="G142" i="2"/>
  <c r="H142" i="2" s="1"/>
  <c r="G141" i="2"/>
  <c r="H141" i="2" s="1"/>
  <c r="F146" i="2"/>
  <c r="G137" i="2"/>
  <c r="H137" i="2" s="1"/>
  <c r="G136" i="2"/>
  <c r="H136" i="2" s="1"/>
  <c r="G135" i="2"/>
  <c r="H135" i="2" s="1"/>
  <c r="G134" i="2"/>
  <c r="G133" i="2"/>
  <c r="H133" i="2" s="1"/>
  <c r="F138" i="2"/>
  <c r="G129" i="2"/>
  <c r="H129" i="2" s="1"/>
  <c r="G128" i="2"/>
  <c r="H128" i="2" s="1"/>
  <c r="G127" i="2"/>
  <c r="H127" i="2" s="1"/>
  <c r="G126" i="2"/>
  <c r="H126" i="2" s="1"/>
  <c r="G125" i="2"/>
  <c r="H125" i="2" s="1"/>
  <c r="F130" i="2"/>
  <c r="E130" i="2"/>
  <c r="D130" i="2"/>
  <c r="C130" i="2"/>
  <c r="G121" i="2"/>
  <c r="H121" i="2" s="1"/>
  <c r="G120" i="2"/>
  <c r="G119" i="2"/>
  <c r="H119" i="2" s="1"/>
  <c r="G118" i="2"/>
  <c r="H118" i="2" s="1"/>
  <c r="G117" i="2"/>
  <c r="H117" i="2" s="1"/>
  <c r="F122" i="2"/>
  <c r="G113" i="2"/>
  <c r="H113" i="2" s="1"/>
  <c r="G112" i="2"/>
  <c r="H112" i="2" s="1"/>
  <c r="G111" i="2"/>
  <c r="H111" i="2" s="1"/>
  <c r="G110" i="2"/>
  <c r="H110" i="2" s="1"/>
  <c r="G109" i="2"/>
  <c r="H109" i="2" s="1"/>
  <c r="F114" i="2"/>
  <c r="E114" i="2"/>
  <c r="D114" i="2"/>
  <c r="C114" i="2"/>
  <c r="G105" i="2"/>
  <c r="H105" i="2" s="1"/>
  <c r="G104" i="2"/>
  <c r="H104" i="2" s="1"/>
  <c r="G103" i="2"/>
  <c r="H103" i="2" s="1"/>
  <c r="G102" i="2"/>
  <c r="H102" i="2" s="1"/>
  <c r="G101" i="2"/>
  <c r="H101" i="2" s="1"/>
  <c r="F106" i="2"/>
  <c r="E106" i="2"/>
  <c r="D106" i="2"/>
  <c r="C106" i="2"/>
  <c r="G97" i="2"/>
  <c r="H97" i="2" s="1"/>
  <c r="G96" i="2"/>
  <c r="G95" i="2"/>
  <c r="H95" i="2" s="1"/>
  <c r="G94" i="2"/>
  <c r="H94" i="2" s="1"/>
  <c r="G93" i="2"/>
  <c r="H93" i="2" s="1"/>
  <c r="F98" i="2"/>
  <c r="E98" i="2"/>
  <c r="D98" i="2"/>
  <c r="C98" i="2"/>
  <c r="E122" i="2"/>
  <c r="D122" i="2"/>
  <c r="C122" i="2"/>
  <c r="E146" i="2"/>
  <c r="D146" i="2"/>
  <c r="C146" i="2"/>
  <c r="G89" i="2"/>
  <c r="H89" i="2" s="1"/>
  <c r="G88" i="2"/>
  <c r="H88" i="2" s="1"/>
  <c r="G87" i="2"/>
  <c r="H87" i="2" s="1"/>
  <c r="G86" i="2"/>
  <c r="H86" i="2" s="1"/>
  <c r="G85" i="2"/>
  <c r="H85" i="2" s="1"/>
  <c r="F90" i="2"/>
  <c r="G81" i="2"/>
  <c r="H81" i="2" s="1"/>
  <c r="G80" i="2"/>
  <c r="G79" i="2"/>
  <c r="H79" i="2" s="1"/>
  <c r="G78" i="2"/>
  <c r="H78" i="2" s="1"/>
  <c r="G77" i="2"/>
  <c r="H77" i="2" s="1"/>
  <c r="F82" i="2"/>
  <c r="F74" i="2"/>
  <c r="E74" i="2"/>
  <c r="D74" i="2"/>
  <c r="C74" i="2"/>
  <c r="G73" i="2"/>
  <c r="H73" i="2" s="1"/>
  <c r="G72" i="2"/>
  <c r="H72" i="2" s="1"/>
  <c r="G71" i="2"/>
  <c r="H71" i="2" s="1"/>
  <c r="G70" i="2"/>
  <c r="H70" i="2" s="1"/>
  <c r="G69" i="2"/>
  <c r="H69" i="2" s="1"/>
  <c r="E90" i="2"/>
  <c r="D90" i="2"/>
  <c r="C90" i="2"/>
  <c r="G65" i="2"/>
  <c r="H65" i="2" s="1"/>
  <c r="G64" i="2"/>
  <c r="H64" i="2" s="1"/>
  <c r="G63" i="2"/>
  <c r="G62" i="2"/>
  <c r="H62" i="2" s="1"/>
  <c r="G61" i="2"/>
  <c r="H61" i="2" s="1"/>
  <c r="F66" i="2"/>
  <c r="E66" i="2"/>
  <c r="D66" i="2"/>
  <c r="C66" i="2"/>
  <c r="G57" i="2"/>
  <c r="H57" i="2" s="1"/>
  <c r="G56" i="2"/>
  <c r="H56" i="2" s="1"/>
  <c r="G55" i="2"/>
  <c r="H55" i="2" s="1"/>
  <c r="G54" i="2"/>
  <c r="H54" i="2" s="1"/>
  <c r="G53" i="2"/>
  <c r="H53" i="2" s="1"/>
  <c r="F58" i="2"/>
  <c r="E58" i="2"/>
  <c r="D58" i="2"/>
  <c r="C58" i="2"/>
  <c r="G49" i="2"/>
  <c r="H49" i="2" s="1"/>
  <c r="G48" i="2"/>
  <c r="H48" i="2" s="1"/>
  <c r="G47" i="2"/>
  <c r="H47" i="2" s="1"/>
  <c r="G46" i="2"/>
  <c r="H46" i="2" s="1"/>
  <c r="G45" i="2"/>
  <c r="H45" i="2" s="1"/>
  <c r="F50" i="2"/>
  <c r="E50" i="2"/>
  <c r="D50" i="2"/>
  <c r="C50" i="2"/>
  <c r="H58" i="4" l="1"/>
  <c r="G66" i="4"/>
  <c r="I61" i="4" s="1"/>
  <c r="H50" i="4"/>
  <c r="I45" i="4"/>
  <c r="I37" i="4"/>
  <c r="H18" i="4"/>
  <c r="G10" i="4"/>
  <c r="I5" i="4" s="1"/>
  <c r="G10" i="1"/>
  <c r="G90" i="1"/>
  <c r="G98" i="1"/>
  <c r="G82" i="1"/>
  <c r="H82" i="1"/>
  <c r="I77" i="1"/>
  <c r="G74" i="1"/>
  <c r="H74" i="1" s="1"/>
  <c r="G66" i="1"/>
  <c r="H66" i="1" s="1"/>
  <c r="G58" i="1"/>
  <c r="H58" i="1" s="1"/>
  <c r="G50" i="1"/>
  <c r="I45" i="1" s="1"/>
  <c r="G154" i="2"/>
  <c r="G66" i="2"/>
  <c r="G90" i="2"/>
  <c r="G146" i="2"/>
  <c r="G106" i="2"/>
  <c r="G114" i="2"/>
  <c r="G50" i="2"/>
  <c r="G58" i="2"/>
  <c r="G98" i="2"/>
  <c r="G130" i="2"/>
  <c r="G122" i="2"/>
  <c r="G42" i="1"/>
  <c r="G34" i="1"/>
  <c r="G26" i="1"/>
  <c r="G18" i="1"/>
  <c r="G74" i="2"/>
  <c r="G41" i="2"/>
  <c r="H41" i="2" s="1"/>
  <c r="G40" i="2"/>
  <c r="H40" i="2" s="1"/>
  <c r="G39" i="2"/>
  <c r="H39" i="2" s="1"/>
  <c r="G38" i="2"/>
  <c r="H38" i="2" s="1"/>
  <c r="G37" i="2"/>
  <c r="H37" i="2" s="1"/>
  <c r="F42" i="2"/>
  <c r="E42" i="2"/>
  <c r="D42" i="2"/>
  <c r="C42" i="2"/>
  <c r="E82" i="2"/>
  <c r="D82" i="2"/>
  <c r="C82" i="2"/>
  <c r="G33" i="2"/>
  <c r="H33" i="2" s="1"/>
  <c r="G32" i="2"/>
  <c r="H32" i="2" s="1"/>
  <c r="G31" i="2"/>
  <c r="H31" i="2" s="1"/>
  <c r="G30" i="2"/>
  <c r="H30" i="2" s="1"/>
  <c r="G29" i="2"/>
  <c r="H29" i="2" s="1"/>
  <c r="F34" i="2"/>
  <c r="E34" i="2"/>
  <c r="D34" i="2"/>
  <c r="C34" i="2"/>
  <c r="G25" i="2"/>
  <c r="H25" i="2" s="1"/>
  <c r="G24" i="2"/>
  <c r="H24" i="2" s="1"/>
  <c r="G23" i="2"/>
  <c r="H23" i="2" s="1"/>
  <c r="G22" i="2"/>
  <c r="H22" i="2" s="1"/>
  <c r="G21" i="2"/>
  <c r="H21" i="2" s="1"/>
  <c r="G13" i="2"/>
  <c r="H13" i="2" s="1"/>
  <c r="G14" i="2"/>
  <c r="H14" i="2" s="1"/>
  <c r="G15" i="2"/>
  <c r="H15" i="2" s="1"/>
  <c r="G16" i="2"/>
  <c r="H16" i="2" s="1"/>
  <c r="G17" i="2"/>
  <c r="H17" i="2" s="1"/>
  <c r="F26" i="2"/>
  <c r="E26" i="2"/>
  <c r="D26" i="2"/>
  <c r="C26" i="2"/>
  <c r="H66" i="4" l="1"/>
  <c r="H10" i="4"/>
  <c r="I21" i="1"/>
  <c r="H26" i="1"/>
  <c r="I29" i="1"/>
  <c r="H34" i="1"/>
  <c r="I37" i="1"/>
  <c r="H42" i="1"/>
  <c r="I93" i="1"/>
  <c r="H98" i="1"/>
  <c r="I85" i="1"/>
  <c r="H90" i="1"/>
  <c r="I13" i="1"/>
  <c r="H18" i="1"/>
  <c r="I5" i="1"/>
  <c r="H10" i="1"/>
  <c r="I69" i="1"/>
  <c r="I61" i="1"/>
  <c r="I53" i="1"/>
  <c r="H50" i="1"/>
  <c r="I69" i="2"/>
  <c r="H74" i="2"/>
  <c r="I53" i="2"/>
  <c r="H58" i="2"/>
  <c r="I45" i="2"/>
  <c r="H50" i="2"/>
  <c r="I109" i="2"/>
  <c r="H114" i="2"/>
  <c r="I101" i="2"/>
  <c r="H106" i="2"/>
  <c r="I141" i="2"/>
  <c r="H146" i="2"/>
  <c r="I117" i="2"/>
  <c r="H122" i="2"/>
  <c r="I85" i="2"/>
  <c r="H90" i="2"/>
  <c r="I125" i="2"/>
  <c r="H130" i="2"/>
  <c r="I61" i="2"/>
  <c r="H66" i="2"/>
  <c r="I93" i="2"/>
  <c r="H98" i="2"/>
  <c r="I149" i="2"/>
  <c r="H154" i="2"/>
  <c r="G82" i="2"/>
  <c r="G34" i="2"/>
  <c r="G26" i="2"/>
  <c r="G42" i="2"/>
  <c r="F18" i="2"/>
  <c r="E18" i="2"/>
  <c r="D18" i="2"/>
  <c r="C18" i="2"/>
  <c r="G5" i="2"/>
  <c r="H5" i="2" s="1"/>
  <c r="G6" i="2"/>
  <c r="H6" i="2" s="1"/>
  <c r="G7" i="2"/>
  <c r="H7" i="2" s="1"/>
  <c r="G8" i="2"/>
  <c r="H8" i="2" s="1"/>
  <c r="G9" i="2"/>
  <c r="H9" i="2" s="1"/>
  <c r="I21" i="2" l="1"/>
  <c r="H26" i="2"/>
  <c r="I77" i="2"/>
  <c r="H82" i="2"/>
  <c r="I37" i="2"/>
  <c r="H42" i="2"/>
  <c r="I29" i="2"/>
  <c r="H34" i="2"/>
  <c r="G18" i="2"/>
  <c r="F10" i="2"/>
  <c r="E10" i="2"/>
  <c r="I13" i="2" l="1"/>
  <c r="H18" i="2"/>
  <c r="E138" i="2"/>
  <c r="D138" i="2"/>
  <c r="C138" i="2"/>
  <c r="C10" i="2"/>
  <c r="D10" i="2"/>
  <c r="G138" i="2" l="1"/>
  <c r="G10" i="2"/>
  <c r="I5" i="2" l="1"/>
  <c r="H10" i="2"/>
  <c r="I133" i="2"/>
  <c r="H138" i="2"/>
</calcChain>
</file>

<file path=xl/sharedStrings.xml><?xml version="1.0" encoding="utf-8"?>
<sst xmlns="http://schemas.openxmlformats.org/spreadsheetml/2006/main" count="1241" uniqueCount="172">
  <si>
    <t>Ф.И.О.</t>
  </si>
  <si>
    <t>1 игра</t>
  </si>
  <si>
    <t>2 игра</t>
  </si>
  <si>
    <t>Ситников Алексей Николаевич</t>
  </si>
  <si>
    <t>Правовое управление</t>
  </si>
  <si>
    <t>Магеров Андрей Владимирович</t>
  </si>
  <si>
    <t>Управление городского хозяйства</t>
  </si>
  <si>
    <t>Финансовое управление</t>
  </si>
  <si>
    <t>Управление жилищного фонда</t>
  </si>
  <si>
    <t>Тимохин Владимир Евгеньевич</t>
  </si>
  <si>
    <t>Управление жилищно-коммунального хозяйства</t>
  </si>
  <si>
    <t>Старостин Олег Анатольевич</t>
  </si>
  <si>
    <t>Управление по делам культуры и искусства</t>
  </si>
  <si>
    <t>Управление имущества</t>
  </si>
  <si>
    <t>Управление социальной политики</t>
  </si>
  <si>
    <t>Погребняк Олег Константинович</t>
  </si>
  <si>
    <t>Гаврицков Владимир Александрович</t>
  </si>
  <si>
    <t>Управление общего и дошкольного образования</t>
  </si>
  <si>
    <t>Евченко Виктория Анатольевна</t>
  </si>
  <si>
    <t>№</t>
  </si>
  <si>
    <t>рез-т</t>
  </si>
  <si>
    <t>ИТОГ</t>
  </si>
  <si>
    <t>МЕСТО</t>
  </si>
  <si>
    <t>Управление по делам ГО и ЧС</t>
  </si>
  <si>
    <t>Норильский городской Совет депутатов</t>
  </si>
  <si>
    <t>Мельникова Татьяна Ивановна</t>
  </si>
  <si>
    <t>Голуб Михаил Иванович</t>
  </si>
  <si>
    <t>Суровцев Александр Михайлович</t>
  </si>
  <si>
    <t>Управление экономики</t>
  </si>
  <si>
    <t>Зарубин Андрей Игоревич</t>
  </si>
  <si>
    <t>Аллаяров Руслан Зигандарович</t>
  </si>
  <si>
    <t>Григорьева Елена Николаевна</t>
  </si>
  <si>
    <t>3 игра</t>
  </si>
  <si>
    <t>Гулевич Наталья Александровна</t>
  </si>
  <si>
    <t>Синякова Ирина Владимировна</t>
  </si>
  <si>
    <t>Новиков Виталий Викторович</t>
  </si>
  <si>
    <t>Адаева Наталья Владимировна</t>
  </si>
  <si>
    <t>Юматова Наталья Евгеньевна</t>
  </si>
  <si>
    <t>Сапожников Андрей Анатольевич</t>
  </si>
  <si>
    <t>Женихова Евгения Викторовна</t>
  </si>
  <si>
    <t>Пискунов Павел Алексеевич</t>
  </si>
  <si>
    <t>Жидаль Марина Юрьевна</t>
  </si>
  <si>
    <t>Колин Андрей Геннадьевич</t>
  </si>
  <si>
    <t>Адамова Лариса Николаевна</t>
  </si>
  <si>
    <t>Колчин Михаил Валерьевич</t>
  </si>
  <si>
    <t>Егорова Анна Александровна</t>
  </si>
  <si>
    <t>Паршинцева Татьяна Александровна</t>
  </si>
  <si>
    <t>Марьёва Татьяна Вячеславовна</t>
  </si>
  <si>
    <t>Кайерканское территориальное Управление</t>
  </si>
  <si>
    <t>Антипова Ольга Васильевна</t>
  </si>
  <si>
    <t>Лавро Дарья Олеговна</t>
  </si>
  <si>
    <t>Кривенко Станислав Георгиевич</t>
  </si>
  <si>
    <t xml:space="preserve">Управление по персоналу </t>
  </si>
  <si>
    <t>Демидов Кирилл Александрович</t>
  </si>
  <si>
    <t>Соловьева Елена Михайловна</t>
  </si>
  <si>
    <t>Субочева Ирина Николаевна</t>
  </si>
  <si>
    <t>Настенко Светлана Геннадьевна</t>
  </si>
  <si>
    <t>Дружинина Елена Юрьевна</t>
  </si>
  <si>
    <t>Павлова Ольга Николаевна</t>
  </si>
  <si>
    <t>Ушанева Нина Николаевна</t>
  </si>
  <si>
    <t xml:space="preserve">Управление по градостроительству и землепользованию </t>
  </si>
  <si>
    <t>Павлова Евгения Вячеславовна</t>
  </si>
  <si>
    <t>Анциферова Людмила Евгеньевна</t>
  </si>
  <si>
    <t>Гарбарук Сергей Сергеевич</t>
  </si>
  <si>
    <t>Захаров Сергей Вячеславович</t>
  </si>
  <si>
    <t>Управление потребительского рынка и услуг</t>
  </si>
  <si>
    <t>Журтарова Наталья Анатольевна</t>
  </si>
  <si>
    <t>Горшкова Екатерина Викторовна</t>
  </si>
  <si>
    <t>Листровой Андрей Николаевич</t>
  </si>
  <si>
    <t>Муц Татьяна Евгеньевна</t>
  </si>
  <si>
    <t>Крылосова Елена Львовна</t>
  </si>
  <si>
    <t>Городилов Сергей Владимирович</t>
  </si>
  <si>
    <t>Управление по спорту</t>
  </si>
  <si>
    <t>Управление по персоналу</t>
  </si>
  <si>
    <t>Х</t>
  </si>
  <si>
    <t>01-05 апреля 2019 года</t>
  </si>
  <si>
    <t>4 игра</t>
  </si>
  <si>
    <t>Беседина Елена Викторовна</t>
  </si>
  <si>
    <t>Клюева Наталья Леонидовна</t>
  </si>
  <si>
    <t>Ногина Елена Владимировна</t>
  </si>
  <si>
    <t>Седнева Юлия Юрьевна</t>
  </si>
  <si>
    <t>Кравченко Анастасия Сергеевна</t>
  </si>
  <si>
    <t>Попова Екатерина Ивановна</t>
  </si>
  <si>
    <t>Клявлин Виктор Рушатович</t>
  </si>
  <si>
    <t>Дегтева Виктория Николаевна</t>
  </si>
  <si>
    <t>Сборная структурных подразделений</t>
  </si>
  <si>
    <t>Левченко Алексей Викторович</t>
  </si>
  <si>
    <t>Гусева Арина Игоревна</t>
  </si>
  <si>
    <t>Алексеенко Владислав Валериевич</t>
  </si>
  <si>
    <t>Лисицина Елена Валериевна</t>
  </si>
  <si>
    <t>Тулина Мария Николаевна</t>
  </si>
  <si>
    <t>Кулян Руслан Анатольевич</t>
  </si>
  <si>
    <t>Симонов Андрей Николаевич</t>
  </si>
  <si>
    <t>Лапина Валерия Евгеньевна</t>
  </si>
  <si>
    <t>Нещаденко Наталия Алексеевна</t>
  </si>
  <si>
    <t>Кондаков Александр Григорьевич</t>
  </si>
  <si>
    <t>Куркин Игорь Николаевич</t>
  </si>
  <si>
    <t>Хубежова Анастасия Юрьевна</t>
  </si>
  <si>
    <t>Ширяева Ксения Валерьевна</t>
  </si>
  <si>
    <t>Папанцева Юлия Владимировна</t>
  </si>
  <si>
    <t>Оболонская Светлана Стефановна</t>
  </si>
  <si>
    <t>Морозова Ольга Ивановна</t>
  </si>
  <si>
    <t>Галыга Григорий Михайлович</t>
  </si>
  <si>
    <t>Цикунова Жанна Константиновна</t>
  </si>
  <si>
    <t>Еськова Ольга Анатольевна</t>
  </si>
  <si>
    <t>Смородина Татьяна Ильинична</t>
  </si>
  <si>
    <t>Боголюбова Светлана Сергеевна</t>
  </si>
  <si>
    <t>Дмитриенко Татьяна Александровна</t>
  </si>
  <si>
    <t>Сарычева Алёна Игоревна</t>
  </si>
  <si>
    <t>Зайцев Алексей Николаевич</t>
  </si>
  <si>
    <t>Сахарова Елена Александровна</t>
  </si>
  <si>
    <t>Миронова Ирина Николаевна</t>
  </si>
  <si>
    <t>Панфилова Светлана Викторовна</t>
  </si>
  <si>
    <t>Мыльникова Анна Станиславовна</t>
  </si>
  <si>
    <t>Долголиков Владимир Александрович</t>
  </si>
  <si>
    <t>Буйдакова Гульнара Маратовна</t>
  </si>
  <si>
    <t>Талнахское территориальное Управление</t>
  </si>
  <si>
    <t>Соколов Андрей Александрович</t>
  </si>
  <si>
    <t>Зотов Владимир Владиславович</t>
  </si>
  <si>
    <t>Жабина Ирина Юрьевна</t>
  </si>
  <si>
    <t>Капустина Евгения Викторовна</t>
  </si>
  <si>
    <t>Цымбалюк Любовь Юрьевна</t>
  </si>
  <si>
    <t>Парежев Артём Анатольевич</t>
  </si>
  <si>
    <t>Верещагина Наталья Владимировна</t>
  </si>
  <si>
    <t>Злобина Олеся Борисовна</t>
  </si>
  <si>
    <t>Драга Кристина Игоревна</t>
  </si>
  <si>
    <t>06 апреля 2019 года</t>
  </si>
  <si>
    <t>средний</t>
  </si>
  <si>
    <t>1-ый тур соревнований</t>
  </si>
  <si>
    <t>2-ой тур соревнований (полуфинал)</t>
  </si>
  <si>
    <t>Финал</t>
  </si>
  <si>
    <t>07 апреля 2019 года</t>
  </si>
  <si>
    <t>командный результат:</t>
  </si>
  <si>
    <t>дорожки:</t>
  </si>
  <si>
    <t>Команда</t>
  </si>
  <si>
    <t>Место</t>
  </si>
  <si>
    <t>1-ый тур</t>
  </si>
  <si>
    <t>2-ой тур</t>
  </si>
  <si>
    <t xml:space="preserve">Правовое управление </t>
  </si>
  <si>
    <t>Управление по делам ГОиЧС</t>
  </si>
  <si>
    <t>Кайерканское территориальное управление</t>
  </si>
  <si>
    <t>Талнахское территориальное управление</t>
  </si>
  <si>
    <t>Управление по градостроительству и землепользованию</t>
  </si>
  <si>
    <t>Управление общего и дощкольного образования</t>
  </si>
  <si>
    <t>ФИО</t>
  </si>
  <si>
    <t>Результаты игр в турах</t>
  </si>
  <si>
    <t>1-ый тур (отборочные)</t>
  </si>
  <si>
    <t>2-ой тур (полуфинал)</t>
  </si>
  <si>
    <t>Сумма
лучших
трех игр</t>
  </si>
  <si>
    <t>Сумма
лучших
трёх игр</t>
  </si>
  <si>
    <t>X</t>
  </si>
  <si>
    <t>победитель и призёры турнира
в личном зачете среди мужчин</t>
  </si>
  <si>
    <t>-</t>
  </si>
  <si>
    <t xml:space="preserve">лучшая игра участника турнира в туре </t>
  </si>
  <si>
    <t>лучший результат участника турнира в трёх турах</t>
  </si>
  <si>
    <t>лучшая игра турнира среди всех участников турнира - мужчин</t>
  </si>
  <si>
    <t>средний результат лучшего тура 
победителя и призёров турнира среди мужчин</t>
  </si>
  <si>
    <t>победитель и призёры турнира
в личном зачете среди женщин</t>
  </si>
  <si>
    <t>лучшая игра турнира среди всех участников турнира - женщин</t>
  </si>
  <si>
    <t>средний результат лучшего тура 
победителя и призёров турнира среди женщин</t>
  </si>
  <si>
    <t>8-9</t>
  </si>
  <si>
    <t>10-11</t>
  </si>
  <si>
    <t>16-17</t>
  </si>
  <si>
    <t>24-25</t>
  </si>
  <si>
    <t>27-28</t>
  </si>
  <si>
    <t>11-12</t>
  </si>
  <si>
    <t>15-16</t>
  </si>
  <si>
    <t>32-34</t>
  </si>
  <si>
    <t>40-41</t>
  </si>
  <si>
    <t>Средний
результат
игроков
в трёх
лучших
играх</t>
  </si>
  <si>
    <t>Средний
результат
в трёх
лучших
играх</t>
  </si>
  <si>
    <t>Норильский городской Совет Депутатов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</si>
</sst>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20"/>
      <name val="Times New Roman"/>
      <family val="1"/>
      <charset val="204"/>
    </font>
    <font>
      <sz val="8"/>
      <name val="Arial"/>
      <family val="2"/>
      <charset val="204"/>
    </font>
    <font>
      <b/>
      <sz val="22"/>
      <color indexed="1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color theme="5" tint="-0.249977111117893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rgb="FFFF00FF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5" tint="-0.499984740745262"/>
      <name val="Times New Roman"/>
      <family val="1"/>
      <charset val="204"/>
    </font>
    <font>
      <sz val="14"/>
      <color theme="0" tint="-0.34998626667073579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D0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5" borderId="0" xfId="0" applyFill="1"/>
    <xf numFmtId="0" fontId="2" fillId="5" borderId="0" xfId="0" applyFont="1" applyFill="1" applyBorder="1" applyAlignment="1">
      <alignment horizontal="center"/>
    </xf>
    <xf numFmtId="0" fontId="0" fillId="5" borderId="0" xfId="0" applyFill="1" applyBorder="1"/>
    <xf numFmtId="0" fontId="2" fillId="5" borderId="6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0" fillId="0" borderId="0" xfId="0" applyBorder="1"/>
    <xf numFmtId="0" fontId="5" fillId="5" borderId="7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2" fontId="2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/>
    </xf>
    <xf numFmtId="2" fontId="2" fillId="5" borderId="9" xfId="0" applyNumberFormat="1" applyFont="1" applyFill="1" applyBorder="1" applyAlignment="1">
      <alignment horizontal="center"/>
    </xf>
    <xf numFmtId="2" fontId="2" fillId="9" borderId="6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5" xfId="0" applyFont="1" applyFill="1" applyBorder="1"/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2" fontId="2" fillId="13" borderId="1" xfId="0" applyNumberFormat="1" applyFont="1" applyFill="1" applyBorder="1"/>
    <xf numFmtId="2" fontId="2" fillId="13" borderId="1" xfId="0" applyNumberFormat="1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/>
    </xf>
    <xf numFmtId="2" fontId="2" fillId="13" borderId="2" xfId="0" applyNumberFormat="1" applyFont="1" applyFill="1" applyBorder="1" applyAlignment="1">
      <alignment horizontal="center" vertical="center"/>
    </xf>
    <xf numFmtId="0" fontId="2" fillId="13" borderId="5" xfId="0" applyFont="1" applyFill="1" applyBorder="1"/>
    <xf numFmtId="0" fontId="2" fillId="13" borderId="6" xfId="0" applyFont="1" applyFill="1" applyBorder="1"/>
    <xf numFmtId="2" fontId="2" fillId="13" borderId="1" xfId="0" applyNumberFormat="1" applyFont="1" applyFill="1" applyBorder="1" applyAlignment="1">
      <alignment horizontal="center"/>
    </xf>
    <xf numFmtId="2" fontId="2" fillId="13" borderId="2" xfId="0" applyNumberFormat="1" applyFont="1" applyFill="1" applyBorder="1" applyAlignment="1">
      <alignment horizontal="center"/>
    </xf>
    <xf numFmtId="0" fontId="2" fillId="5" borderId="0" xfId="0" applyFont="1" applyFill="1" applyBorder="1"/>
    <xf numFmtId="0" fontId="2" fillId="1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10" fillId="15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2" fontId="12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 wrapText="1"/>
    </xf>
    <xf numFmtId="2" fontId="10" fillId="20" borderId="1" xfId="0" applyNumberFormat="1" applyFont="1" applyFill="1" applyBorder="1" applyAlignment="1">
      <alignment horizontal="center" vertical="center"/>
    </xf>
    <xf numFmtId="2" fontId="16" fillId="20" borderId="1" xfId="0" applyNumberFormat="1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left" vertical="center"/>
    </xf>
    <xf numFmtId="0" fontId="10" fillId="21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left"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8" fillId="2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2" fontId="18" fillId="20" borderId="1" xfId="0" applyNumberFormat="1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left" vertical="center"/>
    </xf>
    <xf numFmtId="0" fontId="10" fillId="22" borderId="1" xfId="0" applyFont="1" applyFill="1" applyBorder="1" applyAlignment="1">
      <alignment horizontal="left" vertical="center"/>
    </xf>
    <xf numFmtId="0" fontId="10" fillId="22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15" borderId="1" xfId="0" applyNumberFormat="1" applyFont="1" applyFill="1" applyBorder="1" applyAlignment="1">
      <alignment horizontal="center" vertical="center"/>
    </xf>
    <xf numFmtId="49" fontId="2" fillId="1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0" fillId="21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21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right" vertical="center"/>
    </xf>
    <xf numFmtId="0" fontId="2" fillId="11" borderId="8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justify"/>
    </xf>
    <xf numFmtId="0" fontId="2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/>
    </xf>
    <xf numFmtId="2" fontId="2" fillId="5" borderId="9" xfId="0" applyNumberFormat="1" applyFont="1" applyFill="1" applyBorder="1" applyAlignment="1">
      <alignment horizontal="center"/>
    </xf>
    <xf numFmtId="2" fontId="2" fillId="5" borderId="8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10" fillId="15" borderId="2" xfId="0" applyFont="1" applyFill="1" applyBorder="1" applyAlignment="1">
      <alignment horizontal="left" vertical="center"/>
    </xf>
    <xf numFmtId="0" fontId="10" fillId="15" borderId="9" xfId="0" applyFont="1" applyFill="1" applyBorder="1" applyAlignment="1">
      <alignment horizontal="left" vertical="center"/>
    </xf>
    <xf numFmtId="0" fontId="10" fillId="15" borderId="8" xfId="0" applyFont="1" applyFill="1" applyBorder="1" applyAlignment="1">
      <alignment horizontal="left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0" fillId="21" borderId="2" xfId="0" applyFont="1" applyFill="1" applyBorder="1" applyAlignment="1">
      <alignment horizontal="left" vertical="center"/>
    </xf>
    <xf numFmtId="0" fontId="10" fillId="21" borderId="9" xfId="0" applyFont="1" applyFill="1" applyBorder="1" applyAlignment="1">
      <alignment horizontal="left" vertical="center"/>
    </xf>
    <xf numFmtId="0" fontId="10" fillId="21" borderId="8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CC"/>
      <color rgb="FFFFCCFF"/>
      <color rgb="FFFF99FF"/>
      <color rgb="FFFF66FF"/>
      <color rgb="FFFED0F9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68"/>
  <sheetViews>
    <sheetView zoomScale="75" zoomScaleNormal="75" zoomScaleSheetLayoutView="200" workbookViewId="0">
      <pane xSplit="1" ySplit="3" topLeftCell="B37" activePane="bottomRight" state="frozen"/>
      <selection pane="topRight" activeCell="B1" sqref="B1"/>
      <selection pane="bottomLeft" activeCell="A4" sqref="A4"/>
      <selection pane="bottomRight" activeCell="K67" sqref="K67"/>
    </sheetView>
  </sheetViews>
  <sheetFormatPr defaultRowHeight="12.75" x14ac:dyDescent="0.2"/>
  <cols>
    <col min="1" max="1" width="3.140625" bestFit="1" customWidth="1"/>
    <col min="2" max="2" width="43.140625" bestFit="1" customWidth="1"/>
    <col min="3" max="6" width="7.28515625" bestFit="1" customWidth="1"/>
    <col min="7" max="7" width="6.28515625" bestFit="1" customWidth="1"/>
    <col min="8" max="8" width="9.28515625" bestFit="1" customWidth="1"/>
    <col min="9" max="9" width="7.42578125" bestFit="1" customWidth="1"/>
    <col min="10" max="10" width="9.28515625" bestFit="1" customWidth="1"/>
  </cols>
  <sheetData>
    <row r="1" spans="1:10" ht="18.75" x14ac:dyDescent="0.2">
      <c r="A1" s="143" t="s">
        <v>130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8.75" x14ac:dyDescent="0.2">
      <c r="A2" s="145" t="s">
        <v>131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27" customHeight="1" x14ac:dyDescent="0.2">
      <c r="A3" s="117" t="s">
        <v>19</v>
      </c>
      <c r="B3" s="117" t="s">
        <v>0</v>
      </c>
      <c r="C3" s="117" t="s">
        <v>1</v>
      </c>
      <c r="D3" s="117" t="s">
        <v>2</v>
      </c>
      <c r="E3" s="117" t="s">
        <v>32</v>
      </c>
      <c r="F3" s="117" t="s">
        <v>76</v>
      </c>
      <c r="G3" s="117" t="s">
        <v>20</v>
      </c>
      <c r="H3" s="117" t="s">
        <v>127</v>
      </c>
      <c r="I3" s="117" t="s">
        <v>21</v>
      </c>
      <c r="J3" s="117" t="s">
        <v>22</v>
      </c>
    </row>
    <row r="4" spans="1:10" ht="19.5" customHeight="1" x14ac:dyDescent="0.3">
      <c r="A4" s="23"/>
      <c r="B4" s="146" t="s">
        <v>4</v>
      </c>
      <c r="C4" s="147"/>
      <c r="D4" s="147"/>
      <c r="E4" s="147"/>
      <c r="F4" s="147"/>
      <c r="G4" s="147"/>
      <c r="H4" s="147"/>
      <c r="I4" s="147"/>
      <c r="J4" s="148"/>
    </row>
    <row r="5" spans="1:10" ht="18" customHeight="1" x14ac:dyDescent="0.3">
      <c r="A5" s="5">
        <v>1</v>
      </c>
      <c r="B5" s="42" t="s">
        <v>3</v>
      </c>
      <c r="C5" s="43">
        <v>136</v>
      </c>
      <c r="D5" s="43">
        <v>119</v>
      </c>
      <c r="E5" s="44">
        <v>169</v>
      </c>
      <c r="F5" s="44">
        <v>181</v>
      </c>
      <c r="G5" s="14">
        <f t="shared" ref="G5:G9" si="0">SUM(C5:F5)-MIN(C5:F5)</f>
        <v>486</v>
      </c>
      <c r="H5" s="20">
        <f>G5/3</f>
        <v>162</v>
      </c>
      <c r="I5" s="128">
        <f>G10</f>
        <v>2369</v>
      </c>
      <c r="J5" s="138">
        <v>1</v>
      </c>
    </row>
    <row r="6" spans="1:10" ht="18" customHeight="1" x14ac:dyDescent="0.3">
      <c r="A6" s="5">
        <v>2</v>
      </c>
      <c r="B6" s="42" t="s">
        <v>9</v>
      </c>
      <c r="C6" s="43">
        <v>156</v>
      </c>
      <c r="D6" s="43">
        <v>142</v>
      </c>
      <c r="E6" s="44">
        <v>182</v>
      </c>
      <c r="F6" s="44">
        <v>175</v>
      </c>
      <c r="G6" s="14">
        <f t="shared" si="0"/>
        <v>513</v>
      </c>
      <c r="H6" s="20">
        <f t="shared" ref="H6:H9" si="1">G6/3</f>
        <v>171</v>
      </c>
      <c r="I6" s="132"/>
      <c r="J6" s="139"/>
    </row>
    <row r="7" spans="1:10" ht="18" customHeight="1" x14ac:dyDescent="0.3">
      <c r="A7" s="5">
        <v>3</v>
      </c>
      <c r="B7" s="46" t="s">
        <v>77</v>
      </c>
      <c r="C7" s="47">
        <v>122</v>
      </c>
      <c r="D7" s="47">
        <v>168</v>
      </c>
      <c r="E7" s="51">
        <v>157</v>
      </c>
      <c r="F7" s="51">
        <v>186</v>
      </c>
      <c r="G7" s="14">
        <f t="shared" si="0"/>
        <v>511</v>
      </c>
      <c r="H7" s="55">
        <f t="shared" si="1"/>
        <v>170.33333333333334</v>
      </c>
      <c r="I7" s="132"/>
      <c r="J7" s="139"/>
    </row>
    <row r="8" spans="1:10" ht="18" customHeight="1" x14ac:dyDescent="0.3">
      <c r="A8" s="5">
        <v>4</v>
      </c>
      <c r="B8" s="46" t="s">
        <v>78</v>
      </c>
      <c r="C8" s="47">
        <v>155</v>
      </c>
      <c r="D8" s="47">
        <v>127</v>
      </c>
      <c r="E8" s="51">
        <v>126</v>
      </c>
      <c r="F8" s="51">
        <v>162</v>
      </c>
      <c r="G8" s="14">
        <f t="shared" si="0"/>
        <v>444</v>
      </c>
      <c r="H8" s="55">
        <f t="shared" si="1"/>
        <v>148</v>
      </c>
      <c r="I8" s="132"/>
      <c r="J8" s="139"/>
    </row>
    <row r="9" spans="1:10" ht="18" customHeight="1" x14ac:dyDescent="0.3">
      <c r="A9" s="5">
        <v>5</v>
      </c>
      <c r="B9" s="46" t="s">
        <v>34</v>
      </c>
      <c r="C9" s="47">
        <v>143</v>
      </c>
      <c r="D9" s="47">
        <v>141</v>
      </c>
      <c r="E9" s="51">
        <v>139</v>
      </c>
      <c r="F9" s="51">
        <v>180</v>
      </c>
      <c r="G9" s="14">
        <f t="shared" si="0"/>
        <v>464</v>
      </c>
      <c r="H9" s="55">
        <f t="shared" si="1"/>
        <v>154.66666666666666</v>
      </c>
      <c r="I9" s="132"/>
      <c r="J9" s="139"/>
    </row>
    <row r="10" spans="1:10" ht="18" customHeight="1" x14ac:dyDescent="0.3">
      <c r="A10" s="118" t="s">
        <v>132</v>
      </c>
      <c r="B10" s="119"/>
      <c r="C10" s="13">
        <f>SUM(C5:C9)</f>
        <v>712</v>
      </c>
      <c r="D10" s="13">
        <f>SUM(D5:D9)</f>
        <v>697</v>
      </c>
      <c r="E10" s="13">
        <f>SUM(E5:E9)</f>
        <v>773</v>
      </c>
      <c r="F10" s="13">
        <f>SUM(F5:F9)</f>
        <v>884</v>
      </c>
      <c r="G10" s="15">
        <f>SUM(C10:F10)-MIN(C10:F10)</f>
        <v>2369</v>
      </c>
      <c r="H10" s="22">
        <f>G10/15</f>
        <v>157.93333333333334</v>
      </c>
      <c r="I10" s="133"/>
      <c r="J10" s="140"/>
    </row>
    <row r="11" spans="1:10" s="7" customFormat="1" ht="18" customHeight="1" x14ac:dyDescent="0.3">
      <c r="A11" s="120" t="s">
        <v>133</v>
      </c>
      <c r="B11" s="120"/>
      <c r="C11" s="5">
        <v>1</v>
      </c>
      <c r="D11" s="5">
        <v>2</v>
      </c>
      <c r="E11" s="5">
        <v>3</v>
      </c>
      <c r="F11" s="5">
        <v>4</v>
      </c>
      <c r="G11" s="27"/>
      <c r="H11" s="35"/>
      <c r="I11" s="25"/>
      <c r="J11" s="26"/>
    </row>
    <row r="12" spans="1:10" ht="19.5" customHeight="1" x14ac:dyDescent="0.3">
      <c r="A12" s="4"/>
      <c r="B12" s="124" t="s">
        <v>72</v>
      </c>
      <c r="C12" s="125"/>
      <c r="D12" s="125"/>
      <c r="E12" s="125"/>
      <c r="F12" s="125"/>
      <c r="G12" s="125"/>
      <c r="H12" s="125"/>
      <c r="I12" s="125"/>
      <c r="J12" s="126"/>
    </row>
    <row r="13" spans="1:10" ht="18" customHeight="1" x14ac:dyDescent="0.3">
      <c r="A13" s="5">
        <v>1</v>
      </c>
      <c r="B13" s="42" t="s">
        <v>26</v>
      </c>
      <c r="C13" s="43">
        <v>112</v>
      </c>
      <c r="D13" s="43">
        <v>140</v>
      </c>
      <c r="E13" s="44">
        <v>130</v>
      </c>
      <c r="F13" s="44">
        <v>157</v>
      </c>
      <c r="G13" s="14">
        <f t="shared" ref="G13:G17" si="2">SUM(C13:F13)-MIN(C13:F13)</f>
        <v>427</v>
      </c>
      <c r="H13" s="20">
        <f t="shared" ref="H13:H17" si="3">G13/3</f>
        <v>142.33333333333334</v>
      </c>
      <c r="I13" s="127">
        <f>G18</f>
        <v>2197</v>
      </c>
      <c r="J13" s="138">
        <v>2</v>
      </c>
    </row>
    <row r="14" spans="1:10" ht="18" customHeight="1" x14ac:dyDescent="0.3">
      <c r="A14" s="5">
        <v>2</v>
      </c>
      <c r="B14" s="42" t="s">
        <v>35</v>
      </c>
      <c r="C14" s="43">
        <v>92</v>
      </c>
      <c r="D14" s="43">
        <v>156</v>
      </c>
      <c r="E14" s="44">
        <v>173</v>
      </c>
      <c r="F14" s="44">
        <v>150</v>
      </c>
      <c r="G14" s="14">
        <f t="shared" si="2"/>
        <v>479</v>
      </c>
      <c r="H14" s="20">
        <f t="shared" si="3"/>
        <v>159.66666666666666</v>
      </c>
      <c r="I14" s="127"/>
      <c r="J14" s="139"/>
    </row>
    <row r="15" spans="1:10" ht="18" customHeight="1" x14ac:dyDescent="0.3">
      <c r="A15" s="5">
        <v>3</v>
      </c>
      <c r="B15" s="46" t="s">
        <v>79</v>
      </c>
      <c r="C15" s="47">
        <v>144</v>
      </c>
      <c r="D15" s="47">
        <v>179</v>
      </c>
      <c r="E15" s="51">
        <v>118</v>
      </c>
      <c r="F15" s="51">
        <v>150</v>
      </c>
      <c r="G15" s="14">
        <f t="shared" si="2"/>
        <v>473</v>
      </c>
      <c r="H15" s="55">
        <f t="shared" si="3"/>
        <v>157.66666666666666</v>
      </c>
      <c r="I15" s="127"/>
      <c r="J15" s="139"/>
    </row>
    <row r="16" spans="1:10" ht="18" customHeight="1" x14ac:dyDescent="0.3">
      <c r="A16" s="5">
        <v>4</v>
      </c>
      <c r="B16" s="46" t="s">
        <v>36</v>
      </c>
      <c r="C16" s="47">
        <v>89</v>
      </c>
      <c r="D16" s="47">
        <v>113</v>
      </c>
      <c r="E16" s="51">
        <v>149</v>
      </c>
      <c r="F16" s="51">
        <v>153</v>
      </c>
      <c r="G16" s="14">
        <f t="shared" si="2"/>
        <v>415</v>
      </c>
      <c r="H16" s="55">
        <f t="shared" si="3"/>
        <v>138.33333333333334</v>
      </c>
      <c r="I16" s="127"/>
      <c r="J16" s="139"/>
    </row>
    <row r="17" spans="1:10" ht="18" customHeight="1" x14ac:dyDescent="0.3">
      <c r="A17" s="5">
        <v>5</v>
      </c>
      <c r="B17" s="46" t="s">
        <v>37</v>
      </c>
      <c r="C17" s="47">
        <v>129</v>
      </c>
      <c r="D17" s="47">
        <v>143</v>
      </c>
      <c r="E17" s="51">
        <v>150</v>
      </c>
      <c r="F17" s="51">
        <v>136</v>
      </c>
      <c r="G17" s="14">
        <f t="shared" si="2"/>
        <v>429</v>
      </c>
      <c r="H17" s="55">
        <f t="shared" si="3"/>
        <v>143</v>
      </c>
      <c r="I17" s="127"/>
      <c r="J17" s="139"/>
    </row>
    <row r="18" spans="1:10" ht="18" customHeight="1" x14ac:dyDescent="0.3">
      <c r="A18" s="118" t="s">
        <v>132</v>
      </c>
      <c r="B18" s="119"/>
      <c r="C18" s="13">
        <f>SUM(C13:C17)</f>
        <v>566</v>
      </c>
      <c r="D18" s="13">
        <f>SUM(D13:D17)</f>
        <v>731</v>
      </c>
      <c r="E18" s="13">
        <f>SUM(E13:E17)</f>
        <v>720</v>
      </c>
      <c r="F18" s="13">
        <f>SUM(F13:F17)</f>
        <v>746</v>
      </c>
      <c r="G18" s="15">
        <f>SUM(C18:F18)-MIN(C18:F18)</f>
        <v>2197</v>
      </c>
      <c r="H18" s="22">
        <f>G18/15</f>
        <v>146.46666666666667</v>
      </c>
      <c r="I18" s="127"/>
      <c r="J18" s="140"/>
    </row>
    <row r="19" spans="1:10" s="7" customFormat="1" ht="18" customHeight="1" x14ac:dyDescent="0.3">
      <c r="A19" s="120" t="s">
        <v>133</v>
      </c>
      <c r="B19" s="120"/>
      <c r="C19" s="5">
        <v>1</v>
      </c>
      <c r="D19" s="5">
        <v>2</v>
      </c>
      <c r="E19" s="5">
        <v>3</v>
      </c>
      <c r="F19" s="5">
        <v>3</v>
      </c>
      <c r="G19" s="27"/>
      <c r="H19" s="35"/>
      <c r="I19" s="29"/>
      <c r="J19" s="26"/>
    </row>
    <row r="20" spans="1:10" ht="19.5" customHeight="1" x14ac:dyDescent="0.3">
      <c r="A20" s="4"/>
      <c r="B20" s="124" t="s">
        <v>85</v>
      </c>
      <c r="C20" s="125"/>
      <c r="D20" s="125"/>
      <c r="E20" s="125"/>
      <c r="F20" s="125"/>
      <c r="G20" s="125"/>
      <c r="H20" s="125"/>
      <c r="I20" s="125"/>
      <c r="J20" s="126"/>
    </row>
    <row r="21" spans="1:10" ht="18" customHeight="1" x14ac:dyDescent="0.3">
      <c r="A21" s="5">
        <v>1</v>
      </c>
      <c r="B21" s="46" t="s">
        <v>25</v>
      </c>
      <c r="C21" s="47">
        <v>189</v>
      </c>
      <c r="D21" s="47">
        <v>120</v>
      </c>
      <c r="E21" s="51">
        <v>154</v>
      </c>
      <c r="F21" s="51">
        <v>83</v>
      </c>
      <c r="G21" s="18">
        <f t="shared" ref="G21:G26" si="4">SUM(C21:F21)-MIN(C21:F21)</f>
        <v>463</v>
      </c>
      <c r="H21" s="56">
        <f t="shared" ref="H21:H25" si="5">G21/3</f>
        <v>154.33333333333334</v>
      </c>
      <c r="I21" s="127">
        <f>G26</f>
        <v>2096</v>
      </c>
      <c r="J21" s="141">
        <v>3</v>
      </c>
    </row>
    <row r="22" spans="1:10" ht="18" customHeight="1" x14ac:dyDescent="0.3">
      <c r="A22" s="5">
        <v>2</v>
      </c>
      <c r="B22" s="42" t="s">
        <v>44</v>
      </c>
      <c r="C22" s="43">
        <v>148</v>
      </c>
      <c r="D22" s="43">
        <v>128</v>
      </c>
      <c r="E22" s="44">
        <v>137</v>
      </c>
      <c r="F22" s="44">
        <v>170</v>
      </c>
      <c r="G22" s="18">
        <f t="shared" si="4"/>
        <v>455</v>
      </c>
      <c r="H22" s="21">
        <f t="shared" si="5"/>
        <v>151.66666666666666</v>
      </c>
      <c r="I22" s="127"/>
      <c r="J22" s="141"/>
    </row>
    <row r="23" spans="1:10" ht="18" customHeight="1" x14ac:dyDescent="0.3">
      <c r="A23" s="5">
        <v>3</v>
      </c>
      <c r="B23" s="42" t="s">
        <v>86</v>
      </c>
      <c r="C23" s="43">
        <v>178</v>
      </c>
      <c r="D23" s="43">
        <v>132</v>
      </c>
      <c r="E23" s="44">
        <v>112</v>
      </c>
      <c r="F23" s="44">
        <v>122</v>
      </c>
      <c r="G23" s="18">
        <f t="shared" si="4"/>
        <v>432</v>
      </c>
      <c r="H23" s="21">
        <f t="shared" si="5"/>
        <v>144</v>
      </c>
      <c r="I23" s="127"/>
      <c r="J23" s="141"/>
    </row>
    <row r="24" spans="1:10" ht="18" customHeight="1" x14ac:dyDescent="0.3">
      <c r="A24" s="5">
        <v>4</v>
      </c>
      <c r="B24" s="42" t="s">
        <v>15</v>
      </c>
      <c r="C24" s="43">
        <v>178</v>
      </c>
      <c r="D24" s="43">
        <v>139</v>
      </c>
      <c r="E24" s="44">
        <v>151</v>
      </c>
      <c r="F24" s="44">
        <v>175</v>
      </c>
      <c r="G24" s="18">
        <f t="shared" si="4"/>
        <v>504</v>
      </c>
      <c r="H24" s="21">
        <f t="shared" si="5"/>
        <v>168</v>
      </c>
      <c r="I24" s="127"/>
      <c r="J24" s="141"/>
    </row>
    <row r="25" spans="1:10" ht="18" customHeight="1" x14ac:dyDescent="0.3">
      <c r="A25" s="5">
        <v>5</v>
      </c>
      <c r="B25" s="46" t="s">
        <v>87</v>
      </c>
      <c r="C25" s="47">
        <v>106</v>
      </c>
      <c r="D25" s="47">
        <v>98</v>
      </c>
      <c r="E25" s="51">
        <v>98</v>
      </c>
      <c r="F25" s="51">
        <v>95</v>
      </c>
      <c r="G25" s="18">
        <f t="shared" si="4"/>
        <v>302</v>
      </c>
      <c r="H25" s="56">
        <f t="shared" si="5"/>
        <v>100.66666666666667</v>
      </c>
      <c r="I25" s="127"/>
      <c r="J25" s="141"/>
    </row>
    <row r="26" spans="1:10" ht="18" customHeight="1" x14ac:dyDescent="0.3">
      <c r="A26" s="118" t="s">
        <v>132</v>
      </c>
      <c r="B26" s="119"/>
      <c r="C26" s="13">
        <f>SUM(C21:C25)</f>
        <v>799</v>
      </c>
      <c r="D26" s="13">
        <f>SUM(D21:D25)</f>
        <v>617</v>
      </c>
      <c r="E26" s="13">
        <f>SUM(E21:E25)</f>
        <v>652</v>
      </c>
      <c r="F26" s="13">
        <f>SUM(F21:F25)</f>
        <v>645</v>
      </c>
      <c r="G26" s="15">
        <f t="shared" si="4"/>
        <v>2096</v>
      </c>
      <c r="H26" s="22">
        <f>G26/15</f>
        <v>139.73333333333332</v>
      </c>
      <c r="I26" s="127"/>
      <c r="J26" s="141"/>
    </row>
    <row r="27" spans="1:10" s="7" customFormat="1" ht="18" customHeight="1" x14ac:dyDescent="0.3">
      <c r="A27" s="120" t="s">
        <v>133</v>
      </c>
      <c r="B27" s="120"/>
      <c r="C27" s="5">
        <v>2</v>
      </c>
      <c r="D27" s="5">
        <v>3</v>
      </c>
      <c r="E27" s="5">
        <v>4</v>
      </c>
      <c r="F27" s="5">
        <v>1</v>
      </c>
      <c r="G27" s="27"/>
      <c r="H27" s="35"/>
      <c r="I27" s="29"/>
      <c r="J27" s="33"/>
    </row>
    <row r="28" spans="1:10" ht="19.5" customHeight="1" x14ac:dyDescent="0.3">
      <c r="A28" s="2"/>
      <c r="B28" s="135" t="s">
        <v>6</v>
      </c>
      <c r="C28" s="136"/>
      <c r="D28" s="136"/>
      <c r="E28" s="136"/>
      <c r="F28" s="136"/>
      <c r="G28" s="136"/>
      <c r="H28" s="136"/>
      <c r="I28" s="136"/>
      <c r="J28" s="137"/>
    </row>
    <row r="29" spans="1:10" ht="18" customHeight="1" x14ac:dyDescent="0.3">
      <c r="A29" s="5">
        <v>1</v>
      </c>
      <c r="B29" s="42" t="s">
        <v>40</v>
      </c>
      <c r="C29" s="43">
        <v>122</v>
      </c>
      <c r="D29" s="43">
        <v>143</v>
      </c>
      <c r="E29" s="44">
        <v>113</v>
      </c>
      <c r="F29" s="44">
        <v>129</v>
      </c>
      <c r="G29" s="18">
        <f t="shared" ref="G29:G34" si="6">SUM(C29:F29)-MIN(C29:F29)</f>
        <v>394</v>
      </c>
      <c r="H29" s="20">
        <f t="shared" ref="H29:H33" si="7">G29/3</f>
        <v>131.33333333333334</v>
      </c>
      <c r="I29" s="128">
        <f>G34</f>
        <v>2088</v>
      </c>
      <c r="J29" s="142">
        <v>4</v>
      </c>
    </row>
    <row r="30" spans="1:10" ht="18" customHeight="1" x14ac:dyDescent="0.3">
      <c r="A30" s="5">
        <v>2</v>
      </c>
      <c r="B30" s="42" t="s">
        <v>11</v>
      </c>
      <c r="C30" s="43">
        <v>113</v>
      </c>
      <c r="D30" s="43">
        <v>128</v>
      </c>
      <c r="E30" s="44">
        <v>109</v>
      </c>
      <c r="F30" s="44">
        <v>117</v>
      </c>
      <c r="G30" s="18">
        <f t="shared" si="6"/>
        <v>358</v>
      </c>
      <c r="H30" s="20">
        <f t="shared" si="7"/>
        <v>119.33333333333333</v>
      </c>
      <c r="I30" s="132"/>
      <c r="J30" s="142"/>
    </row>
    <row r="31" spans="1:10" ht="18" customHeight="1" x14ac:dyDescent="0.3">
      <c r="A31" s="5">
        <v>3</v>
      </c>
      <c r="B31" s="42" t="s">
        <v>83</v>
      </c>
      <c r="C31" s="43">
        <v>117</v>
      </c>
      <c r="D31" s="43">
        <v>184</v>
      </c>
      <c r="E31" s="44">
        <v>159</v>
      </c>
      <c r="F31" s="44">
        <v>155</v>
      </c>
      <c r="G31" s="18">
        <f t="shared" si="6"/>
        <v>498</v>
      </c>
      <c r="H31" s="20">
        <f t="shared" si="7"/>
        <v>166</v>
      </c>
      <c r="I31" s="132"/>
      <c r="J31" s="142"/>
    </row>
    <row r="32" spans="1:10" ht="18" customHeight="1" x14ac:dyDescent="0.3">
      <c r="A32" s="5">
        <v>4</v>
      </c>
      <c r="B32" s="46" t="s">
        <v>41</v>
      </c>
      <c r="C32" s="47">
        <v>137</v>
      </c>
      <c r="D32" s="47">
        <v>144</v>
      </c>
      <c r="E32" s="51">
        <v>148</v>
      </c>
      <c r="F32" s="51">
        <v>144</v>
      </c>
      <c r="G32" s="18">
        <f t="shared" si="6"/>
        <v>436</v>
      </c>
      <c r="H32" s="55">
        <f t="shared" si="7"/>
        <v>145.33333333333334</v>
      </c>
      <c r="I32" s="132"/>
      <c r="J32" s="142"/>
    </row>
    <row r="33" spans="1:10" ht="18" customHeight="1" x14ac:dyDescent="0.3">
      <c r="A33" s="5">
        <v>5</v>
      </c>
      <c r="B33" s="46" t="s">
        <v>84</v>
      </c>
      <c r="C33" s="47">
        <v>129</v>
      </c>
      <c r="D33" s="47">
        <v>151</v>
      </c>
      <c r="E33" s="51">
        <v>105</v>
      </c>
      <c r="F33" s="51">
        <v>159</v>
      </c>
      <c r="G33" s="18">
        <f t="shared" si="6"/>
        <v>439</v>
      </c>
      <c r="H33" s="55">
        <f t="shared" si="7"/>
        <v>146.33333333333334</v>
      </c>
      <c r="I33" s="132"/>
      <c r="J33" s="142"/>
    </row>
    <row r="34" spans="1:10" ht="18" customHeight="1" x14ac:dyDescent="0.3">
      <c r="A34" s="118" t="s">
        <v>132</v>
      </c>
      <c r="B34" s="119"/>
      <c r="C34" s="13">
        <f>SUM(C29:C33)</f>
        <v>618</v>
      </c>
      <c r="D34" s="13">
        <f>SUM(D29:D33)</f>
        <v>750</v>
      </c>
      <c r="E34" s="13">
        <f>SUM(E29:E33)</f>
        <v>634</v>
      </c>
      <c r="F34" s="13">
        <f>SUM(F29:F33)</f>
        <v>704</v>
      </c>
      <c r="G34" s="15">
        <f t="shared" si="6"/>
        <v>2088</v>
      </c>
      <c r="H34" s="22">
        <f>G34/15</f>
        <v>139.19999999999999</v>
      </c>
      <c r="I34" s="133"/>
      <c r="J34" s="142"/>
    </row>
    <row r="35" spans="1:10" s="7" customFormat="1" ht="18" customHeight="1" x14ac:dyDescent="0.3">
      <c r="A35" s="120" t="s">
        <v>133</v>
      </c>
      <c r="B35" s="120"/>
      <c r="C35" s="5">
        <v>2</v>
      </c>
      <c r="D35" s="5">
        <v>3</v>
      </c>
      <c r="E35" s="5">
        <v>4</v>
      </c>
      <c r="F35" s="5">
        <v>4</v>
      </c>
      <c r="G35" s="27"/>
      <c r="H35" s="35"/>
      <c r="I35" s="25"/>
      <c r="J35" s="31"/>
    </row>
    <row r="36" spans="1:10" ht="19.5" customHeight="1" x14ac:dyDescent="0.3">
      <c r="A36" s="2"/>
      <c r="B36" s="135" t="s">
        <v>14</v>
      </c>
      <c r="C36" s="136"/>
      <c r="D36" s="136"/>
      <c r="E36" s="136"/>
      <c r="F36" s="136"/>
      <c r="G36" s="136"/>
      <c r="H36" s="136"/>
      <c r="I36" s="136"/>
      <c r="J36" s="137"/>
    </row>
    <row r="37" spans="1:10" ht="18" customHeight="1" x14ac:dyDescent="0.3">
      <c r="A37" s="5">
        <v>1</v>
      </c>
      <c r="B37" s="42" t="s">
        <v>71</v>
      </c>
      <c r="C37" s="43">
        <v>140</v>
      </c>
      <c r="D37" s="43">
        <v>159</v>
      </c>
      <c r="E37" s="44">
        <v>126</v>
      </c>
      <c r="F37" s="44">
        <v>114</v>
      </c>
      <c r="G37" s="18">
        <f t="shared" ref="G37:G42" si="8">SUM(C37:F37)-MIN(C37:F37)</f>
        <v>425</v>
      </c>
      <c r="H37" s="20">
        <f t="shared" ref="H37:H41" si="9">G37/3</f>
        <v>141.66666666666666</v>
      </c>
      <c r="I37" s="128">
        <f>G42</f>
        <v>2021</v>
      </c>
      <c r="J37" s="129">
        <v>5</v>
      </c>
    </row>
    <row r="38" spans="1:10" ht="18" customHeight="1" x14ac:dyDescent="0.3">
      <c r="A38" s="5">
        <v>2</v>
      </c>
      <c r="B38" s="46" t="s">
        <v>70</v>
      </c>
      <c r="C38" s="47">
        <v>149</v>
      </c>
      <c r="D38" s="47">
        <v>120</v>
      </c>
      <c r="E38" s="51">
        <v>121</v>
      </c>
      <c r="F38" s="51">
        <v>152</v>
      </c>
      <c r="G38" s="18">
        <f t="shared" si="8"/>
        <v>422</v>
      </c>
      <c r="H38" s="55">
        <f t="shared" si="9"/>
        <v>140.66666666666666</v>
      </c>
      <c r="I38" s="132"/>
      <c r="J38" s="130"/>
    </row>
    <row r="39" spans="1:10" ht="18" customHeight="1" x14ac:dyDescent="0.3">
      <c r="A39" s="5">
        <v>3</v>
      </c>
      <c r="B39" s="46" t="s">
        <v>80</v>
      </c>
      <c r="C39" s="47">
        <v>142</v>
      </c>
      <c r="D39" s="47">
        <v>146</v>
      </c>
      <c r="E39" s="51">
        <v>143</v>
      </c>
      <c r="F39" s="51">
        <v>145</v>
      </c>
      <c r="G39" s="18">
        <f t="shared" si="8"/>
        <v>434</v>
      </c>
      <c r="H39" s="55">
        <f t="shared" si="9"/>
        <v>144.66666666666666</v>
      </c>
      <c r="I39" s="132"/>
      <c r="J39" s="130"/>
    </row>
    <row r="40" spans="1:10" ht="18" customHeight="1" x14ac:dyDescent="0.3">
      <c r="A40" s="5">
        <v>4</v>
      </c>
      <c r="B40" s="46" t="s">
        <v>81</v>
      </c>
      <c r="C40" s="47">
        <v>143</v>
      </c>
      <c r="D40" s="47">
        <v>140</v>
      </c>
      <c r="E40" s="51">
        <v>123</v>
      </c>
      <c r="F40" s="51">
        <v>139</v>
      </c>
      <c r="G40" s="18">
        <f t="shared" si="8"/>
        <v>422</v>
      </c>
      <c r="H40" s="55">
        <f t="shared" si="9"/>
        <v>140.66666666666666</v>
      </c>
      <c r="I40" s="132"/>
      <c r="J40" s="130"/>
    </row>
    <row r="41" spans="1:10" ht="18" customHeight="1" x14ac:dyDescent="0.3">
      <c r="A41" s="5">
        <v>5</v>
      </c>
      <c r="B41" s="53" t="s">
        <v>82</v>
      </c>
      <c r="C41" s="47">
        <v>104</v>
      </c>
      <c r="D41" s="47">
        <v>117</v>
      </c>
      <c r="E41" s="51">
        <v>84</v>
      </c>
      <c r="F41" s="51">
        <v>111</v>
      </c>
      <c r="G41" s="18">
        <f t="shared" si="8"/>
        <v>332</v>
      </c>
      <c r="H41" s="55">
        <f t="shared" si="9"/>
        <v>110.66666666666667</v>
      </c>
      <c r="I41" s="132"/>
      <c r="J41" s="130"/>
    </row>
    <row r="42" spans="1:10" ht="18" customHeight="1" x14ac:dyDescent="0.3">
      <c r="A42" s="118" t="s">
        <v>132</v>
      </c>
      <c r="B42" s="119"/>
      <c r="C42" s="13">
        <f>SUM(C37:C41)</f>
        <v>678</v>
      </c>
      <c r="D42" s="13">
        <f>SUM(D37:D41)</f>
        <v>682</v>
      </c>
      <c r="E42" s="13">
        <f>SUM(E37:E41)</f>
        <v>597</v>
      </c>
      <c r="F42" s="13">
        <f>SUM(F37:F41)</f>
        <v>661</v>
      </c>
      <c r="G42" s="15">
        <f t="shared" si="8"/>
        <v>2021</v>
      </c>
      <c r="H42" s="22">
        <f>G42/15</f>
        <v>134.73333333333332</v>
      </c>
      <c r="I42" s="133"/>
      <c r="J42" s="134"/>
    </row>
    <row r="43" spans="1:10" s="7" customFormat="1" ht="18" customHeight="1" x14ac:dyDescent="0.3">
      <c r="A43" s="120" t="s">
        <v>133</v>
      </c>
      <c r="B43" s="120"/>
      <c r="C43" s="5">
        <v>3</v>
      </c>
      <c r="D43" s="5">
        <v>4</v>
      </c>
      <c r="E43" s="5">
        <v>3</v>
      </c>
      <c r="F43" s="5">
        <v>3</v>
      </c>
      <c r="G43" s="121"/>
      <c r="H43" s="122"/>
      <c r="I43" s="122"/>
      <c r="J43" s="123"/>
    </row>
    <row r="44" spans="1:10" ht="19.5" customHeight="1" x14ac:dyDescent="0.3">
      <c r="A44" s="3"/>
      <c r="B44" s="131" t="s">
        <v>8</v>
      </c>
      <c r="C44" s="131"/>
      <c r="D44" s="131"/>
      <c r="E44" s="131"/>
      <c r="F44" s="131"/>
      <c r="G44" s="131"/>
      <c r="H44" s="131"/>
      <c r="I44" s="131"/>
      <c r="J44" s="131"/>
    </row>
    <row r="45" spans="1:10" ht="18" customHeight="1" x14ac:dyDescent="0.3">
      <c r="A45" s="5">
        <v>1</v>
      </c>
      <c r="B45" s="42" t="s">
        <v>88</v>
      </c>
      <c r="C45" s="43">
        <v>106</v>
      </c>
      <c r="D45" s="43">
        <v>154</v>
      </c>
      <c r="E45" s="44">
        <v>132</v>
      </c>
      <c r="F45" s="44">
        <v>129</v>
      </c>
      <c r="G45" s="18">
        <f t="shared" ref="G45:G50" si="10">SUM(C45:F45)-MIN(C45:F45)</f>
        <v>415</v>
      </c>
      <c r="H45" s="20">
        <f t="shared" ref="H45:H49" si="11">G45/3</f>
        <v>138.33333333333334</v>
      </c>
      <c r="I45" s="128">
        <f>G50</f>
        <v>2008</v>
      </c>
      <c r="J45" s="129">
        <v>6</v>
      </c>
    </row>
    <row r="46" spans="1:10" ht="18" customHeight="1" x14ac:dyDescent="0.3">
      <c r="A46" s="5">
        <v>2</v>
      </c>
      <c r="B46" s="42" t="s">
        <v>16</v>
      </c>
      <c r="C46" s="43">
        <v>142</v>
      </c>
      <c r="D46" s="43">
        <v>139</v>
      </c>
      <c r="E46" s="44">
        <v>149</v>
      </c>
      <c r="F46" s="44">
        <v>149</v>
      </c>
      <c r="G46" s="18">
        <f t="shared" si="10"/>
        <v>440</v>
      </c>
      <c r="H46" s="20">
        <f t="shared" si="11"/>
        <v>146.66666666666666</v>
      </c>
      <c r="I46" s="132"/>
      <c r="J46" s="130"/>
    </row>
    <row r="47" spans="1:10" ht="18" customHeight="1" x14ac:dyDescent="0.3">
      <c r="A47" s="5">
        <v>3</v>
      </c>
      <c r="B47" s="46" t="s">
        <v>39</v>
      </c>
      <c r="C47" s="47">
        <v>124</v>
      </c>
      <c r="D47" s="47">
        <v>153</v>
      </c>
      <c r="E47" s="51">
        <v>113</v>
      </c>
      <c r="F47" s="51">
        <v>153</v>
      </c>
      <c r="G47" s="18">
        <f t="shared" si="10"/>
        <v>430</v>
      </c>
      <c r="H47" s="55">
        <f t="shared" si="11"/>
        <v>143.33333333333334</v>
      </c>
      <c r="I47" s="132"/>
      <c r="J47" s="130"/>
    </row>
    <row r="48" spans="1:10" ht="18" customHeight="1" x14ac:dyDescent="0.3">
      <c r="A48" s="5">
        <v>4</v>
      </c>
      <c r="B48" s="46" t="s">
        <v>89</v>
      </c>
      <c r="C48" s="47">
        <v>137</v>
      </c>
      <c r="D48" s="47">
        <v>114</v>
      </c>
      <c r="E48" s="51">
        <v>97</v>
      </c>
      <c r="F48" s="51">
        <v>143</v>
      </c>
      <c r="G48" s="18">
        <f t="shared" si="10"/>
        <v>394</v>
      </c>
      <c r="H48" s="55">
        <f t="shared" si="11"/>
        <v>131.33333333333334</v>
      </c>
      <c r="I48" s="132"/>
      <c r="J48" s="130"/>
    </row>
    <row r="49" spans="1:16" ht="18" customHeight="1" x14ac:dyDescent="0.3">
      <c r="A49" s="5">
        <v>5</v>
      </c>
      <c r="B49" s="46" t="s">
        <v>90</v>
      </c>
      <c r="C49" s="47">
        <v>142</v>
      </c>
      <c r="D49" s="47">
        <v>114</v>
      </c>
      <c r="E49" s="51">
        <v>143</v>
      </c>
      <c r="F49" s="51">
        <v>109</v>
      </c>
      <c r="G49" s="18">
        <f t="shared" si="10"/>
        <v>399</v>
      </c>
      <c r="H49" s="55">
        <f t="shared" si="11"/>
        <v>133</v>
      </c>
      <c r="I49" s="132"/>
      <c r="J49" s="130"/>
    </row>
    <row r="50" spans="1:16" ht="18" customHeight="1" x14ac:dyDescent="0.3">
      <c r="A50" s="118" t="s">
        <v>132</v>
      </c>
      <c r="B50" s="119"/>
      <c r="C50" s="13">
        <f>SUM(C45:C49)</f>
        <v>651</v>
      </c>
      <c r="D50" s="13">
        <f>SUM(D45:D49)</f>
        <v>674</v>
      </c>
      <c r="E50" s="13">
        <f>SUM(E45:E49)</f>
        <v>634</v>
      </c>
      <c r="F50" s="13">
        <f>SUM(F45:F49)</f>
        <v>683</v>
      </c>
      <c r="G50" s="15">
        <f t="shared" si="10"/>
        <v>2008</v>
      </c>
      <c r="H50" s="22">
        <f>G50/15</f>
        <v>133.86666666666667</v>
      </c>
      <c r="I50" s="133"/>
      <c r="J50" s="134"/>
    </row>
    <row r="51" spans="1:16" s="7" customFormat="1" ht="18" customHeight="1" x14ac:dyDescent="0.3">
      <c r="A51" s="120" t="s">
        <v>133</v>
      </c>
      <c r="B51" s="120"/>
      <c r="C51" s="5">
        <v>4</v>
      </c>
      <c r="D51" s="5">
        <v>1</v>
      </c>
      <c r="E51" s="5">
        <v>2</v>
      </c>
      <c r="F51" s="5">
        <v>3</v>
      </c>
      <c r="G51" s="27"/>
      <c r="H51" s="35"/>
      <c r="I51" s="25"/>
      <c r="J51" s="30"/>
    </row>
    <row r="52" spans="1:16" ht="19.5" customHeight="1" x14ac:dyDescent="0.3">
      <c r="A52" s="2"/>
      <c r="B52" s="135" t="s">
        <v>52</v>
      </c>
      <c r="C52" s="136"/>
      <c r="D52" s="136"/>
      <c r="E52" s="136"/>
      <c r="F52" s="136"/>
      <c r="G52" s="136"/>
      <c r="H52" s="136"/>
      <c r="I52" s="136"/>
      <c r="J52" s="137"/>
    </row>
    <row r="53" spans="1:16" ht="18" customHeight="1" x14ac:dyDescent="0.3">
      <c r="A53" s="5">
        <v>1</v>
      </c>
      <c r="B53" s="45" t="s">
        <v>53</v>
      </c>
      <c r="C53" s="43">
        <v>127</v>
      </c>
      <c r="D53" s="43">
        <v>137</v>
      </c>
      <c r="E53" s="44">
        <v>155</v>
      </c>
      <c r="F53" s="44">
        <v>102</v>
      </c>
      <c r="G53" s="18">
        <f t="shared" ref="G53:G58" si="12">SUM(C53:F53)-MIN(C53:F53)</f>
        <v>419</v>
      </c>
      <c r="H53" s="20">
        <f t="shared" ref="H53:H57" si="13">G53/3</f>
        <v>139.66666666666666</v>
      </c>
      <c r="I53" s="128">
        <f>G58</f>
        <v>1933</v>
      </c>
      <c r="J53" s="129">
        <v>7</v>
      </c>
    </row>
    <row r="54" spans="1:16" ht="18" customHeight="1" x14ac:dyDescent="0.3">
      <c r="A54" s="5">
        <v>2</v>
      </c>
      <c r="B54" s="42" t="s">
        <v>91</v>
      </c>
      <c r="C54" s="43">
        <v>111</v>
      </c>
      <c r="D54" s="43">
        <v>107</v>
      </c>
      <c r="E54" s="44">
        <v>108</v>
      </c>
      <c r="F54" s="44">
        <v>120</v>
      </c>
      <c r="G54" s="18">
        <f t="shared" si="12"/>
        <v>339</v>
      </c>
      <c r="H54" s="20">
        <f t="shared" si="13"/>
        <v>113</v>
      </c>
      <c r="I54" s="132"/>
      <c r="J54" s="130"/>
    </row>
    <row r="55" spans="1:16" ht="18" customHeight="1" x14ac:dyDescent="0.3">
      <c r="A55" s="5">
        <v>3</v>
      </c>
      <c r="B55" s="46" t="s">
        <v>31</v>
      </c>
      <c r="C55" s="47">
        <v>125</v>
      </c>
      <c r="D55" s="47">
        <v>131</v>
      </c>
      <c r="E55" s="51">
        <v>137</v>
      </c>
      <c r="F55" s="51">
        <v>126</v>
      </c>
      <c r="G55" s="18">
        <f t="shared" si="12"/>
        <v>394</v>
      </c>
      <c r="H55" s="55">
        <f t="shared" si="13"/>
        <v>131.33333333333334</v>
      </c>
      <c r="I55" s="132"/>
      <c r="J55" s="130"/>
    </row>
    <row r="56" spans="1:16" ht="18" customHeight="1" x14ac:dyDescent="0.3">
      <c r="A56" s="5">
        <v>4</v>
      </c>
      <c r="B56" s="46" t="s">
        <v>54</v>
      </c>
      <c r="C56" s="47">
        <v>161</v>
      </c>
      <c r="D56" s="47">
        <v>107</v>
      </c>
      <c r="E56" s="51">
        <v>101</v>
      </c>
      <c r="F56" s="51">
        <v>138</v>
      </c>
      <c r="G56" s="18">
        <f t="shared" si="12"/>
        <v>406</v>
      </c>
      <c r="H56" s="55">
        <f t="shared" si="13"/>
        <v>135.33333333333334</v>
      </c>
      <c r="I56" s="132"/>
      <c r="J56" s="130"/>
      <c r="P56" s="24"/>
    </row>
    <row r="57" spans="1:16" ht="18" customHeight="1" x14ac:dyDescent="0.3">
      <c r="A57" s="5">
        <v>5</v>
      </c>
      <c r="B57" s="46" t="s">
        <v>33</v>
      </c>
      <c r="C57" s="47">
        <v>149</v>
      </c>
      <c r="D57" s="47">
        <v>75</v>
      </c>
      <c r="E57" s="51">
        <v>132</v>
      </c>
      <c r="F57" s="51">
        <v>141</v>
      </c>
      <c r="G57" s="18">
        <f t="shared" si="12"/>
        <v>422</v>
      </c>
      <c r="H57" s="55">
        <f t="shared" si="13"/>
        <v>140.66666666666666</v>
      </c>
      <c r="I57" s="132"/>
      <c r="J57" s="130"/>
    </row>
    <row r="58" spans="1:16" ht="18" customHeight="1" x14ac:dyDescent="0.3">
      <c r="A58" s="118" t="s">
        <v>132</v>
      </c>
      <c r="B58" s="119"/>
      <c r="C58" s="13">
        <f>SUM(C53:C57)</f>
        <v>673</v>
      </c>
      <c r="D58" s="13">
        <f>SUM(D53:D57)</f>
        <v>557</v>
      </c>
      <c r="E58" s="13">
        <f>SUM(E53:E57)</f>
        <v>633</v>
      </c>
      <c r="F58" s="13">
        <f>SUM(F53:F57)</f>
        <v>627</v>
      </c>
      <c r="G58" s="15">
        <f t="shared" si="12"/>
        <v>1933</v>
      </c>
      <c r="H58" s="22">
        <f>G58/15</f>
        <v>128.86666666666667</v>
      </c>
      <c r="I58" s="133"/>
      <c r="J58" s="134"/>
    </row>
    <row r="59" spans="1:16" s="7" customFormat="1" ht="18" customHeight="1" x14ac:dyDescent="0.3">
      <c r="A59" s="120" t="s">
        <v>133</v>
      </c>
      <c r="B59" s="120"/>
      <c r="C59" s="5">
        <v>4</v>
      </c>
      <c r="D59" s="5">
        <v>1</v>
      </c>
      <c r="E59" s="5">
        <v>4</v>
      </c>
      <c r="F59" s="5">
        <v>4</v>
      </c>
      <c r="G59" s="27"/>
      <c r="H59" s="35"/>
      <c r="I59" s="25"/>
      <c r="J59" s="30"/>
    </row>
    <row r="60" spans="1:16" ht="19.5" customHeight="1" x14ac:dyDescent="0.3">
      <c r="A60" s="4"/>
      <c r="B60" s="124" t="s">
        <v>28</v>
      </c>
      <c r="C60" s="125"/>
      <c r="D60" s="125"/>
      <c r="E60" s="125"/>
      <c r="F60" s="125"/>
      <c r="G60" s="125"/>
      <c r="H60" s="125"/>
      <c r="I60" s="125"/>
      <c r="J60" s="126"/>
    </row>
    <row r="61" spans="1:16" ht="18" customHeight="1" x14ac:dyDescent="0.3">
      <c r="A61" s="5">
        <v>1</v>
      </c>
      <c r="B61" s="42" t="s">
        <v>38</v>
      </c>
      <c r="C61" s="43">
        <v>118</v>
      </c>
      <c r="D61" s="43">
        <v>137</v>
      </c>
      <c r="E61" s="44">
        <v>129</v>
      </c>
      <c r="F61" s="44">
        <v>147</v>
      </c>
      <c r="G61" s="18">
        <f t="shared" ref="G61:G66" si="14">SUM(C61:F61)-MIN(C61:F61)</f>
        <v>413</v>
      </c>
      <c r="H61" s="21">
        <f t="shared" ref="H61:H65" si="15">G61/3</f>
        <v>137.66666666666666</v>
      </c>
      <c r="I61" s="127">
        <f>G66</f>
        <v>1757</v>
      </c>
      <c r="J61" s="129">
        <v>8</v>
      </c>
    </row>
    <row r="62" spans="1:16" ht="18" customHeight="1" x14ac:dyDescent="0.3">
      <c r="A62" s="5">
        <v>2</v>
      </c>
      <c r="B62" s="42" t="s">
        <v>29</v>
      </c>
      <c r="C62" s="43">
        <v>129</v>
      </c>
      <c r="D62" s="43">
        <v>124</v>
      </c>
      <c r="E62" s="44">
        <v>184</v>
      </c>
      <c r="F62" s="44">
        <v>124</v>
      </c>
      <c r="G62" s="18">
        <f t="shared" si="14"/>
        <v>437</v>
      </c>
      <c r="H62" s="21">
        <f t="shared" si="15"/>
        <v>145.66666666666666</v>
      </c>
      <c r="I62" s="127"/>
      <c r="J62" s="130"/>
    </row>
    <row r="63" spans="1:16" ht="18" customHeight="1" x14ac:dyDescent="0.3">
      <c r="A63" s="5">
        <v>3</v>
      </c>
      <c r="B63" s="46" t="s">
        <v>99</v>
      </c>
      <c r="C63" s="47">
        <v>126</v>
      </c>
      <c r="D63" s="47">
        <v>103</v>
      </c>
      <c r="E63" s="51">
        <v>138</v>
      </c>
      <c r="F63" s="51">
        <v>104</v>
      </c>
      <c r="G63" s="18">
        <f t="shared" si="14"/>
        <v>368</v>
      </c>
      <c r="H63" s="56">
        <f t="shared" si="15"/>
        <v>122.66666666666667</v>
      </c>
      <c r="I63" s="127"/>
      <c r="J63" s="130"/>
    </row>
    <row r="64" spans="1:16" ht="18" customHeight="1" x14ac:dyDescent="0.3">
      <c r="A64" s="5">
        <v>4</v>
      </c>
      <c r="B64" s="46" t="s">
        <v>100</v>
      </c>
      <c r="C64" s="47">
        <v>100</v>
      </c>
      <c r="D64" s="47">
        <v>105</v>
      </c>
      <c r="E64" s="51">
        <v>99</v>
      </c>
      <c r="F64" s="51">
        <v>108</v>
      </c>
      <c r="G64" s="18">
        <f t="shared" si="14"/>
        <v>313</v>
      </c>
      <c r="H64" s="56">
        <f t="shared" si="15"/>
        <v>104.33333333333333</v>
      </c>
      <c r="I64" s="127"/>
      <c r="J64" s="130"/>
    </row>
    <row r="65" spans="1:10" ht="18" customHeight="1" x14ac:dyDescent="0.3">
      <c r="A65" s="5">
        <v>5</v>
      </c>
      <c r="B65" s="46" t="s">
        <v>101</v>
      </c>
      <c r="C65" s="47">
        <v>79</v>
      </c>
      <c r="D65" s="47">
        <v>84</v>
      </c>
      <c r="E65" s="51">
        <v>73</v>
      </c>
      <c r="F65" s="51">
        <v>98</v>
      </c>
      <c r="G65" s="18">
        <f t="shared" si="14"/>
        <v>261</v>
      </c>
      <c r="H65" s="56">
        <f t="shared" si="15"/>
        <v>87</v>
      </c>
      <c r="I65" s="127"/>
      <c r="J65" s="130"/>
    </row>
    <row r="66" spans="1:10" ht="18" customHeight="1" x14ac:dyDescent="0.3">
      <c r="A66" s="118" t="s">
        <v>132</v>
      </c>
      <c r="B66" s="119"/>
      <c r="C66" s="13">
        <f>SUM(C61:C65)</f>
        <v>552</v>
      </c>
      <c r="D66" s="13">
        <f>SUM(D61:D65)</f>
        <v>553</v>
      </c>
      <c r="E66" s="13">
        <f>SUM(E61:E65)</f>
        <v>623</v>
      </c>
      <c r="F66" s="13">
        <f>SUM(F61:F65)</f>
        <v>581</v>
      </c>
      <c r="G66" s="34">
        <f t="shared" si="14"/>
        <v>1757</v>
      </c>
      <c r="H66" s="36">
        <f>G66/15</f>
        <v>117.13333333333334</v>
      </c>
      <c r="I66" s="128"/>
      <c r="J66" s="130"/>
    </row>
    <row r="67" spans="1:10" s="7" customFormat="1" ht="18" customHeight="1" x14ac:dyDescent="0.3">
      <c r="A67" s="120" t="s">
        <v>133</v>
      </c>
      <c r="B67" s="120"/>
      <c r="C67" s="5">
        <v>3</v>
      </c>
      <c r="D67" s="5">
        <v>4</v>
      </c>
      <c r="E67" s="5">
        <v>1</v>
      </c>
      <c r="F67" s="5">
        <v>2</v>
      </c>
      <c r="G67" s="121"/>
      <c r="H67" s="122"/>
      <c r="I67" s="122"/>
      <c r="J67" s="123"/>
    </row>
    <row r="68" spans="1:10" x14ac:dyDescent="0.2">
      <c r="J68" s="24"/>
    </row>
  </sheetData>
  <mergeCells count="44">
    <mergeCell ref="A1:J1"/>
    <mergeCell ref="A2:J2"/>
    <mergeCell ref="B4:J4"/>
    <mergeCell ref="I5:I10"/>
    <mergeCell ref="J5:J10"/>
    <mergeCell ref="A10:B10"/>
    <mergeCell ref="B52:J52"/>
    <mergeCell ref="I53:I58"/>
    <mergeCell ref="J53:J58"/>
    <mergeCell ref="A58:B58"/>
    <mergeCell ref="B12:J12"/>
    <mergeCell ref="I13:I18"/>
    <mergeCell ref="J13:J18"/>
    <mergeCell ref="B20:J20"/>
    <mergeCell ref="I21:I26"/>
    <mergeCell ref="J21:J26"/>
    <mergeCell ref="G43:J43"/>
    <mergeCell ref="A50:B50"/>
    <mergeCell ref="A51:B51"/>
    <mergeCell ref="B28:J28"/>
    <mergeCell ref="I29:I34"/>
    <mergeCell ref="J29:J34"/>
    <mergeCell ref="A11:B11"/>
    <mergeCell ref="A18:B18"/>
    <mergeCell ref="A19:B19"/>
    <mergeCell ref="A26:B26"/>
    <mergeCell ref="A59:B59"/>
    <mergeCell ref="A27:B27"/>
    <mergeCell ref="A34:B34"/>
    <mergeCell ref="A35:B35"/>
    <mergeCell ref="A42:B42"/>
    <mergeCell ref="A43:B43"/>
    <mergeCell ref="B44:J44"/>
    <mergeCell ref="I45:I50"/>
    <mergeCell ref="J45:J50"/>
    <mergeCell ref="J37:J42"/>
    <mergeCell ref="B36:J36"/>
    <mergeCell ref="I37:I42"/>
    <mergeCell ref="A66:B66"/>
    <mergeCell ref="A67:B67"/>
    <mergeCell ref="G67:J67"/>
    <mergeCell ref="B60:J60"/>
    <mergeCell ref="I61:I66"/>
    <mergeCell ref="J61:J66"/>
  </mergeCells>
  <phoneticPr fontId="7" type="noConversion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99"/>
  <sheetViews>
    <sheetView zoomScale="75" zoomScaleNormal="75" zoomScaleSheetLayoutView="2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68" sqref="B68:J68"/>
    </sheetView>
  </sheetViews>
  <sheetFormatPr defaultRowHeight="12.75" x14ac:dyDescent="0.2"/>
  <cols>
    <col min="1" max="1" width="3.140625" bestFit="1" customWidth="1"/>
    <col min="2" max="2" width="43.140625" bestFit="1" customWidth="1"/>
    <col min="3" max="6" width="7.28515625" bestFit="1" customWidth="1"/>
    <col min="7" max="7" width="6.28515625" bestFit="1" customWidth="1"/>
    <col min="8" max="8" width="9.28515625" bestFit="1" customWidth="1"/>
    <col min="9" max="9" width="7.42578125" bestFit="1" customWidth="1"/>
    <col min="10" max="10" width="9.28515625" bestFit="1" customWidth="1"/>
  </cols>
  <sheetData>
    <row r="1" spans="1:10" ht="18.75" x14ac:dyDescent="0.2">
      <c r="A1" s="143" t="s">
        <v>129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8.75" x14ac:dyDescent="0.2">
      <c r="A2" s="145" t="s">
        <v>126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27" customHeight="1" x14ac:dyDescent="0.2">
      <c r="A3" s="116" t="s">
        <v>19</v>
      </c>
      <c r="B3" s="117" t="s">
        <v>0</v>
      </c>
      <c r="C3" s="117" t="s">
        <v>1</v>
      </c>
      <c r="D3" s="117" t="s">
        <v>2</v>
      </c>
      <c r="E3" s="117" t="s">
        <v>32</v>
      </c>
      <c r="F3" s="117" t="s">
        <v>76</v>
      </c>
      <c r="G3" s="117" t="s">
        <v>20</v>
      </c>
      <c r="H3" s="117" t="s">
        <v>127</v>
      </c>
      <c r="I3" s="117" t="s">
        <v>21</v>
      </c>
      <c r="J3" s="117" t="s">
        <v>22</v>
      </c>
    </row>
    <row r="4" spans="1:10" ht="19.5" customHeight="1" x14ac:dyDescent="0.3">
      <c r="A4" s="23"/>
      <c r="B4" s="146" t="s">
        <v>4</v>
      </c>
      <c r="C4" s="147"/>
      <c r="D4" s="147"/>
      <c r="E4" s="147"/>
      <c r="F4" s="147"/>
      <c r="G4" s="147"/>
      <c r="H4" s="147"/>
      <c r="I4" s="147"/>
      <c r="J4" s="148"/>
    </row>
    <row r="5" spans="1:10" ht="18" customHeight="1" x14ac:dyDescent="0.3">
      <c r="A5" s="5">
        <v>1</v>
      </c>
      <c r="B5" s="42" t="s">
        <v>3</v>
      </c>
      <c r="C5" s="43">
        <v>179</v>
      </c>
      <c r="D5" s="43">
        <v>180</v>
      </c>
      <c r="E5" s="44">
        <v>174</v>
      </c>
      <c r="F5" s="44">
        <v>167</v>
      </c>
      <c r="G5" s="14">
        <f t="shared" ref="G5:G9" si="0">SUM(C5:F5)-MIN(C5:F5)</f>
        <v>533</v>
      </c>
      <c r="H5" s="20">
        <f>G5/3</f>
        <v>177.66666666666666</v>
      </c>
      <c r="I5" s="128">
        <f>G10</f>
        <v>2506</v>
      </c>
      <c r="J5" s="138">
        <v>1</v>
      </c>
    </row>
    <row r="6" spans="1:10" ht="18" customHeight="1" x14ac:dyDescent="0.3">
      <c r="A6" s="5">
        <v>2</v>
      </c>
      <c r="B6" s="42" t="s">
        <v>9</v>
      </c>
      <c r="C6" s="43">
        <v>157</v>
      </c>
      <c r="D6" s="43">
        <v>201</v>
      </c>
      <c r="E6" s="44">
        <v>212</v>
      </c>
      <c r="F6" s="44">
        <v>215</v>
      </c>
      <c r="G6" s="14">
        <f t="shared" si="0"/>
        <v>628</v>
      </c>
      <c r="H6" s="20">
        <f t="shared" ref="H6:H9" si="1">G6/3</f>
        <v>209.33333333333334</v>
      </c>
      <c r="I6" s="132"/>
      <c r="J6" s="139"/>
    </row>
    <row r="7" spans="1:10" ht="18" customHeight="1" x14ac:dyDescent="0.3">
      <c r="A7" s="5">
        <v>3</v>
      </c>
      <c r="B7" s="46" t="s">
        <v>77</v>
      </c>
      <c r="C7" s="47">
        <v>120</v>
      </c>
      <c r="D7" s="47">
        <v>155</v>
      </c>
      <c r="E7" s="51">
        <v>124</v>
      </c>
      <c r="F7" s="51">
        <v>141</v>
      </c>
      <c r="G7" s="14">
        <f t="shared" si="0"/>
        <v>420</v>
      </c>
      <c r="H7" s="55">
        <f t="shared" si="1"/>
        <v>140</v>
      </c>
      <c r="I7" s="132"/>
      <c r="J7" s="139"/>
    </row>
    <row r="8" spans="1:10" ht="18" customHeight="1" x14ac:dyDescent="0.3">
      <c r="A8" s="5">
        <v>4</v>
      </c>
      <c r="B8" s="46" t="s">
        <v>78</v>
      </c>
      <c r="C8" s="47">
        <v>148</v>
      </c>
      <c r="D8" s="47">
        <v>139</v>
      </c>
      <c r="E8" s="51">
        <v>194</v>
      </c>
      <c r="F8" s="51">
        <v>173</v>
      </c>
      <c r="G8" s="14">
        <f t="shared" si="0"/>
        <v>515</v>
      </c>
      <c r="H8" s="55">
        <f t="shared" si="1"/>
        <v>171.66666666666666</v>
      </c>
      <c r="I8" s="132"/>
      <c r="J8" s="139"/>
    </row>
    <row r="9" spans="1:10" ht="18" customHeight="1" x14ac:dyDescent="0.3">
      <c r="A9" s="5">
        <v>5</v>
      </c>
      <c r="B9" s="46" t="s">
        <v>34</v>
      </c>
      <c r="C9" s="47">
        <v>163</v>
      </c>
      <c r="D9" s="47">
        <v>116</v>
      </c>
      <c r="E9" s="51">
        <v>130</v>
      </c>
      <c r="F9" s="51">
        <v>185</v>
      </c>
      <c r="G9" s="14">
        <f t="shared" si="0"/>
        <v>478</v>
      </c>
      <c r="H9" s="55">
        <f t="shared" si="1"/>
        <v>159.33333333333334</v>
      </c>
      <c r="I9" s="132"/>
      <c r="J9" s="139"/>
    </row>
    <row r="10" spans="1:10" ht="18" customHeight="1" x14ac:dyDescent="0.3">
      <c r="A10" s="118" t="s">
        <v>132</v>
      </c>
      <c r="B10" s="119"/>
      <c r="C10" s="13">
        <f>SUM(C5:C9)</f>
        <v>767</v>
      </c>
      <c r="D10" s="13">
        <f>SUM(D5:D9)</f>
        <v>791</v>
      </c>
      <c r="E10" s="13">
        <f>SUM(E5:E9)</f>
        <v>834</v>
      </c>
      <c r="F10" s="13">
        <f>SUM(F5:F9)</f>
        <v>881</v>
      </c>
      <c r="G10" s="15">
        <f>SUM(C10:F10)-MIN(C10:F10)</f>
        <v>2506</v>
      </c>
      <c r="H10" s="22">
        <f>G10/15</f>
        <v>167.06666666666666</v>
      </c>
      <c r="I10" s="133"/>
      <c r="J10" s="140"/>
    </row>
    <row r="11" spans="1:10" ht="18" customHeight="1" x14ac:dyDescent="0.3">
      <c r="A11" s="120" t="s">
        <v>133</v>
      </c>
      <c r="B11" s="120"/>
      <c r="C11" s="5">
        <v>1</v>
      </c>
      <c r="D11" s="5">
        <v>2</v>
      </c>
      <c r="E11" s="5">
        <v>3</v>
      </c>
      <c r="F11" s="5">
        <v>4</v>
      </c>
      <c r="G11" s="27"/>
      <c r="H11" s="35"/>
      <c r="I11" s="25"/>
      <c r="J11" s="26"/>
    </row>
    <row r="12" spans="1:10" ht="19.5" customHeight="1" x14ac:dyDescent="0.3">
      <c r="A12" s="4"/>
      <c r="B12" s="124" t="s">
        <v>72</v>
      </c>
      <c r="C12" s="125"/>
      <c r="D12" s="125"/>
      <c r="E12" s="125"/>
      <c r="F12" s="125"/>
      <c r="G12" s="125"/>
      <c r="H12" s="125"/>
      <c r="I12" s="125"/>
      <c r="J12" s="126"/>
    </row>
    <row r="13" spans="1:10" ht="18" customHeight="1" x14ac:dyDescent="0.3">
      <c r="A13" s="5">
        <v>1</v>
      </c>
      <c r="B13" s="42" t="s">
        <v>26</v>
      </c>
      <c r="C13" s="43">
        <v>138</v>
      </c>
      <c r="D13" s="43">
        <v>149</v>
      </c>
      <c r="E13" s="44">
        <v>141</v>
      </c>
      <c r="F13" s="44">
        <v>148</v>
      </c>
      <c r="G13" s="14">
        <f t="shared" ref="G13:G17" si="2">SUM(C13:F13)-MIN(C13:F13)</f>
        <v>438</v>
      </c>
      <c r="H13" s="20">
        <f t="shared" ref="H13:H17" si="3">G13/3</f>
        <v>146</v>
      </c>
      <c r="I13" s="127">
        <f>G18</f>
        <v>2065</v>
      </c>
      <c r="J13" s="138">
        <v>2</v>
      </c>
    </row>
    <row r="14" spans="1:10" ht="18" customHeight="1" x14ac:dyDescent="0.3">
      <c r="A14" s="5">
        <v>2</v>
      </c>
      <c r="B14" s="42" t="s">
        <v>35</v>
      </c>
      <c r="C14" s="43">
        <v>115</v>
      </c>
      <c r="D14" s="43">
        <v>115</v>
      </c>
      <c r="E14" s="44">
        <v>90</v>
      </c>
      <c r="F14" s="44">
        <v>140</v>
      </c>
      <c r="G14" s="14">
        <f t="shared" si="2"/>
        <v>370</v>
      </c>
      <c r="H14" s="20">
        <f t="shared" si="3"/>
        <v>123.33333333333333</v>
      </c>
      <c r="I14" s="127"/>
      <c r="J14" s="139"/>
    </row>
    <row r="15" spans="1:10" ht="18" customHeight="1" x14ac:dyDescent="0.3">
      <c r="A15" s="5">
        <v>3</v>
      </c>
      <c r="B15" s="46" t="s">
        <v>79</v>
      </c>
      <c r="C15" s="47">
        <v>96</v>
      </c>
      <c r="D15" s="47">
        <v>149</v>
      </c>
      <c r="E15" s="51">
        <v>150</v>
      </c>
      <c r="F15" s="51">
        <v>134</v>
      </c>
      <c r="G15" s="14">
        <f t="shared" si="2"/>
        <v>433</v>
      </c>
      <c r="H15" s="55">
        <f t="shared" si="3"/>
        <v>144.33333333333334</v>
      </c>
      <c r="I15" s="127"/>
      <c r="J15" s="139"/>
    </row>
    <row r="16" spans="1:10" ht="18" customHeight="1" x14ac:dyDescent="0.3">
      <c r="A16" s="5">
        <v>4</v>
      </c>
      <c r="B16" s="46" t="s">
        <v>36</v>
      </c>
      <c r="C16" s="47">
        <v>167</v>
      </c>
      <c r="D16" s="47">
        <v>105</v>
      </c>
      <c r="E16" s="51">
        <v>161</v>
      </c>
      <c r="F16" s="51">
        <v>155</v>
      </c>
      <c r="G16" s="14">
        <f t="shared" si="2"/>
        <v>483</v>
      </c>
      <c r="H16" s="55">
        <f t="shared" si="3"/>
        <v>161</v>
      </c>
      <c r="I16" s="127"/>
      <c r="J16" s="139"/>
    </row>
    <row r="17" spans="1:10" ht="18" customHeight="1" x14ac:dyDescent="0.3">
      <c r="A17" s="5">
        <v>5</v>
      </c>
      <c r="B17" s="46" t="s">
        <v>37</v>
      </c>
      <c r="C17" s="47">
        <v>163</v>
      </c>
      <c r="D17" s="47">
        <v>153</v>
      </c>
      <c r="E17" s="51">
        <v>115</v>
      </c>
      <c r="F17" s="51">
        <v>138</v>
      </c>
      <c r="G17" s="14">
        <f t="shared" si="2"/>
        <v>454</v>
      </c>
      <c r="H17" s="55">
        <f t="shared" si="3"/>
        <v>151.33333333333334</v>
      </c>
      <c r="I17" s="127"/>
      <c r="J17" s="139"/>
    </row>
    <row r="18" spans="1:10" ht="18" customHeight="1" x14ac:dyDescent="0.3">
      <c r="A18" s="118" t="s">
        <v>132</v>
      </c>
      <c r="B18" s="119"/>
      <c r="C18" s="13">
        <f>SUM(C13:C17)</f>
        <v>679</v>
      </c>
      <c r="D18" s="13">
        <f>SUM(D13:D17)</f>
        <v>671</v>
      </c>
      <c r="E18" s="13">
        <f>SUM(E13:E17)</f>
        <v>657</v>
      </c>
      <c r="F18" s="13">
        <f>SUM(F13:F17)</f>
        <v>715</v>
      </c>
      <c r="G18" s="34">
        <f>SUM(C18:F18)-MIN(C18:F18)</f>
        <v>2065</v>
      </c>
      <c r="H18" s="36">
        <f>G18/15</f>
        <v>137.66666666666666</v>
      </c>
      <c r="I18" s="128"/>
      <c r="J18" s="139"/>
    </row>
    <row r="19" spans="1:10" ht="18" customHeight="1" x14ac:dyDescent="0.3">
      <c r="A19" s="120" t="s">
        <v>133</v>
      </c>
      <c r="B19" s="120"/>
      <c r="C19" s="5">
        <v>4</v>
      </c>
      <c r="D19" s="5">
        <v>1</v>
      </c>
      <c r="E19" s="5">
        <v>2</v>
      </c>
      <c r="F19" s="6">
        <v>3</v>
      </c>
      <c r="G19" s="121"/>
      <c r="H19" s="122"/>
      <c r="I19" s="122"/>
      <c r="J19" s="123"/>
    </row>
    <row r="20" spans="1:10" ht="19.5" customHeight="1" x14ac:dyDescent="0.3">
      <c r="A20" s="3"/>
      <c r="B20" s="131" t="s">
        <v>8</v>
      </c>
      <c r="C20" s="131"/>
      <c r="D20" s="131"/>
      <c r="E20" s="131"/>
      <c r="F20" s="131"/>
      <c r="G20" s="155"/>
      <c r="H20" s="155"/>
      <c r="I20" s="155"/>
      <c r="J20" s="155"/>
    </row>
    <row r="21" spans="1:10" ht="18" customHeight="1" x14ac:dyDescent="0.3">
      <c r="A21" s="5">
        <v>1</v>
      </c>
      <c r="B21" s="42" t="s">
        <v>88</v>
      </c>
      <c r="C21" s="43">
        <v>129</v>
      </c>
      <c r="D21" s="43">
        <v>127</v>
      </c>
      <c r="E21" s="44">
        <v>154</v>
      </c>
      <c r="F21" s="44">
        <v>129</v>
      </c>
      <c r="G21" s="18">
        <f t="shared" ref="G21:G26" si="4">SUM(C21:F21)-MIN(C21:F21)</f>
        <v>412</v>
      </c>
      <c r="H21" s="20">
        <f t="shared" ref="H21:H25" si="5">G21/3</f>
        <v>137.33333333333334</v>
      </c>
      <c r="I21" s="128">
        <f>G26</f>
        <v>2061</v>
      </c>
      <c r="J21" s="152">
        <v>3</v>
      </c>
    </row>
    <row r="22" spans="1:10" ht="18" customHeight="1" x14ac:dyDescent="0.3">
      <c r="A22" s="5">
        <v>2</v>
      </c>
      <c r="B22" s="42" t="s">
        <v>16</v>
      </c>
      <c r="C22" s="43">
        <v>134</v>
      </c>
      <c r="D22" s="43">
        <v>168</v>
      </c>
      <c r="E22" s="44">
        <v>148</v>
      </c>
      <c r="F22" s="44">
        <v>144</v>
      </c>
      <c r="G22" s="18">
        <f t="shared" si="4"/>
        <v>460</v>
      </c>
      <c r="H22" s="20">
        <f t="shared" si="5"/>
        <v>153.33333333333334</v>
      </c>
      <c r="I22" s="132"/>
      <c r="J22" s="153"/>
    </row>
    <row r="23" spans="1:10" ht="18" customHeight="1" x14ac:dyDescent="0.3">
      <c r="A23" s="5">
        <v>3</v>
      </c>
      <c r="B23" s="46" t="s">
        <v>39</v>
      </c>
      <c r="C23" s="47">
        <v>119</v>
      </c>
      <c r="D23" s="47">
        <v>159</v>
      </c>
      <c r="E23" s="51">
        <v>128</v>
      </c>
      <c r="F23" s="51">
        <v>134</v>
      </c>
      <c r="G23" s="18">
        <f t="shared" si="4"/>
        <v>421</v>
      </c>
      <c r="H23" s="55">
        <f t="shared" si="5"/>
        <v>140.33333333333334</v>
      </c>
      <c r="I23" s="132"/>
      <c r="J23" s="153"/>
    </row>
    <row r="24" spans="1:10" ht="18" customHeight="1" x14ac:dyDescent="0.3">
      <c r="A24" s="5">
        <v>4</v>
      </c>
      <c r="B24" s="46" t="s">
        <v>89</v>
      </c>
      <c r="C24" s="47">
        <v>91</v>
      </c>
      <c r="D24" s="47">
        <v>126</v>
      </c>
      <c r="E24" s="51">
        <v>128</v>
      </c>
      <c r="F24" s="51">
        <v>141</v>
      </c>
      <c r="G24" s="18">
        <f t="shared" si="4"/>
        <v>395</v>
      </c>
      <c r="H24" s="55">
        <f t="shared" si="5"/>
        <v>131.66666666666666</v>
      </c>
      <c r="I24" s="132"/>
      <c r="J24" s="153"/>
    </row>
    <row r="25" spans="1:10" ht="18" customHeight="1" x14ac:dyDescent="0.3">
      <c r="A25" s="5">
        <v>5</v>
      </c>
      <c r="B25" s="46" t="s">
        <v>90</v>
      </c>
      <c r="C25" s="47">
        <v>102</v>
      </c>
      <c r="D25" s="47">
        <v>111</v>
      </c>
      <c r="E25" s="51">
        <v>113</v>
      </c>
      <c r="F25" s="51">
        <v>151</v>
      </c>
      <c r="G25" s="18">
        <f t="shared" si="4"/>
        <v>375</v>
      </c>
      <c r="H25" s="55">
        <f t="shared" si="5"/>
        <v>125</v>
      </c>
      <c r="I25" s="132"/>
      <c r="J25" s="153"/>
    </row>
    <row r="26" spans="1:10" ht="18" customHeight="1" x14ac:dyDescent="0.3">
      <c r="A26" s="118" t="s">
        <v>132</v>
      </c>
      <c r="B26" s="119"/>
      <c r="C26" s="13">
        <f>SUM(C21:C25)</f>
        <v>575</v>
      </c>
      <c r="D26" s="13">
        <f>SUM(D21:D25)</f>
        <v>691</v>
      </c>
      <c r="E26" s="13">
        <f>SUM(E21:E25)</f>
        <v>671</v>
      </c>
      <c r="F26" s="13">
        <f>SUM(F21:F25)</f>
        <v>699</v>
      </c>
      <c r="G26" s="15">
        <f t="shared" si="4"/>
        <v>2061</v>
      </c>
      <c r="H26" s="22">
        <f>G26/15</f>
        <v>137.4</v>
      </c>
      <c r="I26" s="133"/>
      <c r="J26" s="154"/>
    </row>
    <row r="27" spans="1:10" ht="18" customHeight="1" x14ac:dyDescent="0.3">
      <c r="A27" s="120" t="s">
        <v>133</v>
      </c>
      <c r="B27" s="120"/>
      <c r="C27" s="5">
        <v>2</v>
      </c>
      <c r="D27" s="5">
        <v>3</v>
      </c>
      <c r="E27" s="5">
        <v>4</v>
      </c>
      <c r="F27" s="5">
        <v>1</v>
      </c>
      <c r="G27" s="27"/>
      <c r="H27" s="35"/>
      <c r="I27" s="25"/>
      <c r="J27" s="30"/>
    </row>
    <row r="28" spans="1:10" ht="19.5" customHeight="1" x14ac:dyDescent="0.3">
      <c r="A28" s="2"/>
      <c r="B28" s="135" t="s">
        <v>6</v>
      </c>
      <c r="C28" s="136"/>
      <c r="D28" s="136"/>
      <c r="E28" s="136"/>
      <c r="F28" s="136"/>
      <c r="G28" s="136"/>
      <c r="H28" s="136"/>
      <c r="I28" s="136"/>
      <c r="J28" s="137"/>
    </row>
    <row r="29" spans="1:10" ht="18" customHeight="1" x14ac:dyDescent="0.3">
      <c r="A29" s="5">
        <v>1</v>
      </c>
      <c r="B29" s="42" t="s">
        <v>40</v>
      </c>
      <c r="C29" s="43">
        <v>137</v>
      </c>
      <c r="D29" s="43">
        <v>127</v>
      </c>
      <c r="E29" s="44">
        <v>134</v>
      </c>
      <c r="F29" s="44">
        <v>119</v>
      </c>
      <c r="G29" s="18">
        <f t="shared" ref="G29:G34" si="6">SUM(C29:F29)-MIN(C29:F29)</f>
        <v>398</v>
      </c>
      <c r="H29" s="20">
        <f t="shared" ref="H29:H33" si="7">G29/3</f>
        <v>132.66666666666666</v>
      </c>
      <c r="I29" s="128">
        <f>G34</f>
        <v>2015</v>
      </c>
      <c r="J29" s="141">
        <v>4</v>
      </c>
    </row>
    <row r="30" spans="1:10" ht="18" customHeight="1" x14ac:dyDescent="0.3">
      <c r="A30" s="5">
        <v>2</v>
      </c>
      <c r="B30" s="42" t="s">
        <v>11</v>
      </c>
      <c r="C30" s="43">
        <v>197</v>
      </c>
      <c r="D30" s="43">
        <v>96</v>
      </c>
      <c r="E30" s="44">
        <v>107</v>
      </c>
      <c r="F30" s="44">
        <v>120</v>
      </c>
      <c r="G30" s="18">
        <f t="shared" si="6"/>
        <v>424</v>
      </c>
      <c r="H30" s="20">
        <f t="shared" si="7"/>
        <v>141.33333333333334</v>
      </c>
      <c r="I30" s="132"/>
      <c r="J30" s="141"/>
    </row>
    <row r="31" spans="1:10" ht="18" customHeight="1" x14ac:dyDescent="0.3">
      <c r="A31" s="5">
        <v>3</v>
      </c>
      <c r="B31" s="42" t="s">
        <v>83</v>
      </c>
      <c r="C31" s="43">
        <v>141</v>
      </c>
      <c r="D31" s="43">
        <v>168</v>
      </c>
      <c r="E31" s="44">
        <v>121</v>
      </c>
      <c r="F31" s="44">
        <v>152</v>
      </c>
      <c r="G31" s="18">
        <f t="shared" si="6"/>
        <v>461</v>
      </c>
      <c r="H31" s="20">
        <f t="shared" si="7"/>
        <v>153.66666666666666</v>
      </c>
      <c r="I31" s="132"/>
      <c r="J31" s="141"/>
    </row>
    <row r="32" spans="1:10" ht="18" customHeight="1" x14ac:dyDescent="0.3">
      <c r="A32" s="5">
        <v>4</v>
      </c>
      <c r="B32" s="46" t="s">
        <v>41</v>
      </c>
      <c r="C32" s="47">
        <v>148</v>
      </c>
      <c r="D32" s="47">
        <v>86</v>
      </c>
      <c r="E32" s="51">
        <v>140</v>
      </c>
      <c r="F32" s="51">
        <v>106</v>
      </c>
      <c r="G32" s="18">
        <f t="shared" si="6"/>
        <v>394</v>
      </c>
      <c r="H32" s="55">
        <f t="shared" si="7"/>
        <v>131.33333333333334</v>
      </c>
      <c r="I32" s="132"/>
      <c r="J32" s="141"/>
    </row>
    <row r="33" spans="1:10" ht="18" customHeight="1" x14ac:dyDescent="0.3">
      <c r="A33" s="5">
        <v>5</v>
      </c>
      <c r="B33" s="46" t="s">
        <v>84</v>
      </c>
      <c r="C33" s="47">
        <v>123</v>
      </c>
      <c r="D33" s="47">
        <v>90</v>
      </c>
      <c r="E33" s="51">
        <v>99</v>
      </c>
      <c r="F33" s="51">
        <v>171</v>
      </c>
      <c r="G33" s="18">
        <f t="shared" si="6"/>
        <v>393</v>
      </c>
      <c r="H33" s="55">
        <f t="shared" si="7"/>
        <v>131</v>
      </c>
      <c r="I33" s="132"/>
      <c r="J33" s="141"/>
    </row>
    <row r="34" spans="1:10" ht="18" customHeight="1" x14ac:dyDescent="0.3">
      <c r="A34" s="118" t="s">
        <v>132</v>
      </c>
      <c r="B34" s="119"/>
      <c r="C34" s="13">
        <f>SUM(C29:C33)</f>
        <v>746</v>
      </c>
      <c r="D34" s="13">
        <f>SUM(D29:D33)</f>
        <v>567</v>
      </c>
      <c r="E34" s="13">
        <f>SUM(E29:E33)</f>
        <v>601</v>
      </c>
      <c r="F34" s="13">
        <f>SUM(F29:F33)</f>
        <v>668</v>
      </c>
      <c r="G34" s="15">
        <f t="shared" si="6"/>
        <v>2015</v>
      </c>
      <c r="H34" s="22">
        <f>G34/15</f>
        <v>134.33333333333334</v>
      </c>
      <c r="I34" s="133"/>
      <c r="J34" s="141"/>
    </row>
    <row r="35" spans="1:10" ht="18" customHeight="1" x14ac:dyDescent="0.3">
      <c r="A35" s="120" t="s">
        <v>133</v>
      </c>
      <c r="B35" s="120"/>
      <c r="C35" s="5">
        <v>4</v>
      </c>
      <c r="D35" s="5">
        <v>1</v>
      </c>
      <c r="E35" s="5">
        <v>2</v>
      </c>
      <c r="F35" s="5">
        <v>3</v>
      </c>
      <c r="G35" s="27"/>
      <c r="H35" s="35"/>
      <c r="I35" s="25"/>
      <c r="J35" s="31"/>
    </row>
    <row r="36" spans="1:10" ht="19.5" customHeight="1" x14ac:dyDescent="0.3">
      <c r="A36" s="2"/>
      <c r="B36" s="135" t="s">
        <v>14</v>
      </c>
      <c r="C36" s="136"/>
      <c r="D36" s="136"/>
      <c r="E36" s="136"/>
      <c r="F36" s="136"/>
      <c r="G36" s="136"/>
      <c r="H36" s="136"/>
      <c r="I36" s="136"/>
      <c r="J36" s="137"/>
    </row>
    <row r="37" spans="1:10" ht="18" customHeight="1" x14ac:dyDescent="0.3">
      <c r="A37" s="5">
        <v>1</v>
      </c>
      <c r="B37" s="42" t="s">
        <v>71</v>
      </c>
      <c r="C37" s="43">
        <v>141</v>
      </c>
      <c r="D37" s="43">
        <v>142</v>
      </c>
      <c r="E37" s="44">
        <v>104</v>
      </c>
      <c r="F37" s="44">
        <v>160</v>
      </c>
      <c r="G37" s="18">
        <f t="shared" ref="G37:G42" si="8">SUM(C37:F37)-MIN(C37:F37)</f>
        <v>443</v>
      </c>
      <c r="H37" s="20">
        <f t="shared" ref="H37:H41" si="9">G37/3</f>
        <v>147.66666666666666</v>
      </c>
      <c r="I37" s="128">
        <f>G42</f>
        <v>1967</v>
      </c>
      <c r="J37" s="152">
        <v>5</v>
      </c>
    </row>
    <row r="38" spans="1:10" ht="18" customHeight="1" x14ac:dyDescent="0.3">
      <c r="A38" s="5">
        <v>2</v>
      </c>
      <c r="B38" s="46" t="s">
        <v>70</v>
      </c>
      <c r="C38" s="47">
        <v>132</v>
      </c>
      <c r="D38" s="47">
        <v>140</v>
      </c>
      <c r="E38" s="51">
        <v>136</v>
      </c>
      <c r="F38" s="51">
        <v>143</v>
      </c>
      <c r="G38" s="18">
        <f t="shared" si="8"/>
        <v>419</v>
      </c>
      <c r="H38" s="55">
        <f t="shared" si="9"/>
        <v>139.66666666666666</v>
      </c>
      <c r="I38" s="132"/>
      <c r="J38" s="153"/>
    </row>
    <row r="39" spans="1:10" ht="18" customHeight="1" x14ac:dyDescent="0.3">
      <c r="A39" s="5">
        <v>3</v>
      </c>
      <c r="B39" s="46" t="s">
        <v>80</v>
      </c>
      <c r="C39" s="47">
        <v>161</v>
      </c>
      <c r="D39" s="47">
        <v>128</v>
      </c>
      <c r="E39" s="51">
        <v>149</v>
      </c>
      <c r="F39" s="51">
        <v>129</v>
      </c>
      <c r="G39" s="18">
        <f t="shared" si="8"/>
        <v>439</v>
      </c>
      <c r="H39" s="55">
        <f t="shared" si="9"/>
        <v>146.33333333333334</v>
      </c>
      <c r="I39" s="132"/>
      <c r="J39" s="153"/>
    </row>
    <row r="40" spans="1:10" ht="18" customHeight="1" x14ac:dyDescent="0.3">
      <c r="A40" s="5">
        <v>4</v>
      </c>
      <c r="B40" s="46" t="s">
        <v>81</v>
      </c>
      <c r="C40" s="47">
        <v>115</v>
      </c>
      <c r="D40" s="47">
        <v>134</v>
      </c>
      <c r="E40" s="51">
        <v>107</v>
      </c>
      <c r="F40" s="51">
        <v>110</v>
      </c>
      <c r="G40" s="18">
        <f t="shared" si="8"/>
        <v>359</v>
      </c>
      <c r="H40" s="55">
        <f t="shared" si="9"/>
        <v>119.66666666666667</v>
      </c>
      <c r="I40" s="132"/>
      <c r="J40" s="153"/>
    </row>
    <row r="41" spans="1:10" ht="18" customHeight="1" x14ac:dyDescent="0.3">
      <c r="A41" s="5">
        <v>5</v>
      </c>
      <c r="B41" s="53" t="s">
        <v>82</v>
      </c>
      <c r="C41" s="47">
        <v>138</v>
      </c>
      <c r="D41" s="47">
        <v>103</v>
      </c>
      <c r="E41" s="51">
        <v>107</v>
      </c>
      <c r="F41" s="51">
        <v>91</v>
      </c>
      <c r="G41" s="18">
        <f t="shared" si="8"/>
        <v>348</v>
      </c>
      <c r="H41" s="55">
        <f t="shared" si="9"/>
        <v>116</v>
      </c>
      <c r="I41" s="132"/>
      <c r="J41" s="153"/>
    </row>
    <row r="42" spans="1:10" ht="18" customHeight="1" x14ac:dyDescent="0.3">
      <c r="A42" s="118" t="s">
        <v>132</v>
      </c>
      <c r="B42" s="119"/>
      <c r="C42" s="13">
        <f>SUM(C37:C41)</f>
        <v>687</v>
      </c>
      <c r="D42" s="13">
        <f>SUM(D37:D41)</f>
        <v>647</v>
      </c>
      <c r="E42" s="13">
        <f>SUM(E37:E41)</f>
        <v>603</v>
      </c>
      <c r="F42" s="13">
        <f>SUM(F37:F41)</f>
        <v>633</v>
      </c>
      <c r="G42" s="15">
        <f t="shared" si="8"/>
        <v>1967</v>
      </c>
      <c r="H42" s="22">
        <f>G42/15</f>
        <v>131.13333333333333</v>
      </c>
      <c r="I42" s="133"/>
      <c r="J42" s="154"/>
    </row>
    <row r="43" spans="1:10" ht="18" customHeight="1" x14ac:dyDescent="0.3">
      <c r="A43" s="120" t="s">
        <v>133</v>
      </c>
      <c r="B43" s="120"/>
      <c r="C43" s="5">
        <v>3</v>
      </c>
      <c r="D43" s="5">
        <v>4</v>
      </c>
      <c r="E43" s="5">
        <v>1</v>
      </c>
      <c r="F43" s="5">
        <v>2</v>
      </c>
      <c r="G43" s="27"/>
      <c r="H43" s="35"/>
      <c r="I43" s="25"/>
      <c r="J43" s="30"/>
    </row>
    <row r="44" spans="1:10" ht="19.5" customHeight="1" x14ac:dyDescent="0.3">
      <c r="A44" s="4"/>
      <c r="B44" s="124" t="s">
        <v>85</v>
      </c>
      <c r="C44" s="125"/>
      <c r="D44" s="125"/>
      <c r="E44" s="125"/>
      <c r="F44" s="125"/>
      <c r="G44" s="125"/>
      <c r="H44" s="125"/>
      <c r="I44" s="125"/>
      <c r="J44" s="126"/>
    </row>
    <row r="45" spans="1:10" ht="18" customHeight="1" x14ac:dyDescent="0.3">
      <c r="A45" s="5">
        <v>1</v>
      </c>
      <c r="B45" s="46" t="s">
        <v>25</v>
      </c>
      <c r="C45" s="47">
        <v>122</v>
      </c>
      <c r="D45" s="47">
        <v>132</v>
      </c>
      <c r="E45" s="51">
        <v>85</v>
      </c>
      <c r="F45" s="51">
        <v>100</v>
      </c>
      <c r="G45" s="18">
        <f t="shared" ref="G45:G50" si="10">SUM(C45:F45)-MIN(C45:F45)</f>
        <v>354</v>
      </c>
      <c r="H45" s="56">
        <f t="shared" ref="H45:H49" si="11">G45/3</f>
        <v>118</v>
      </c>
      <c r="I45" s="127">
        <f>G50</f>
        <v>1919</v>
      </c>
      <c r="J45" s="141">
        <v>6</v>
      </c>
    </row>
    <row r="46" spans="1:10" ht="18" customHeight="1" x14ac:dyDescent="0.3">
      <c r="A46" s="5">
        <v>2</v>
      </c>
      <c r="B46" s="42" t="s">
        <v>44</v>
      </c>
      <c r="C46" s="43">
        <v>153</v>
      </c>
      <c r="D46" s="43">
        <v>155</v>
      </c>
      <c r="E46" s="44">
        <v>145</v>
      </c>
      <c r="F46" s="44">
        <v>120</v>
      </c>
      <c r="G46" s="18">
        <f t="shared" si="10"/>
        <v>453</v>
      </c>
      <c r="H46" s="21">
        <f t="shared" si="11"/>
        <v>151</v>
      </c>
      <c r="I46" s="127"/>
      <c r="J46" s="141"/>
    </row>
    <row r="47" spans="1:10" ht="18" customHeight="1" x14ac:dyDescent="0.3">
      <c r="A47" s="5">
        <v>3</v>
      </c>
      <c r="B47" s="42" t="s">
        <v>86</v>
      </c>
      <c r="C47" s="43">
        <v>137</v>
      </c>
      <c r="D47" s="43">
        <v>135</v>
      </c>
      <c r="E47" s="44">
        <v>125</v>
      </c>
      <c r="F47" s="44">
        <v>108</v>
      </c>
      <c r="G47" s="18">
        <f t="shared" si="10"/>
        <v>397</v>
      </c>
      <c r="H47" s="21">
        <f t="shared" si="11"/>
        <v>132.33333333333334</v>
      </c>
      <c r="I47" s="127"/>
      <c r="J47" s="141"/>
    </row>
    <row r="48" spans="1:10" ht="18" customHeight="1" x14ac:dyDescent="0.3">
      <c r="A48" s="5">
        <v>4</v>
      </c>
      <c r="B48" s="42" t="s">
        <v>15</v>
      </c>
      <c r="C48" s="43">
        <v>124</v>
      </c>
      <c r="D48" s="43">
        <v>178</v>
      </c>
      <c r="E48" s="44">
        <v>162</v>
      </c>
      <c r="F48" s="44">
        <v>127</v>
      </c>
      <c r="G48" s="18">
        <f t="shared" si="10"/>
        <v>467</v>
      </c>
      <c r="H48" s="21">
        <f t="shared" si="11"/>
        <v>155.66666666666666</v>
      </c>
      <c r="I48" s="127"/>
      <c r="J48" s="141"/>
    </row>
    <row r="49" spans="1:10" ht="18" customHeight="1" x14ac:dyDescent="0.3">
      <c r="A49" s="5">
        <v>5</v>
      </c>
      <c r="B49" s="46" t="s">
        <v>87</v>
      </c>
      <c r="C49" s="47">
        <v>92</v>
      </c>
      <c r="D49" s="47">
        <v>95</v>
      </c>
      <c r="E49" s="51">
        <v>79</v>
      </c>
      <c r="F49" s="51">
        <v>68</v>
      </c>
      <c r="G49" s="18">
        <f t="shared" si="10"/>
        <v>266</v>
      </c>
      <c r="H49" s="56">
        <f t="shared" si="11"/>
        <v>88.666666666666671</v>
      </c>
      <c r="I49" s="127"/>
      <c r="J49" s="141"/>
    </row>
    <row r="50" spans="1:10" ht="18" customHeight="1" x14ac:dyDescent="0.3">
      <c r="A50" s="118" t="s">
        <v>132</v>
      </c>
      <c r="B50" s="119"/>
      <c r="C50" s="13">
        <f>SUM(C45:C49)</f>
        <v>628</v>
      </c>
      <c r="D50" s="13">
        <f>SUM(D45:D49)</f>
        <v>695</v>
      </c>
      <c r="E50" s="13">
        <f>SUM(E45:E49)</f>
        <v>596</v>
      </c>
      <c r="F50" s="13">
        <f>SUM(F45:F49)</f>
        <v>523</v>
      </c>
      <c r="G50" s="15">
        <f t="shared" si="10"/>
        <v>1919</v>
      </c>
      <c r="H50" s="22">
        <f>G50/15</f>
        <v>127.93333333333334</v>
      </c>
      <c r="I50" s="127"/>
      <c r="J50" s="141"/>
    </row>
    <row r="51" spans="1:10" ht="18" customHeight="1" x14ac:dyDescent="0.3">
      <c r="A51" s="120" t="s">
        <v>133</v>
      </c>
      <c r="B51" s="120"/>
      <c r="C51" s="5">
        <v>3</v>
      </c>
      <c r="D51" s="5">
        <v>4</v>
      </c>
      <c r="E51" s="5">
        <v>1</v>
      </c>
      <c r="F51" s="5">
        <v>2</v>
      </c>
      <c r="G51" s="27"/>
      <c r="H51" s="35"/>
      <c r="I51" s="29"/>
      <c r="J51" s="33"/>
    </row>
    <row r="52" spans="1:10" ht="19.5" customHeight="1" x14ac:dyDescent="0.3">
      <c r="A52" s="2"/>
      <c r="B52" s="135" t="s">
        <v>52</v>
      </c>
      <c r="C52" s="136"/>
      <c r="D52" s="136"/>
      <c r="E52" s="136"/>
      <c r="F52" s="136"/>
      <c r="G52" s="136"/>
      <c r="H52" s="136"/>
      <c r="I52" s="136"/>
      <c r="J52" s="137"/>
    </row>
    <row r="53" spans="1:10" ht="18" customHeight="1" x14ac:dyDescent="0.3">
      <c r="A53" s="5">
        <v>1</v>
      </c>
      <c r="B53" s="45" t="s">
        <v>53</v>
      </c>
      <c r="C53" s="43">
        <v>132</v>
      </c>
      <c r="D53" s="43">
        <v>138</v>
      </c>
      <c r="E53" s="44">
        <v>103</v>
      </c>
      <c r="F53" s="44">
        <v>120</v>
      </c>
      <c r="G53" s="18">
        <f t="shared" ref="G53:G58" si="12">SUM(C53:F53)-MIN(C53:F53)</f>
        <v>390</v>
      </c>
      <c r="H53" s="20">
        <f t="shared" ref="H53:H57" si="13">G53/3</f>
        <v>130</v>
      </c>
      <c r="I53" s="128">
        <f>G58</f>
        <v>1860</v>
      </c>
      <c r="J53" s="152">
        <v>7</v>
      </c>
    </row>
    <row r="54" spans="1:10" ht="18" customHeight="1" x14ac:dyDescent="0.3">
      <c r="A54" s="5">
        <v>2</v>
      </c>
      <c r="B54" s="42" t="s">
        <v>91</v>
      </c>
      <c r="C54" s="43">
        <v>86</v>
      </c>
      <c r="D54" s="43">
        <v>95</v>
      </c>
      <c r="E54" s="44">
        <v>135</v>
      </c>
      <c r="F54" s="44">
        <v>135</v>
      </c>
      <c r="G54" s="18">
        <f t="shared" si="12"/>
        <v>365</v>
      </c>
      <c r="H54" s="20">
        <f t="shared" si="13"/>
        <v>121.66666666666667</v>
      </c>
      <c r="I54" s="132"/>
      <c r="J54" s="153"/>
    </row>
    <row r="55" spans="1:10" ht="18" customHeight="1" x14ac:dyDescent="0.3">
      <c r="A55" s="5">
        <v>3</v>
      </c>
      <c r="B55" s="46" t="s">
        <v>31</v>
      </c>
      <c r="C55" s="47">
        <v>124</v>
      </c>
      <c r="D55" s="47">
        <v>108</v>
      </c>
      <c r="E55" s="51">
        <v>145</v>
      </c>
      <c r="F55" s="51">
        <v>119</v>
      </c>
      <c r="G55" s="18">
        <f t="shared" si="12"/>
        <v>388</v>
      </c>
      <c r="H55" s="55">
        <f t="shared" si="13"/>
        <v>129.33333333333334</v>
      </c>
      <c r="I55" s="132"/>
      <c r="J55" s="153"/>
    </row>
    <row r="56" spans="1:10" ht="18" customHeight="1" x14ac:dyDescent="0.3">
      <c r="A56" s="5">
        <v>4</v>
      </c>
      <c r="B56" s="46" t="s">
        <v>54</v>
      </c>
      <c r="C56" s="47">
        <v>110</v>
      </c>
      <c r="D56" s="47">
        <v>116</v>
      </c>
      <c r="E56" s="51">
        <v>150</v>
      </c>
      <c r="F56" s="51">
        <v>121</v>
      </c>
      <c r="G56" s="18">
        <f t="shared" si="12"/>
        <v>387</v>
      </c>
      <c r="H56" s="55">
        <f t="shared" si="13"/>
        <v>129</v>
      </c>
      <c r="I56" s="132"/>
      <c r="J56" s="153"/>
    </row>
    <row r="57" spans="1:10" ht="18" customHeight="1" x14ac:dyDescent="0.3">
      <c r="A57" s="5">
        <v>5</v>
      </c>
      <c r="B57" s="46" t="s">
        <v>33</v>
      </c>
      <c r="C57" s="47">
        <v>102</v>
      </c>
      <c r="D57" s="47">
        <v>135</v>
      </c>
      <c r="E57" s="51">
        <v>129</v>
      </c>
      <c r="F57" s="51">
        <v>111</v>
      </c>
      <c r="G57" s="18">
        <f t="shared" si="12"/>
        <v>375</v>
      </c>
      <c r="H57" s="55">
        <f t="shared" si="13"/>
        <v>125</v>
      </c>
      <c r="I57" s="132"/>
      <c r="J57" s="153"/>
    </row>
    <row r="58" spans="1:10" ht="18" customHeight="1" x14ac:dyDescent="0.3">
      <c r="A58" s="118" t="s">
        <v>132</v>
      </c>
      <c r="B58" s="119"/>
      <c r="C58" s="13">
        <f>SUM(C53:C57)</f>
        <v>554</v>
      </c>
      <c r="D58" s="13">
        <f>SUM(D53:D57)</f>
        <v>592</v>
      </c>
      <c r="E58" s="13">
        <f>SUM(E53:E57)</f>
        <v>662</v>
      </c>
      <c r="F58" s="13">
        <f>SUM(F53:F57)</f>
        <v>606</v>
      </c>
      <c r="G58" s="15">
        <f t="shared" si="12"/>
        <v>1860</v>
      </c>
      <c r="H58" s="22">
        <f>G58/15</f>
        <v>124</v>
      </c>
      <c r="I58" s="133"/>
      <c r="J58" s="154"/>
    </row>
    <row r="59" spans="1:10" ht="18" customHeight="1" x14ac:dyDescent="0.3">
      <c r="A59" s="120" t="s">
        <v>133</v>
      </c>
      <c r="B59" s="120"/>
      <c r="C59" s="5">
        <v>2</v>
      </c>
      <c r="D59" s="5">
        <v>3</v>
      </c>
      <c r="E59" s="5">
        <v>4</v>
      </c>
      <c r="F59" s="5">
        <v>1</v>
      </c>
      <c r="G59" s="27"/>
      <c r="H59" s="35"/>
      <c r="I59" s="25"/>
      <c r="J59" s="30"/>
    </row>
    <row r="60" spans="1:10" ht="19.5" customHeight="1" x14ac:dyDescent="0.3">
      <c r="A60" s="4"/>
      <c r="B60" s="124" t="s">
        <v>28</v>
      </c>
      <c r="C60" s="125"/>
      <c r="D60" s="125"/>
      <c r="E60" s="125"/>
      <c r="F60" s="125"/>
      <c r="G60" s="125"/>
      <c r="H60" s="125"/>
      <c r="I60" s="125"/>
      <c r="J60" s="126"/>
    </row>
    <row r="61" spans="1:10" ht="18" customHeight="1" x14ac:dyDescent="0.3">
      <c r="A61" s="5">
        <v>1</v>
      </c>
      <c r="B61" s="42" t="s">
        <v>38</v>
      </c>
      <c r="C61" s="43">
        <v>150</v>
      </c>
      <c r="D61" s="43">
        <v>194</v>
      </c>
      <c r="E61" s="44">
        <v>141</v>
      </c>
      <c r="F61" s="44">
        <v>127</v>
      </c>
      <c r="G61" s="18">
        <f t="shared" ref="G61:G66" si="14">SUM(C61:F61)-MIN(C61:F61)</f>
        <v>485</v>
      </c>
      <c r="H61" s="21">
        <f t="shared" ref="H61:H65" si="15">G61/3</f>
        <v>161.66666666666666</v>
      </c>
      <c r="I61" s="127">
        <f>G66</f>
        <v>1837</v>
      </c>
      <c r="J61" s="141">
        <v>8</v>
      </c>
    </row>
    <row r="62" spans="1:10" ht="18" customHeight="1" x14ac:dyDescent="0.3">
      <c r="A62" s="5">
        <v>2</v>
      </c>
      <c r="B62" s="42" t="s">
        <v>29</v>
      </c>
      <c r="C62" s="43">
        <v>116</v>
      </c>
      <c r="D62" s="43">
        <v>120</v>
      </c>
      <c r="E62" s="44">
        <v>95</v>
      </c>
      <c r="F62" s="44">
        <v>110</v>
      </c>
      <c r="G62" s="18">
        <f t="shared" si="14"/>
        <v>346</v>
      </c>
      <c r="H62" s="21">
        <f t="shared" si="15"/>
        <v>115.33333333333333</v>
      </c>
      <c r="I62" s="127"/>
      <c r="J62" s="141"/>
    </row>
    <row r="63" spans="1:10" ht="18" customHeight="1" x14ac:dyDescent="0.3">
      <c r="A63" s="5">
        <v>3</v>
      </c>
      <c r="B63" s="46" t="s">
        <v>99</v>
      </c>
      <c r="C63" s="47">
        <v>108</v>
      </c>
      <c r="D63" s="47">
        <v>138</v>
      </c>
      <c r="E63" s="51">
        <v>88</v>
      </c>
      <c r="F63" s="51">
        <v>136</v>
      </c>
      <c r="G63" s="18">
        <f t="shared" si="14"/>
        <v>382</v>
      </c>
      <c r="H63" s="56">
        <f t="shared" si="15"/>
        <v>127.33333333333333</v>
      </c>
      <c r="I63" s="127"/>
      <c r="J63" s="141"/>
    </row>
    <row r="64" spans="1:10" ht="18" customHeight="1" x14ac:dyDescent="0.3">
      <c r="A64" s="5">
        <v>4</v>
      </c>
      <c r="B64" s="46" t="s">
        <v>100</v>
      </c>
      <c r="C64" s="47">
        <v>108</v>
      </c>
      <c r="D64" s="47">
        <v>103</v>
      </c>
      <c r="E64" s="51">
        <v>93</v>
      </c>
      <c r="F64" s="51">
        <v>148</v>
      </c>
      <c r="G64" s="18">
        <f t="shared" si="14"/>
        <v>359</v>
      </c>
      <c r="H64" s="56">
        <f t="shared" si="15"/>
        <v>119.66666666666667</v>
      </c>
      <c r="I64" s="127"/>
      <c r="J64" s="141"/>
    </row>
    <row r="65" spans="1:10" ht="18" customHeight="1" x14ac:dyDescent="0.3">
      <c r="A65" s="5">
        <v>5</v>
      </c>
      <c r="B65" s="46" t="s">
        <v>101</v>
      </c>
      <c r="C65" s="47">
        <v>78</v>
      </c>
      <c r="D65" s="47">
        <v>104</v>
      </c>
      <c r="E65" s="51">
        <v>107</v>
      </c>
      <c r="F65" s="51">
        <v>97</v>
      </c>
      <c r="G65" s="18">
        <f t="shared" si="14"/>
        <v>308</v>
      </c>
      <c r="H65" s="56">
        <f t="shared" si="15"/>
        <v>102.66666666666667</v>
      </c>
      <c r="I65" s="127"/>
      <c r="J65" s="141"/>
    </row>
    <row r="66" spans="1:10" ht="18" customHeight="1" x14ac:dyDescent="0.3">
      <c r="A66" s="118" t="s">
        <v>132</v>
      </c>
      <c r="B66" s="119"/>
      <c r="C66" s="13">
        <f>SUM(C61:C65)</f>
        <v>560</v>
      </c>
      <c r="D66" s="13">
        <f>SUM(D61:D65)</f>
        <v>659</v>
      </c>
      <c r="E66" s="13">
        <f>SUM(E61:E65)</f>
        <v>524</v>
      </c>
      <c r="F66" s="13">
        <f>SUM(F61:F65)</f>
        <v>618</v>
      </c>
      <c r="G66" s="15">
        <f t="shared" si="14"/>
        <v>1837</v>
      </c>
      <c r="H66" s="22">
        <f>G66/15</f>
        <v>122.46666666666667</v>
      </c>
      <c r="I66" s="127"/>
      <c r="J66" s="141"/>
    </row>
    <row r="67" spans="1:10" ht="18" customHeight="1" x14ac:dyDescent="0.3">
      <c r="A67" s="120" t="s">
        <v>133</v>
      </c>
      <c r="B67" s="120"/>
      <c r="C67" s="5">
        <v>4</v>
      </c>
      <c r="D67" s="5">
        <v>1</v>
      </c>
      <c r="E67" s="5">
        <v>2</v>
      </c>
      <c r="F67" s="5">
        <v>3</v>
      </c>
      <c r="G67" s="27"/>
      <c r="H67" s="35"/>
      <c r="I67" s="29"/>
      <c r="J67" s="33"/>
    </row>
    <row r="68" spans="1:10" ht="19.5" customHeight="1" x14ac:dyDescent="0.3">
      <c r="A68" s="2"/>
      <c r="B68" s="135" t="s">
        <v>171</v>
      </c>
      <c r="C68" s="136"/>
      <c r="D68" s="136"/>
      <c r="E68" s="136"/>
      <c r="F68" s="136"/>
      <c r="G68" s="136"/>
      <c r="H68" s="136"/>
      <c r="I68" s="136"/>
      <c r="J68" s="137"/>
    </row>
    <row r="69" spans="1:10" ht="18" customHeight="1" x14ac:dyDescent="0.3">
      <c r="A69" s="5">
        <v>1</v>
      </c>
      <c r="B69" s="42" t="s">
        <v>95</v>
      </c>
      <c r="C69" s="43">
        <v>109</v>
      </c>
      <c r="D69" s="43">
        <v>106</v>
      </c>
      <c r="E69" s="44">
        <v>148</v>
      </c>
      <c r="F69" s="44">
        <v>96</v>
      </c>
      <c r="G69" s="18">
        <f t="shared" ref="G69:G74" si="16">SUM(C69:F69)-MIN(C69:F69)</f>
        <v>363</v>
      </c>
      <c r="H69" s="20">
        <f t="shared" ref="H69:H73" si="17">G69/3</f>
        <v>121</v>
      </c>
      <c r="I69" s="128">
        <f>G74</f>
        <v>1774</v>
      </c>
      <c r="J69" s="142">
        <v>9</v>
      </c>
    </row>
    <row r="70" spans="1:10" ht="18" customHeight="1" x14ac:dyDescent="0.3">
      <c r="A70" s="5">
        <v>2</v>
      </c>
      <c r="B70" s="42" t="s">
        <v>96</v>
      </c>
      <c r="C70" s="43">
        <v>116</v>
      </c>
      <c r="D70" s="43">
        <v>135</v>
      </c>
      <c r="E70" s="44">
        <v>134</v>
      </c>
      <c r="F70" s="44">
        <v>94</v>
      </c>
      <c r="G70" s="18">
        <f t="shared" si="16"/>
        <v>385</v>
      </c>
      <c r="H70" s="20">
        <f t="shared" si="17"/>
        <v>128.33333333333334</v>
      </c>
      <c r="I70" s="132"/>
      <c r="J70" s="142"/>
    </row>
    <row r="71" spans="1:10" ht="18" customHeight="1" x14ac:dyDescent="0.3">
      <c r="A71" s="5">
        <v>3</v>
      </c>
      <c r="B71" s="46" t="s">
        <v>97</v>
      </c>
      <c r="C71" s="47">
        <v>108</v>
      </c>
      <c r="D71" s="47">
        <v>95</v>
      </c>
      <c r="E71" s="51">
        <v>132</v>
      </c>
      <c r="F71" s="51">
        <v>177</v>
      </c>
      <c r="G71" s="18">
        <f t="shared" si="16"/>
        <v>417</v>
      </c>
      <c r="H71" s="55">
        <f t="shared" si="17"/>
        <v>139</v>
      </c>
      <c r="I71" s="132"/>
      <c r="J71" s="142"/>
    </row>
    <row r="72" spans="1:10" ht="18" customHeight="1" x14ac:dyDescent="0.3">
      <c r="A72" s="5">
        <v>4</v>
      </c>
      <c r="B72" s="46" t="s">
        <v>98</v>
      </c>
      <c r="C72" s="47">
        <v>69</v>
      </c>
      <c r="D72" s="47">
        <v>89</v>
      </c>
      <c r="E72" s="51">
        <v>94</v>
      </c>
      <c r="F72" s="51">
        <v>137</v>
      </c>
      <c r="G72" s="18">
        <f t="shared" si="16"/>
        <v>320</v>
      </c>
      <c r="H72" s="55">
        <f t="shared" si="17"/>
        <v>106.66666666666667</v>
      </c>
      <c r="I72" s="132"/>
      <c r="J72" s="142"/>
    </row>
    <row r="73" spans="1:10" ht="18" customHeight="1" x14ac:dyDescent="0.3">
      <c r="A73" s="5">
        <v>5</v>
      </c>
      <c r="B73" s="46" t="s">
        <v>59</v>
      </c>
      <c r="C73" s="47">
        <v>124</v>
      </c>
      <c r="D73" s="47">
        <v>127</v>
      </c>
      <c r="E73" s="51">
        <v>122</v>
      </c>
      <c r="F73" s="51">
        <v>88</v>
      </c>
      <c r="G73" s="18">
        <f t="shared" si="16"/>
        <v>373</v>
      </c>
      <c r="H73" s="55">
        <f t="shared" si="17"/>
        <v>124.33333333333333</v>
      </c>
      <c r="I73" s="132"/>
      <c r="J73" s="142"/>
    </row>
    <row r="74" spans="1:10" ht="18" customHeight="1" x14ac:dyDescent="0.3">
      <c r="A74" s="118" t="s">
        <v>132</v>
      </c>
      <c r="B74" s="119"/>
      <c r="C74" s="13">
        <f>SUM(C69:C73)</f>
        <v>526</v>
      </c>
      <c r="D74" s="13">
        <f>SUM(D69:D73)</f>
        <v>552</v>
      </c>
      <c r="E74" s="13">
        <f>SUM(E69:E73)</f>
        <v>630</v>
      </c>
      <c r="F74" s="13">
        <f>SUM(F69:F73)</f>
        <v>592</v>
      </c>
      <c r="G74" s="15">
        <f t="shared" si="16"/>
        <v>1774</v>
      </c>
      <c r="H74" s="22">
        <f>G74/15</f>
        <v>118.26666666666667</v>
      </c>
      <c r="I74" s="133"/>
      <c r="J74" s="142"/>
    </row>
    <row r="75" spans="1:10" ht="18" customHeight="1" x14ac:dyDescent="0.3">
      <c r="A75" s="120" t="s">
        <v>133</v>
      </c>
      <c r="B75" s="120"/>
      <c r="C75" s="5">
        <v>1</v>
      </c>
      <c r="D75" s="5">
        <v>2</v>
      </c>
      <c r="E75" s="5">
        <v>3</v>
      </c>
      <c r="F75" s="5">
        <v>4</v>
      </c>
      <c r="G75" s="27"/>
      <c r="H75" s="35"/>
      <c r="I75" s="25"/>
      <c r="J75" s="32"/>
    </row>
    <row r="76" spans="1:10" ht="19.5" customHeight="1" x14ac:dyDescent="0.3">
      <c r="A76" s="2"/>
      <c r="B76" s="135" t="s">
        <v>65</v>
      </c>
      <c r="C76" s="136"/>
      <c r="D76" s="136"/>
      <c r="E76" s="136"/>
      <c r="F76" s="136"/>
      <c r="G76" s="136"/>
      <c r="H76" s="136"/>
      <c r="I76" s="136"/>
      <c r="J76" s="137"/>
    </row>
    <row r="77" spans="1:10" ht="18" customHeight="1" x14ac:dyDescent="0.3">
      <c r="A77" s="5">
        <v>1</v>
      </c>
      <c r="B77" s="42" t="s">
        <v>92</v>
      </c>
      <c r="C77" s="43">
        <v>137</v>
      </c>
      <c r="D77" s="43">
        <v>112</v>
      </c>
      <c r="E77" s="44">
        <v>119</v>
      </c>
      <c r="F77" s="44">
        <v>122</v>
      </c>
      <c r="G77" s="18">
        <f t="shared" ref="G77:G82" si="18">SUM(C77:F77)-MIN(C77:F77)</f>
        <v>378</v>
      </c>
      <c r="H77" s="20">
        <f t="shared" ref="H77:H81" si="19">G77/3</f>
        <v>126</v>
      </c>
      <c r="I77" s="128">
        <f>G82</f>
        <v>1745</v>
      </c>
      <c r="J77" s="142">
        <v>10</v>
      </c>
    </row>
    <row r="78" spans="1:10" ht="18" customHeight="1" x14ac:dyDescent="0.3">
      <c r="A78" s="5">
        <v>2</v>
      </c>
      <c r="B78" s="46" t="s">
        <v>66</v>
      </c>
      <c r="C78" s="47">
        <v>139</v>
      </c>
      <c r="D78" s="47">
        <v>158</v>
      </c>
      <c r="E78" s="51">
        <v>142</v>
      </c>
      <c r="F78" s="51">
        <v>139</v>
      </c>
      <c r="G78" s="18">
        <f t="shared" si="18"/>
        <v>439</v>
      </c>
      <c r="H78" s="55">
        <f t="shared" si="19"/>
        <v>146.33333333333334</v>
      </c>
      <c r="I78" s="132"/>
      <c r="J78" s="142"/>
    </row>
    <row r="79" spans="1:10" ht="18" customHeight="1" x14ac:dyDescent="0.3">
      <c r="A79" s="5">
        <v>3</v>
      </c>
      <c r="B79" s="46" t="s">
        <v>93</v>
      </c>
      <c r="C79" s="47">
        <v>124</v>
      </c>
      <c r="D79" s="47">
        <v>107</v>
      </c>
      <c r="E79" s="51">
        <v>133</v>
      </c>
      <c r="F79" s="51">
        <v>128</v>
      </c>
      <c r="G79" s="18">
        <f t="shared" si="18"/>
        <v>385</v>
      </c>
      <c r="H79" s="55">
        <f t="shared" si="19"/>
        <v>128.33333333333334</v>
      </c>
      <c r="I79" s="132"/>
      <c r="J79" s="142"/>
    </row>
    <row r="80" spans="1:10" ht="18" customHeight="1" x14ac:dyDescent="0.3">
      <c r="A80" s="5">
        <v>4</v>
      </c>
      <c r="B80" s="46" t="s">
        <v>94</v>
      </c>
      <c r="C80" s="47">
        <v>104</v>
      </c>
      <c r="D80" s="47">
        <v>77</v>
      </c>
      <c r="E80" s="51">
        <v>107</v>
      </c>
      <c r="F80" s="51">
        <v>89</v>
      </c>
      <c r="G80" s="18">
        <f t="shared" si="18"/>
        <v>300</v>
      </c>
      <c r="H80" s="55">
        <f t="shared" si="19"/>
        <v>100</v>
      </c>
      <c r="I80" s="132"/>
      <c r="J80" s="142"/>
    </row>
    <row r="81" spans="1:10" ht="18" customHeight="1" x14ac:dyDescent="0.3">
      <c r="A81" s="5">
        <v>5</v>
      </c>
      <c r="B81" s="46" t="s">
        <v>67</v>
      </c>
      <c r="C81" s="47">
        <v>79</v>
      </c>
      <c r="D81" s="47">
        <v>91</v>
      </c>
      <c r="E81" s="51">
        <v>81</v>
      </c>
      <c r="F81" s="51">
        <v>102</v>
      </c>
      <c r="G81" s="18">
        <f t="shared" si="18"/>
        <v>274</v>
      </c>
      <c r="H81" s="55">
        <f t="shared" si="19"/>
        <v>91.333333333333329</v>
      </c>
      <c r="I81" s="132"/>
      <c r="J81" s="142"/>
    </row>
    <row r="82" spans="1:10" ht="18" customHeight="1" x14ac:dyDescent="0.3">
      <c r="A82" s="118" t="s">
        <v>132</v>
      </c>
      <c r="B82" s="119"/>
      <c r="C82" s="13">
        <f>SUM(C77:C81)</f>
        <v>583</v>
      </c>
      <c r="D82" s="13">
        <f>SUM(D77:D81)</f>
        <v>545</v>
      </c>
      <c r="E82" s="13">
        <f>SUM(E77:E81)</f>
        <v>582</v>
      </c>
      <c r="F82" s="13">
        <f>SUM(F77:F81)</f>
        <v>580</v>
      </c>
      <c r="G82" s="15">
        <f t="shared" si="18"/>
        <v>1745</v>
      </c>
      <c r="H82" s="22">
        <f>G82/15</f>
        <v>116.33333333333333</v>
      </c>
      <c r="I82" s="133"/>
      <c r="J82" s="142"/>
    </row>
    <row r="83" spans="1:10" ht="18" customHeight="1" x14ac:dyDescent="0.3">
      <c r="A83" s="120" t="s">
        <v>133</v>
      </c>
      <c r="B83" s="120"/>
      <c r="C83" s="5">
        <v>2</v>
      </c>
      <c r="D83" s="5">
        <v>3</v>
      </c>
      <c r="E83" s="5">
        <v>4</v>
      </c>
      <c r="F83" s="5">
        <v>1</v>
      </c>
      <c r="G83" s="27"/>
      <c r="H83" s="35"/>
      <c r="I83" s="25"/>
      <c r="J83" s="32"/>
    </row>
    <row r="84" spans="1:10" ht="19.5" customHeight="1" x14ac:dyDescent="0.3">
      <c r="A84" s="2"/>
      <c r="B84" s="135" t="s">
        <v>23</v>
      </c>
      <c r="C84" s="136"/>
      <c r="D84" s="136"/>
      <c r="E84" s="136"/>
      <c r="F84" s="136"/>
      <c r="G84" s="136"/>
      <c r="H84" s="136"/>
      <c r="I84" s="136"/>
      <c r="J84" s="137"/>
    </row>
    <row r="85" spans="1:10" ht="18" customHeight="1" x14ac:dyDescent="0.3">
      <c r="A85" s="5">
        <v>1</v>
      </c>
      <c r="B85" s="42" t="s">
        <v>5</v>
      </c>
      <c r="C85" s="43">
        <v>171</v>
      </c>
      <c r="D85" s="43">
        <v>130</v>
      </c>
      <c r="E85" s="44">
        <v>126</v>
      </c>
      <c r="F85" s="44">
        <v>131</v>
      </c>
      <c r="G85" s="18">
        <f t="shared" ref="G85:G98" si="20">SUM(C85:F85)-MIN(C85:F85)</f>
        <v>432</v>
      </c>
      <c r="H85" s="20">
        <f t="shared" ref="H85:H89" si="21">G85/3</f>
        <v>144</v>
      </c>
      <c r="I85" s="128">
        <f>G90</f>
        <v>1729</v>
      </c>
      <c r="J85" s="129">
        <v>11</v>
      </c>
    </row>
    <row r="86" spans="1:10" ht="18" customHeight="1" x14ac:dyDescent="0.3">
      <c r="A86" s="5">
        <v>2</v>
      </c>
      <c r="B86" s="42" t="s">
        <v>30</v>
      </c>
      <c r="C86" s="43">
        <v>78</v>
      </c>
      <c r="D86" s="43">
        <v>131</v>
      </c>
      <c r="E86" s="44">
        <v>107</v>
      </c>
      <c r="F86" s="44">
        <v>110</v>
      </c>
      <c r="G86" s="18">
        <f t="shared" si="20"/>
        <v>348</v>
      </c>
      <c r="H86" s="20">
        <f t="shared" si="21"/>
        <v>116</v>
      </c>
      <c r="I86" s="132"/>
      <c r="J86" s="130"/>
    </row>
    <row r="87" spans="1:10" ht="18" customHeight="1" x14ac:dyDescent="0.3">
      <c r="A87" s="5">
        <v>3</v>
      </c>
      <c r="B87" s="42" t="s">
        <v>102</v>
      </c>
      <c r="C87" s="43">
        <v>125</v>
      </c>
      <c r="D87" s="43">
        <v>73</v>
      </c>
      <c r="E87" s="44">
        <v>100</v>
      </c>
      <c r="F87" s="44">
        <v>133</v>
      </c>
      <c r="G87" s="18">
        <f t="shared" si="20"/>
        <v>358</v>
      </c>
      <c r="H87" s="20">
        <f t="shared" si="21"/>
        <v>119.33333333333333</v>
      </c>
      <c r="I87" s="132"/>
      <c r="J87" s="130"/>
    </row>
    <row r="88" spans="1:10" ht="18" customHeight="1" x14ac:dyDescent="0.3">
      <c r="A88" s="5">
        <v>4</v>
      </c>
      <c r="B88" s="46" t="s">
        <v>103</v>
      </c>
      <c r="C88" s="47">
        <v>120</v>
      </c>
      <c r="D88" s="47">
        <v>112</v>
      </c>
      <c r="E88" s="51">
        <v>61</v>
      </c>
      <c r="F88" s="51">
        <v>69</v>
      </c>
      <c r="G88" s="18">
        <f t="shared" si="20"/>
        <v>301</v>
      </c>
      <c r="H88" s="55">
        <f t="shared" si="21"/>
        <v>100.33333333333333</v>
      </c>
      <c r="I88" s="132"/>
      <c r="J88" s="130"/>
    </row>
    <row r="89" spans="1:10" ht="18" customHeight="1" x14ac:dyDescent="0.3">
      <c r="A89" s="5">
        <v>5</v>
      </c>
      <c r="B89" s="46" t="s">
        <v>69</v>
      </c>
      <c r="C89" s="47">
        <v>117</v>
      </c>
      <c r="D89" s="47">
        <v>101</v>
      </c>
      <c r="E89" s="51">
        <v>117</v>
      </c>
      <c r="F89" s="51">
        <v>128</v>
      </c>
      <c r="G89" s="18">
        <f t="shared" si="20"/>
        <v>362</v>
      </c>
      <c r="H89" s="55">
        <f t="shared" si="21"/>
        <v>120.66666666666667</v>
      </c>
      <c r="I89" s="132"/>
      <c r="J89" s="130"/>
    </row>
    <row r="90" spans="1:10" ht="18" customHeight="1" x14ac:dyDescent="0.3">
      <c r="A90" s="118" t="s">
        <v>132</v>
      </c>
      <c r="B90" s="119"/>
      <c r="C90" s="13">
        <f>SUM(C85:C89)</f>
        <v>611</v>
      </c>
      <c r="D90" s="13">
        <f>SUM(D85:D89)</f>
        <v>547</v>
      </c>
      <c r="E90" s="13">
        <f>SUM(E85:E89)</f>
        <v>511</v>
      </c>
      <c r="F90" s="13">
        <f>SUM(F85:F89)</f>
        <v>571</v>
      </c>
      <c r="G90" s="15">
        <f t="shared" si="20"/>
        <v>1729</v>
      </c>
      <c r="H90" s="22">
        <f>G90/15</f>
        <v>115.26666666666667</v>
      </c>
      <c r="I90" s="133"/>
      <c r="J90" s="134"/>
    </row>
    <row r="91" spans="1:10" ht="18" customHeight="1" x14ac:dyDescent="0.3">
      <c r="A91" s="120" t="s">
        <v>133</v>
      </c>
      <c r="B91" s="120"/>
      <c r="C91" s="5">
        <v>3</v>
      </c>
      <c r="D91" s="5">
        <v>4</v>
      </c>
      <c r="E91" s="5">
        <v>1</v>
      </c>
      <c r="F91" s="5">
        <v>2</v>
      </c>
      <c r="G91" s="27"/>
      <c r="H91" s="35"/>
      <c r="I91" s="25"/>
      <c r="J91" s="30"/>
    </row>
    <row r="92" spans="1:10" ht="19.5" customHeight="1" x14ac:dyDescent="0.3">
      <c r="A92" s="2"/>
      <c r="B92" s="135" t="s">
        <v>7</v>
      </c>
      <c r="C92" s="136"/>
      <c r="D92" s="136"/>
      <c r="E92" s="136"/>
      <c r="F92" s="136"/>
      <c r="G92" s="136"/>
      <c r="H92" s="136"/>
      <c r="I92" s="136"/>
      <c r="J92" s="137"/>
    </row>
    <row r="93" spans="1:10" ht="18" customHeight="1" x14ac:dyDescent="0.3">
      <c r="A93" s="5">
        <v>1</v>
      </c>
      <c r="B93" s="46" t="s">
        <v>47</v>
      </c>
      <c r="C93" s="47">
        <v>122</v>
      </c>
      <c r="D93" s="47">
        <v>120</v>
      </c>
      <c r="E93" s="51">
        <v>124</v>
      </c>
      <c r="F93" s="51">
        <v>112</v>
      </c>
      <c r="G93" s="18">
        <f t="shared" si="20"/>
        <v>366</v>
      </c>
      <c r="H93" s="55">
        <f t="shared" ref="H93:H97" si="22">G93/3</f>
        <v>122</v>
      </c>
      <c r="I93" s="128">
        <f>G98</f>
        <v>1648</v>
      </c>
      <c r="J93" s="129">
        <v>12</v>
      </c>
    </row>
    <row r="94" spans="1:10" ht="18" customHeight="1" x14ac:dyDescent="0.3">
      <c r="A94" s="5">
        <v>2</v>
      </c>
      <c r="B94" s="46" t="s">
        <v>45</v>
      </c>
      <c r="C94" s="47">
        <v>108</v>
      </c>
      <c r="D94" s="47">
        <v>97</v>
      </c>
      <c r="E94" s="51">
        <v>84</v>
      </c>
      <c r="F94" s="51">
        <v>126</v>
      </c>
      <c r="G94" s="18">
        <f t="shared" si="20"/>
        <v>331</v>
      </c>
      <c r="H94" s="55">
        <f t="shared" si="22"/>
        <v>110.33333333333333</v>
      </c>
      <c r="I94" s="132"/>
      <c r="J94" s="130"/>
    </row>
    <row r="95" spans="1:10" ht="18" customHeight="1" x14ac:dyDescent="0.3">
      <c r="A95" s="5">
        <v>3</v>
      </c>
      <c r="B95" s="46" t="s">
        <v>46</v>
      </c>
      <c r="C95" s="47">
        <v>114</v>
      </c>
      <c r="D95" s="47">
        <v>101</v>
      </c>
      <c r="E95" s="51">
        <v>118</v>
      </c>
      <c r="F95" s="51">
        <v>116</v>
      </c>
      <c r="G95" s="18">
        <f t="shared" si="20"/>
        <v>348</v>
      </c>
      <c r="H95" s="55">
        <f t="shared" si="22"/>
        <v>116</v>
      </c>
      <c r="I95" s="132"/>
      <c r="J95" s="130"/>
    </row>
    <row r="96" spans="1:10" ht="18" customHeight="1" x14ac:dyDescent="0.3">
      <c r="A96" s="5">
        <v>4</v>
      </c>
      <c r="B96" s="46" t="s">
        <v>104</v>
      </c>
      <c r="C96" s="47">
        <v>118</v>
      </c>
      <c r="D96" s="47">
        <v>111</v>
      </c>
      <c r="E96" s="51">
        <v>89</v>
      </c>
      <c r="F96" s="51">
        <v>132</v>
      </c>
      <c r="G96" s="18">
        <f t="shared" si="20"/>
        <v>361</v>
      </c>
      <c r="H96" s="55">
        <f t="shared" si="22"/>
        <v>120.33333333333333</v>
      </c>
      <c r="I96" s="132"/>
      <c r="J96" s="130"/>
    </row>
    <row r="97" spans="1:10" ht="18" customHeight="1" x14ac:dyDescent="0.3">
      <c r="A97" s="5">
        <v>5</v>
      </c>
      <c r="B97" s="53" t="s">
        <v>105</v>
      </c>
      <c r="C97" s="47">
        <v>89</v>
      </c>
      <c r="D97" s="47">
        <v>77</v>
      </c>
      <c r="E97" s="51">
        <v>81</v>
      </c>
      <c r="F97" s="51">
        <v>105</v>
      </c>
      <c r="G97" s="18">
        <f t="shared" si="20"/>
        <v>275</v>
      </c>
      <c r="H97" s="55">
        <f t="shared" si="22"/>
        <v>91.666666666666671</v>
      </c>
      <c r="I97" s="132"/>
      <c r="J97" s="130"/>
    </row>
    <row r="98" spans="1:10" ht="18" customHeight="1" x14ac:dyDescent="0.3">
      <c r="A98" s="118" t="s">
        <v>132</v>
      </c>
      <c r="B98" s="119"/>
      <c r="C98" s="13">
        <f>SUM(C93:C97)</f>
        <v>551</v>
      </c>
      <c r="D98" s="13">
        <f>SUM(D93:D97)</f>
        <v>506</v>
      </c>
      <c r="E98" s="13">
        <f>SUM(E93:E97)</f>
        <v>496</v>
      </c>
      <c r="F98" s="13">
        <f>SUM(F93:F97)</f>
        <v>591</v>
      </c>
      <c r="G98" s="34">
        <f t="shared" si="20"/>
        <v>1648</v>
      </c>
      <c r="H98" s="36">
        <f>G98/15</f>
        <v>109.86666666666666</v>
      </c>
      <c r="I98" s="132"/>
      <c r="J98" s="130"/>
    </row>
    <row r="99" spans="1:10" ht="18" customHeight="1" x14ac:dyDescent="0.3">
      <c r="A99" s="120" t="s">
        <v>133</v>
      </c>
      <c r="B99" s="120"/>
      <c r="C99" s="5">
        <v>1</v>
      </c>
      <c r="D99" s="5">
        <v>2</v>
      </c>
      <c r="E99" s="5">
        <v>3</v>
      </c>
      <c r="F99" s="5">
        <v>4</v>
      </c>
      <c r="G99" s="149"/>
      <c r="H99" s="150"/>
      <c r="I99" s="150"/>
      <c r="J99" s="151"/>
    </row>
  </sheetData>
  <mergeCells count="64">
    <mergeCell ref="B92:J92"/>
    <mergeCell ref="I37:I42"/>
    <mergeCell ref="A1:J1"/>
    <mergeCell ref="I5:I10"/>
    <mergeCell ref="I13:I18"/>
    <mergeCell ref="A2:J2"/>
    <mergeCell ref="B4:J4"/>
    <mergeCell ref="J5:J10"/>
    <mergeCell ref="B12:J12"/>
    <mergeCell ref="J13:J18"/>
    <mergeCell ref="B36:J36"/>
    <mergeCell ref="J37:J42"/>
    <mergeCell ref="B20:J20"/>
    <mergeCell ref="I21:I26"/>
    <mergeCell ref="J21:J26"/>
    <mergeCell ref="B28:J28"/>
    <mergeCell ref="I29:I34"/>
    <mergeCell ref="J29:J34"/>
    <mergeCell ref="B60:J60"/>
    <mergeCell ref="I61:I66"/>
    <mergeCell ref="J61:J66"/>
    <mergeCell ref="A43:B43"/>
    <mergeCell ref="A50:B50"/>
    <mergeCell ref="A51:B51"/>
    <mergeCell ref="A58:B58"/>
    <mergeCell ref="A59:B59"/>
    <mergeCell ref="B44:J44"/>
    <mergeCell ref="I45:I50"/>
    <mergeCell ref="J45:J50"/>
    <mergeCell ref="B52:J52"/>
    <mergeCell ref="I53:I58"/>
    <mergeCell ref="J53:J58"/>
    <mergeCell ref="B68:J68"/>
    <mergeCell ref="I69:I74"/>
    <mergeCell ref="J69:J74"/>
    <mergeCell ref="A66:B66"/>
    <mergeCell ref="A67:B67"/>
    <mergeCell ref="A74:B74"/>
    <mergeCell ref="A10:B10"/>
    <mergeCell ref="A11:B11"/>
    <mergeCell ref="A18:B18"/>
    <mergeCell ref="A19:B19"/>
    <mergeCell ref="G19:J19"/>
    <mergeCell ref="A26:B26"/>
    <mergeCell ref="A27:B27"/>
    <mergeCell ref="A34:B34"/>
    <mergeCell ref="A35:B35"/>
    <mergeCell ref="A42:B42"/>
    <mergeCell ref="A98:B98"/>
    <mergeCell ref="A99:B99"/>
    <mergeCell ref="G99:J99"/>
    <mergeCell ref="A75:B75"/>
    <mergeCell ref="A82:B82"/>
    <mergeCell ref="A83:B83"/>
    <mergeCell ref="A90:B90"/>
    <mergeCell ref="A91:B91"/>
    <mergeCell ref="J93:J98"/>
    <mergeCell ref="B76:J76"/>
    <mergeCell ref="I77:I82"/>
    <mergeCell ref="J77:J82"/>
    <mergeCell ref="I93:I98"/>
    <mergeCell ref="I85:I90"/>
    <mergeCell ref="B84:J84"/>
    <mergeCell ref="J85:J90"/>
  </mergeCells>
  <phoneticPr fontId="0" type="noConversion"/>
  <pageMargins left="0.25" right="0.25" top="0.75" bottom="0.75" header="0.3" footer="0.3"/>
  <pageSetup paperSize="9" scale="95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56"/>
  <sheetViews>
    <sheetView tabSelected="1" zoomScale="75" zoomScaleNormal="75" zoomScaleSheetLayoutView="200" workbookViewId="0">
      <pane xSplit="10" ySplit="3" topLeftCell="K124" activePane="bottomRight" state="frozen"/>
      <selection pane="topRight" activeCell="K1" sqref="K1"/>
      <selection pane="bottomLeft" activeCell="A6" sqref="A6"/>
      <selection pane="bottomRight" activeCell="G155" sqref="G155:J155"/>
    </sheetView>
  </sheetViews>
  <sheetFormatPr defaultRowHeight="12.75" x14ac:dyDescent="0.2"/>
  <cols>
    <col min="1" max="1" width="3.140625" bestFit="1" customWidth="1"/>
    <col min="2" max="2" width="47.28515625" bestFit="1" customWidth="1"/>
    <col min="3" max="6" width="7.28515625" bestFit="1" customWidth="1"/>
    <col min="7" max="7" width="6.28515625" bestFit="1" customWidth="1"/>
    <col min="8" max="8" width="9.28515625" style="12" bestFit="1" customWidth="1"/>
    <col min="9" max="9" width="7.42578125" bestFit="1" customWidth="1"/>
    <col min="10" max="10" width="9.28515625" bestFit="1" customWidth="1"/>
  </cols>
  <sheetData>
    <row r="1" spans="1:10" ht="17.25" customHeight="1" x14ac:dyDescent="0.2">
      <c r="A1" s="143" t="s">
        <v>128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8.75" customHeight="1" x14ac:dyDescent="0.2">
      <c r="A2" s="145" t="s">
        <v>75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27" customHeight="1" x14ac:dyDescent="0.2">
      <c r="A3" s="116" t="s">
        <v>19</v>
      </c>
      <c r="B3" s="117" t="s">
        <v>0</v>
      </c>
      <c r="C3" s="117" t="s">
        <v>1</v>
      </c>
      <c r="D3" s="117" t="s">
        <v>2</v>
      </c>
      <c r="E3" s="117" t="s">
        <v>32</v>
      </c>
      <c r="F3" s="117" t="s">
        <v>76</v>
      </c>
      <c r="G3" s="117" t="s">
        <v>20</v>
      </c>
      <c r="H3" s="117" t="s">
        <v>127</v>
      </c>
      <c r="I3" s="117" t="s">
        <v>21</v>
      </c>
      <c r="J3" s="117" t="s">
        <v>22</v>
      </c>
    </row>
    <row r="4" spans="1:10" s="7" customFormat="1" ht="19.5" customHeight="1" x14ac:dyDescent="0.3">
      <c r="A4" s="23"/>
      <c r="B4" s="146" t="s">
        <v>4</v>
      </c>
      <c r="C4" s="147"/>
      <c r="D4" s="147"/>
      <c r="E4" s="147"/>
      <c r="F4" s="147"/>
      <c r="G4" s="147"/>
      <c r="H4" s="147"/>
      <c r="I4" s="147"/>
      <c r="J4" s="148"/>
    </row>
    <row r="5" spans="1:10" s="7" customFormat="1" ht="18" customHeight="1" x14ac:dyDescent="0.3">
      <c r="A5" s="5">
        <v>1</v>
      </c>
      <c r="B5" s="42" t="s">
        <v>3</v>
      </c>
      <c r="C5" s="43">
        <v>167</v>
      </c>
      <c r="D5" s="43">
        <v>191</v>
      </c>
      <c r="E5" s="44">
        <v>163</v>
      </c>
      <c r="F5" s="44">
        <v>152</v>
      </c>
      <c r="G5" s="14">
        <f t="shared" ref="G5:G10" si="0">SUM(C5:F5)-MIN(C5:F5)</f>
        <v>521</v>
      </c>
      <c r="H5" s="16">
        <f>G5/3</f>
        <v>173.66666666666666</v>
      </c>
      <c r="I5" s="128">
        <f>G10</f>
        <v>2427</v>
      </c>
      <c r="J5" s="138">
        <v>1</v>
      </c>
    </row>
    <row r="6" spans="1:10" s="7" customFormat="1" ht="18" customHeight="1" x14ac:dyDescent="0.3">
      <c r="A6" s="5">
        <v>2</v>
      </c>
      <c r="B6" s="42" t="s">
        <v>9</v>
      </c>
      <c r="C6" s="43">
        <v>190</v>
      </c>
      <c r="D6" s="43">
        <v>184</v>
      </c>
      <c r="E6" s="44">
        <v>172</v>
      </c>
      <c r="F6" s="44">
        <v>185</v>
      </c>
      <c r="G6" s="14">
        <f t="shared" si="0"/>
        <v>559</v>
      </c>
      <c r="H6" s="16">
        <f t="shared" ref="H6:H9" si="1">G6/3</f>
        <v>186.33333333333334</v>
      </c>
      <c r="I6" s="132"/>
      <c r="J6" s="139"/>
    </row>
    <row r="7" spans="1:10" s="7" customFormat="1" ht="18" customHeight="1" x14ac:dyDescent="0.3">
      <c r="A7" s="5">
        <v>3</v>
      </c>
      <c r="B7" s="46" t="s">
        <v>77</v>
      </c>
      <c r="C7" s="48">
        <v>151</v>
      </c>
      <c r="D7" s="48">
        <v>124</v>
      </c>
      <c r="E7" s="48">
        <v>161</v>
      </c>
      <c r="F7" s="48">
        <v>147</v>
      </c>
      <c r="G7" s="14">
        <f t="shared" si="0"/>
        <v>459</v>
      </c>
      <c r="H7" s="49">
        <f t="shared" si="1"/>
        <v>153</v>
      </c>
      <c r="I7" s="132"/>
      <c r="J7" s="139"/>
    </row>
    <row r="8" spans="1:10" s="7" customFormat="1" ht="18" customHeight="1" x14ac:dyDescent="0.3">
      <c r="A8" s="5">
        <v>4</v>
      </c>
      <c r="B8" s="46" t="s">
        <v>78</v>
      </c>
      <c r="C8" s="48">
        <v>134</v>
      </c>
      <c r="D8" s="48">
        <v>160</v>
      </c>
      <c r="E8" s="48">
        <v>162</v>
      </c>
      <c r="F8" s="48">
        <v>161</v>
      </c>
      <c r="G8" s="14">
        <f t="shared" si="0"/>
        <v>483</v>
      </c>
      <c r="H8" s="49">
        <f t="shared" si="1"/>
        <v>161</v>
      </c>
      <c r="I8" s="132"/>
      <c r="J8" s="139"/>
    </row>
    <row r="9" spans="1:10" s="7" customFormat="1" ht="18" customHeight="1" x14ac:dyDescent="0.3">
      <c r="A9" s="5">
        <v>5</v>
      </c>
      <c r="B9" s="46" t="s">
        <v>34</v>
      </c>
      <c r="C9" s="48">
        <v>133</v>
      </c>
      <c r="D9" s="48">
        <v>150</v>
      </c>
      <c r="E9" s="48">
        <v>163</v>
      </c>
      <c r="F9" s="48">
        <v>152</v>
      </c>
      <c r="G9" s="14">
        <f t="shared" si="0"/>
        <v>465</v>
      </c>
      <c r="H9" s="49">
        <f t="shared" si="1"/>
        <v>155</v>
      </c>
      <c r="I9" s="132"/>
      <c r="J9" s="139"/>
    </row>
    <row r="10" spans="1:10" s="7" customFormat="1" ht="18" customHeight="1" x14ac:dyDescent="0.3">
      <c r="A10" s="118" t="s">
        <v>132</v>
      </c>
      <c r="B10" s="119"/>
      <c r="C10" s="13">
        <f>SUM(C5:C9)</f>
        <v>775</v>
      </c>
      <c r="D10" s="13">
        <f>SUM(D5:D9)</f>
        <v>809</v>
      </c>
      <c r="E10" s="13">
        <f>SUM(E5:E9)</f>
        <v>821</v>
      </c>
      <c r="F10" s="13">
        <f>SUM(F5:F9)</f>
        <v>797</v>
      </c>
      <c r="G10" s="15">
        <f t="shared" si="0"/>
        <v>2427</v>
      </c>
      <c r="H10" s="17">
        <f>G10/15</f>
        <v>161.80000000000001</v>
      </c>
      <c r="I10" s="133"/>
      <c r="J10" s="140"/>
    </row>
    <row r="11" spans="1:10" s="7" customFormat="1" ht="18" customHeight="1" x14ac:dyDescent="0.3">
      <c r="A11" s="120" t="s">
        <v>133</v>
      </c>
      <c r="B11" s="120"/>
      <c r="C11" s="5">
        <v>1</v>
      </c>
      <c r="D11" s="5">
        <v>2</v>
      </c>
      <c r="E11" s="5">
        <v>3</v>
      </c>
      <c r="F11" s="5">
        <v>4</v>
      </c>
      <c r="G11" s="27"/>
      <c r="H11" s="28"/>
      <c r="I11" s="25"/>
      <c r="J11" s="26"/>
    </row>
    <row r="12" spans="1:10" s="7" customFormat="1" ht="19.5" customHeight="1" x14ac:dyDescent="0.3">
      <c r="A12" s="4"/>
      <c r="B12" s="124" t="s">
        <v>72</v>
      </c>
      <c r="C12" s="125"/>
      <c r="D12" s="125"/>
      <c r="E12" s="125"/>
      <c r="F12" s="125"/>
      <c r="G12" s="125"/>
      <c r="H12" s="125"/>
      <c r="I12" s="125"/>
      <c r="J12" s="126"/>
    </row>
    <row r="13" spans="1:10" s="7" customFormat="1" ht="18" customHeight="1" x14ac:dyDescent="0.3">
      <c r="A13" s="5">
        <v>1</v>
      </c>
      <c r="B13" s="42" t="s">
        <v>26</v>
      </c>
      <c r="C13" s="43">
        <v>105</v>
      </c>
      <c r="D13" s="43">
        <v>157</v>
      </c>
      <c r="E13" s="44">
        <v>168</v>
      </c>
      <c r="F13" s="44">
        <v>142</v>
      </c>
      <c r="G13" s="14">
        <f t="shared" ref="G13:G18" si="2">SUM(C13:F13)-MIN(C13:F13)</f>
        <v>467</v>
      </c>
      <c r="H13" s="16">
        <f t="shared" ref="H13:H17" si="3">G13/3</f>
        <v>155.66666666666666</v>
      </c>
      <c r="I13" s="127">
        <f>G18</f>
        <v>2203</v>
      </c>
      <c r="J13" s="138">
        <v>2</v>
      </c>
    </row>
    <row r="14" spans="1:10" s="7" customFormat="1" ht="18" customHeight="1" x14ac:dyDescent="0.3">
      <c r="A14" s="5">
        <v>2</v>
      </c>
      <c r="B14" s="42" t="s">
        <v>35</v>
      </c>
      <c r="C14" s="43">
        <v>130</v>
      </c>
      <c r="D14" s="43">
        <v>165</v>
      </c>
      <c r="E14" s="44">
        <v>171</v>
      </c>
      <c r="F14" s="44">
        <v>146</v>
      </c>
      <c r="G14" s="14">
        <f t="shared" si="2"/>
        <v>482</v>
      </c>
      <c r="H14" s="16">
        <f t="shared" si="3"/>
        <v>160.66666666666666</v>
      </c>
      <c r="I14" s="127"/>
      <c r="J14" s="139"/>
    </row>
    <row r="15" spans="1:10" s="7" customFormat="1" ht="18" customHeight="1" x14ac:dyDescent="0.3">
      <c r="A15" s="5">
        <v>3</v>
      </c>
      <c r="B15" s="46" t="s">
        <v>79</v>
      </c>
      <c r="C15" s="48">
        <v>94</v>
      </c>
      <c r="D15" s="48">
        <v>113</v>
      </c>
      <c r="E15" s="48">
        <v>152</v>
      </c>
      <c r="F15" s="48">
        <v>133</v>
      </c>
      <c r="G15" s="14">
        <f t="shared" si="2"/>
        <v>398</v>
      </c>
      <c r="H15" s="50">
        <f t="shared" si="3"/>
        <v>132.66666666666666</v>
      </c>
      <c r="I15" s="127"/>
      <c r="J15" s="139"/>
    </row>
    <row r="16" spans="1:10" s="7" customFormat="1" ht="18" customHeight="1" x14ac:dyDescent="0.3">
      <c r="A16" s="5">
        <v>4</v>
      </c>
      <c r="B16" s="46" t="s">
        <v>36</v>
      </c>
      <c r="C16" s="48">
        <v>170</v>
      </c>
      <c r="D16" s="48">
        <v>148</v>
      </c>
      <c r="E16" s="48">
        <v>115</v>
      </c>
      <c r="F16" s="48">
        <v>151</v>
      </c>
      <c r="G16" s="14">
        <f t="shared" si="2"/>
        <v>469</v>
      </c>
      <c r="H16" s="50">
        <f t="shared" si="3"/>
        <v>156.33333333333334</v>
      </c>
      <c r="I16" s="127"/>
      <c r="J16" s="139"/>
    </row>
    <row r="17" spans="1:10" s="7" customFormat="1" ht="18" customHeight="1" x14ac:dyDescent="0.3">
      <c r="A17" s="5">
        <v>5</v>
      </c>
      <c r="B17" s="46" t="s">
        <v>37</v>
      </c>
      <c r="C17" s="48">
        <v>145</v>
      </c>
      <c r="D17" s="48">
        <v>155</v>
      </c>
      <c r="E17" s="48">
        <v>137</v>
      </c>
      <c r="F17" s="48">
        <v>150</v>
      </c>
      <c r="G17" s="14">
        <f t="shared" si="2"/>
        <v>450</v>
      </c>
      <c r="H17" s="50">
        <f t="shared" si="3"/>
        <v>150</v>
      </c>
      <c r="I17" s="127"/>
      <c r="J17" s="139"/>
    </row>
    <row r="18" spans="1:10" s="7" customFormat="1" ht="18" customHeight="1" x14ac:dyDescent="0.3">
      <c r="A18" s="118" t="s">
        <v>132</v>
      </c>
      <c r="B18" s="119"/>
      <c r="C18" s="13">
        <f>SUM(C13:C17)</f>
        <v>644</v>
      </c>
      <c r="D18" s="13">
        <f>SUM(D13:D17)</f>
        <v>738</v>
      </c>
      <c r="E18" s="13">
        <f>SUM(E13:E17)</f>
        <v>743</v>
      </c>
      <c r="F18" s="13">
        <f>SUM(F13:F17)</f>
        <v>722</v>
      </c>
      <c r="G18" s="15">
        <f t="shared" si="2"/>
        <v>2203</v>
      </c>
      <c r="H18" s="17">
        <f>G18/15</f>
        <v>146.86666666666667</v>
      </c>
      <c r="I18" s="127"/>
      <c r="J18" s="140"/>
    </row>
    <row r="19" spans="1:10" s="7" customFormat="1" ht="18" customHeight="1" x14ac:dyDescent="0.3">
      <c r="A19" s="120" t="s">
        <v>133</v>
      </c>
      <c r="B19" s="120"/>
      <c r="C19" s="5">
        <v>2</v>
      </c>
      <c r="D19" s="5">
        <v>3</v>
      </c>
      <c r="E19" s="5">
        <v>4</v>
      </c>
      <c r="F19" s="5">
        <v>1</v>
      </c>
      <c r="G19" s="27"/>
      <c r="H19" s="28"/>
      <c r="I19" s="29"/>
      <c r="J19" s="26"/>
    </row>
    <row r="20" spans="1:10" s="7" customFormat="1" ht="19.5" customHeight="1" x14ac:dyDescent="0.3">
      <c r="A20" s="2"/>
      <c r="B20" s="135" t="s">
        <v>14</v>
      </c>
      <c r="C20" s="136"/>
      <c r="D20" s="136"/>
      <c r="E20" s="136"/>
      <c r="F20" s="136"/>
      <c r="G20" s="136"/>
      <c r="H20" s="136"/>
      <c r="I20" s="136"/>
      <c r="J20" s="137"/>
    </row>
    <row r="21" spans="1:10" s="7" customFormat="1" ht="18" customHeight="1" x14ac:dyDescent="0.3">
      <c r="A21" s="5">
        <v>1</v>
      </c>
      <c r="B21" s="42" t="s">
        <v>71</v>
      </c>
      <c r="C21" s="43">
        <v>131</v>
      </c>
      <c r="D21" s="43">
        <v>112</v>
      </c>
      <c r="E21" s="44">
        <v>160</v>
      </c>
      <c r="F21" s="44">
        <v>171</v>
      </c>
      <c r="G21" s="18">
        <f t="shared" ref="G21:G26" si="4">SUM(C21:F21)-MIN(C21:F21)</f>
        <v>462</v>
      </c>
      <c r="H21" s="16">
        <f t="shared" ref="H21:H25" si="5">G21/3</f>
        <v>154</v>
      </c>
      <c r="I21" s="128">
        <f>G26</f>
        <v>2083</v>
      </c>
      <c r="J21" s="152">
        <v>3</v>
      </c>
    </row>
    <row r="22" spans="1:10" s="7" customFormat="1" ht="18" customHeight="1" x14ac:dyDescent="0.3">
      <c r="A22" s="5">
        <v>2</v>
      </c>
      <c r="B22" s="46" t="s">
        <v>70</v>
      </c>
      <c r="C22" s="48">
        <v>123</v>
      </c>
      <c r="D22" s="48">
        <v>159</v>
      </c>
      <c r="E22" s="48">
        <v>140</v>
      </c>
      <c r="F22" s="48">
        <v>158</v>
      </c>
      <c r="G22" s="18">
        <f t="shared" si="4"/>
        <v>457</v>
      </c>
      <c r="H22" s="50">
        <f t="shared" si="5"/>
        <v>152.33333333333334</v>
      </c>
      <c r="I22" s="132"/>
      <c r="J22" s="153"/>
    </row>
    <row r="23" spans="1:10" s="7" customFormat="1" ht="18" customHeight="1" x14ac:dyDescent="0.3">
      <c r="A23" s="5">
        <v>3</v>
      </c>
      <c r="B23" s="46" t="s">
        <v>80</v>
      </c>
      <c r="C23" s="48">
        <v>140</v>
      </c>
      <c r="D23" s="48">
        <v>131</v>
      </c>
      <c r="E23" s="48">
        <v>135</v>
      </c>
      <c r="F23" s="48">
        <v>152</v>
      </c>
      <c r="G23" s="18">
        <f t="shared" si="4"/>
        <v>427</v>
      </c>
      <c r="H23" s="50">
        <f t="shared" si="5"/>
        <v>142.33333333333334</v>
      </c>
      <c r="I23" s="132"/>
      <c r="J23" s="153"/>
    </row>
    <row r="24" spans="1:10" s="7" customFormat="1" ht="18" customHeight="1" x14ac:dyDescent="0.3">
      <c r="A24" s="5">
        <v>4</v>
      </c>
      <c r="B24" s="46" t="s">
        <v>81</v>
      </c>
      <c r="C24" s="48">
        <v>109</v>
      </c>
      <c r="D24" s="48">
        <v>135</v>
      </c>
      <c r="E24" s="48">
        <v>137</v>
      </c>
      <c r="F24" s="48">
        <v>156</v>
      </c>
      <c r="G24" s="18">
        <f t="shared" si="4"/>
        <v>428</v>
      </c>
      <c r="H24" s="50">
        <f t="shared" si="5"/>
        <v>142.66666666666666</v>
      </c>
      <c r="I24" s="132"/>
      <c r="J24" s="153"/>
    </row>
    <row r="25" spans="1:10" s="7" customFormat="1" ht="18" customHeight="1" x14ac:dyDescent="0.3">
      <c r="A25" s="5">
        <v>5</v>
      </c>
      <c r="B25" s="46" t="s">
        <v>82</v>
      </c>
      <c r="C25" s="48">
        <v>144</v>
      </c>
      <c r="D25" s="48">
        <v>111</v>
      </c>
      <c r="E25" s="48">
        <v>105</v>
      </c>
      <c r="F25" s="48">
        <v>121</v>
      </c>
      <c r="G25" s="18">
        <f t="shared" si="4"/>
        <v>376</v>
      </c>
      <c r="H25" s="50">
        <f t="shared" si="5"/>
        <v>125.33333333333333</v>
      </c>
      <c r="I25" s="132"/>
      <c r="J25" s="153"/>
    </row>
    <row r="26" spans="1:10" s="7" customFormat="1" ht="18" customHeight="1" x14ac:dyDescent="0.3">
      <c r="A26" s="118" t="s">
        <v>132</v>
      </c>
      <c r="B26" s="119"/>
      <c r="C26" s="13">
        <f>SUM(C21:C25)</f>
        <v>647</v>
      </c>
      <c r="D26" s="13">
        <f>SUM(D21:D25)</f>
        <v>648</v>
      </c>
      <c r="E26" s="13">
        <f>SUM(E21:E25)</f>
        <v>677</v>
      </c>
      <c r="F26" s="13">
        <f>SUM(F21:F25)</f>
        <v>758</v>
      </c>
      <c r="G26" s="15">
        <f t="shared" si="4"/>
        <v>2083</v>
      </c>
      <c r="H26" s="17">
        <f>G26/15</f>
        <v>138.86666666666667</v>
      </c>
      <c r="I26" s="133"/>
      <c r="J26" s="154"/>
    </row>
    <row r="27" spans="1:10" s="7" customFormat="1" ht="18" customHeight="1" x14ac:dyDescent="0.3">
      <c r="A27" s="120" t="s">
        <v>133</v>
      </c>
      <c r="B27" s="120"/>
      <c r="C27" s="5">
        <v>1</v>
      </c>
      <c r="D27" s="5">
        <v>2</v>
      </c>
      <c r="E27" s="5">
        <v>3</v>
      </c>
      <c r="F27" s="5">
        <v>4</v>
      </c>
      <c r="G27" s="27"/>
      <c r="H27" s="28"/>
      <c r="I27" s="25"/>
      <c r="J27" s="30"/>
    </row>
    <row r="28" spans="1:10" s="7" customFormat="1" ht="19.5" customHeight="1" x14ac:dyDescent="0.3">
      <c r="A28" s="2"/>
      <c r="B28" s="135" t="s">
        <v>6</v>
      </c>
      <c r="C28" s="136"/>
      <c r="D28" s="136"/>
      <c r="E28" s="136"/>
      <c r="F28" s="136"/>
      <c r="G28" s="136"/>
      <c r="H28" s="136"/>
      <c r="I28" s="136"/>
      <c r="J28" s="137"/>
    </row>
    <row r="29" spans="1:10" s="7" customFormat="1" ht="18" customHeight="1" x14ac:dyDescent="0.3">
      <c r="A29" s="5">
        <v>1</v>
      </c>
      <c r="B29" s="42" t="s">
        <v>40</v>
      </c>
      <c r="C29" s="43">
        <v>137</v>
      </c>
      <c r="D29" s="43">
        <v>198</v>
      </c>
      <c r="E29" s="44">
        <v>137</v>
      </c>
      <c r="F29" s="44">
        <v>122</v>
      </c>
      <c r="G29" s="18">
        <f t="shared" ref="G29:G34" si="6">SUM(C29:F29)-MIN(C29:F29)</f>
        <v>472</v>
      </c>
      <c r="H29" s="16">
        <f t="shared" ref="H29:H33" si="7">G29/3</f>
        <v>157.33333333333334</v>
      </c>
      <c r="I29" s="128">
        <f>G34</f>
        <v>2068</v>
      </c>
      <c r="J29" s="141">
        <v>4</v>
      </c>
    </row>
    <row r="30" spans="1:10" s="7" customFormat="1" ht="18" customHeight="1" x14ac:dyDescent="0.3">
      <c r="A30" s="5">
        <v>2</v>
      </c>
      <c r="B30" s="42" t="s">
        <v>11</v>
      </c>
      <c r="C30" s="43">
        <v>99</v>
      </c>
      <c r="D30" s="43">
        <v>138</v>
      </c>
      <c r="E30" s="44">
        <v>120</v>
      </c>
      <c r="F30" s="44">
        <v>176</v>
      </c>
      <c r="G30" s="18">
        <f t="shared" si="6"/>
        <v>434</v>
      </c>
      <c r="H30" s="16">
        <f t="shared" si="7"/>
        <v>144.66666666666666</v>
      </c>
      <c r="I30" s="132"/>
      <c r="J30" s="141"/>
    </row>
    <row r="31" spans="1:10" s="7" customFormat="1" ht="18" customHeight="1" x14ac:dyDescent="0.3">
      <c r="A31" s="5">
        <v>3</v>
      </c>
      <c r="B31" s="42" t="s">
        <v>83</v>
      </c>
      <c r="C31" s="43">
        <v>132</v>
      </c>
      <c r="D31" s="43">
        <v>124</v>
      </c>
      <c r="E31" s="44">
        <v>165</v>
      </c>
      <c r="F31" s="44">
        <v>110</v>
      </c>
      <c r="G31" s="18">
        <f t="shared" si="6"/>
        <v>421</v>
      </c>
      <c r="H31" s="16">
        <f t="shared" si="7"/>
        <v>140.33333333333334</v>
      </c>
      <c r="I31" s="132"/>
      <c r="J31" s="141"/>
    </row>
    <row r="32" spans="1:10" s="7" customFormat="1" ht="18" customHeight="1" x14ac:dyDescent="0.3">
      <c r="A32" s="5">
        <v>4</v>
      </c>
      <c r="B32" s="46" t="s">
        <v>41</v>
      </c>
      <c r="C32" s="48">
        <v>144</v>
      </c>
      <c r="D32" s="48">
        <v>128</v>
      </c>
      <c r="E32" s="48">
        <v>143</v>
      </c>
      <c r="F32" s="48">
        <v>144</v>
      </c>
      <c r="G32" s="18">
        <f t="shared" si="6"/>
        <v>431</v>
      </c>
      <c r="H32" s="50">
        <f t="shared" si="7"/>
        <v>143.66666666666666</v>
      </c>
      <c r="I32" s="132"/>
      <c r="J32" s="141"/>
    </row>
    <row r="33" spans="1:10" s="7" customFormat="1" ht="18" customHeight="1" x14ac:dyDescent="0.3">
      <c r="A33" s="5">
        <v>5</v>
      </c>
      <c r="B33" s="46" t="s">
        <v>84</v>
      </c>
      <c r="C33" s="48">
        <v>116</v>
      </c>
      <c r="D33" s="48">
        <v>116</v>
      </c>
      <c r="E33" s="48">
        <v>113</v>
      </c>
      <c r="F33" s="48">
        <v>134</v>
      </c>
      <c r="G33" s="18">
        <f t="shared" si="6"/>
        <v>366</v>
      </c>
      <c r="H33" s="50">
        <f t="shared" si="7"/>
        <v>122</v>
      </c>
      <c r="I33" s="132"/>
      <c r="J33" s="141"/>
    </row>
    <row r="34" spans="1:10" s="7" customFormat="1" ht="18" customHeight="1" x14ac:dyDescent="0.3">
      <c r="A34" s="118" t="s">
        <v>132</v>
      </c>
      <c r="B34" s="119"/>
      <c r="C34" s="13">
        <f>SUM(C29:C33)</f>
        <v>628</v>
      </c>
      <c r="D34" s="13">
        <f>SUM(D29:D33)</f>
        <v>704</v>
      </c>
      <c r="E34" s="13">
        <f>SUM(E29:E33)</f>
        <v>678</v>
      </c>
      <c r="F34" s="13">
        <f>SUM(F29:F33)</f>
        <v>686</v>
      </c>
      <c r="G34" s="15">
        <f t="shared" si="6"/>
        <v>2068</v>
      </c>
      <c r="H34" s="17">
        <f>G34/15</f>
        <v>137.86666666666667</v>
      </c>
      <c r="I34" s="133"/>
      <c r="J34" s="141"/>
    </row>
    <row r="35" spans="1:10" s="7" customFormat="1" ht="18" customHeight="1" x14ac:dyDescent="0.3">
      <c r="A35" s="120" t="s">
        <v>133</v>
      </c>
      <c r="B35" s="120"/>
      <c r="C35" s="5">
        <v>1</v>
      </c>
      <c r="D35" s="5">
        <v>2</v>
      </c>
      <c r="E35" s="5">
        <v>3</v>
      </c>
      <c r="F35" s="5">
        <v>4</v>
      </c>
      <c r="G35" s="27"/>
      <c r="H35" s="28"/>
      <c r="I35" s="25"/>
      <c r="J35" s="31"/>
    </row>
    <row r="36" spans="1:10" s="7" customFormat="1" ht="19.5" customHeight="1" x14ac:dyDescent="0.3">
      <c r="A36" s="4"/>
      <c r="B36" s="124" t="s">
        <v>85</v>
      </c>
      <c r="C36" s="125"/>
      <c r="D36" s="125"/>
      <c r="E36" s="125"/>
      <c r="F36" s="125"/>
      <c r="G36" s="125"/>
      <c r="H36" s="125"/>
      <c r="I36" s="125"/>
      <c r="J36" s="126"/>
    </row>
    <row r="37" spans="1:10" s="7" customFormat="1" ht="18" customHeight="1" x14ac:dyDescent="0.3">
      <c r="A37" s="5">
        <v>1</v>
      </c>
      <c r="B37" s="46" t="s">
        <v>25</v>
      </c>
      <c r="C37" s="48">
        <v>138</v>
      </c>
      <c r="D37" s="48">
        <v>135</v>
      </c>
      <c r="E37" s="48">
        <v>145</v>
      </c>
      <c r="F37" s="48">
        <v>159</v>
      </c>
      <c r="G37" s="18">
        <f t="shared" ref="G37:G42" si="8">SUM(C37:F37)-MIN(C37:F37)</f>
        <v>442</v>
      </c>
      <c r="H37" s="50">
        <f t="shared" ref="H37:H41" si="9">G37/3</f>
        <v>147.33333333333334</v>
      </c>
      <c r="I37" s="127">
        <f>G42</f>
        <v>2040</v>
      </c>
      <c r="J37" s="138">
        <v>5</v>
      </c>
    </row>
    <row r="38" spans="1:10" s="7" customFormat="1" ht="18" customHeight="1" x14ac:dyDescent="0.3">
      <c r="A38" s="5">
        <v>2</v>
      </c>
      <c r="B38" s="42" t="s">
        <v>44</v>
      </c>
      <c r="C38" s="43">
        <v>144</v>
      </c>
      <c r="D38" s="43">
        <v>172</v>
      </c>
      <c r="E38" s="44">
        <v>133</v>
      </c>
      <c r="F38" s="44">
        <v>146</v>
      </c>
      <c r="G38" s="18">
        <f t="shared" si="8"/>
        <v>462</v>
      </c>
      <c r="H38" s="19">
        <f t="shared" si="9"/>
        <v>154</v>
      </c>
      <c r="I38" s="127"/>
      <c r="J38" s="139"/>
    </row>
    <row r="39" spans="1:10" s="7" customFormat="1" ht="18" customHeight="1" x14ac:dyDescent="0.3">
      <c r="A39" s="5">
        <v>3</v>
      </c>
      <c r="B39" s="42" t="s">
        <v>86</v>
      </c>
      <c r="C39" s="43">
        <v>96</v>
      </c>
      <c r="D39" s="43">
        <v>133</v>
      </c>
      <c r="E39" s="44">
        <v>149</v>
      </c>
      <c r="F39" s="44">
        <v>128</v>
      </c>
      <c r="G39" s="18">
        <f t="shared" si="8"/>
        <v>410</v>
      </c>
      <c r="H39" s="19">
        <f t="shared" si="9"/>
        <v>136.66666666666666</v>
      </c>
      <c r="I39" s="127"/>
      <c r="J39" s="139"/>
    </row>
    <row r="40" spans="1:10" s="7" customFormat="1" ht="18" customHeight="1" x14ac:dyDescent="0.3">
      <c r="A40" s="5">
        <v>4</v>
      </c>
      <c r="B40" s="42" t="s">
        <v>15</v>
      </c>
      <c r="C40" s="43">
        <v>171</v>
      </c>
      <c r="D40" s="43">
        <v>140</v>
      </c>
      <c r="E40" s="44">
        <v>173</v>
      </c>
      <c r="F40" s="44">
        <v>125</v>
      </c>
      <c r="G40" s="18">
        <f t="shared" si="8"/>
        <v>484</v>
      </c>
      <c r="H40" s="19">
        <f t="shared" si="9"/>
        <v>161.33333333333334</v>
      </c>
      <c r="I40" s="127"/>
      <c r="J40" s="139"/>
    </row>
    <row r="41" spans="1:10" s="7" customFormat="1" ht="18" customHeight="1" x14ac:dyDescent="0.3">
      <c r="A41" s="5">
        <v>5</v>
      </c>
      <c r="B41" s="46" t="s">
        <v>87</v>
      </c>
      <c r="C41" s="48">
        <v>71</v>
      </c>
      <c r="D41" s="48">
        <v>84</v>
      </c>
      <c r="E41" s="48">
        <v>117</v>
      </c>
      <c r="F41" s="48">
        <v>101</v>
      </c>
      <c r="G41" s="18">
        <f t="shared" si="8"/>
        <v>302</v>
      </c>
      <c r="H41" s="50">
        <f t="shared" si="9"/>
        <v>100.66666666666667</v>
      </c>
      <c r="I41" s="127"/>
      <c r="J41" s="139"/>
    </row>
    <row r="42" spans="1:10" s="7" customFormat="1" ht="18" customHeight="1" x14ac:dyDescent="0.3">
      <c r="A42" s="118" t="s">
        <v>132</v>
      </c>
      <c r="B42" s="119"/>
      <c r="C42" s="13">
        <f>SUM(C37:C41)</f>
        <v>620</v>
      </c>
      <c r="D42" s="13">
        <f>SUM(D37:D41)</f>
        <v>664</v>
      </c>
      <c r="E42" s="13">
        <f>SUM(E37:E41)</f>
        <v>717</v>
      </c>
      <c r="F42" s="13">
        <f>SUM(F37:F41)</f>
        <v>659</v>
      </c>
      <c r="G42" s="15">
        <f t="shared" si="8"/>
        <v>2040</v>
      </c>
      <c r="H42" s="17">
        <f>G42/15</f>
        <v>136</v>
      </c>
      <c r="I42" s="128"/>
      <c r="J42" s="139"/>
    </row>
    <row r="43" spans="1:10" s="7" customFormat="1" ht="18" customHeight="1" x14ac:dyDescent="0.3">
      <c r="A43" s="120" t="s">
        <v>133</v>
      </c>
      <c r="B43" s="120"/>
      <c r="C43" s="5">
        <v>2</v>
      </c>
      <c r="D43" s="5">
        <v>3</v>
      </c>
      <c r="E43" s="5">
        <v>4</v>
      </c>
      <c r="F43" s="6">
        <v>1</v>
      </c>
      <c r="G43" s="6"/>
      <c r="H43" s="28"/>
      <c r="I43" s="29"/>
      <c r="J43" s="31"/>
    </row>
    <row r="44" spans="1:10" s="7" customFormat="1" ht="19.5" customHeight="1" x14ac:dyDescent="0.3">
      <c r="A44" s="41"/>
      <c r="B44" s="131" t="s">
        <v>8</v>
      </c>
      <c r="C44" s="131"/>
      <c r="D44" s="131"/>
      <c r="E44" s="131"/>
      <c r="F44" s="131"/>
      <c r="G44" s="155"/>
      <c r="H44" s="155"/>
      <c r="I44" s="155"/>
      <c r="J44" s="155"/>
    </row>
    <row r="45" spans="1:10" s="7" customFormat="1" ht="18" customHeight="1" x14ac:dyDescent="0.3">
      <c r="A45" s="5">
        <v>1</v>
      </c>
      <c r="B45" s="42" t="s">
        <v>88</v>
      </c>
      <c r="C45" s="43">
        <v>154</v>
      </c>
      <c r="D45" s="43">
        <v>138</v>
      </c>
      <c r="E45" s="44">
        <v>110</v>
      </c>
      <c r="F45" s="44">
        <v>175</v>
      </c>
      <c r="G45" s="18">
        <f t="shared" ref="G45:G50" si="10">SUM(C45:F45)-MIN(C45:F45)</f>
        <v>467</v>
      </c>
      <c r="H45" s="16">
        <f t="shared" ref="H45:H49" si="11">G45/3</f>
        <v>155.66666666666666</v>
      </c>
      <c r="I45" s="128">
        <f>G50</f>
        <v>2006</v>
      </c>
      <c r="J45" s="152">
        <v>6</v>
      </c>
    </row>
    <row r="46" spans="1:10" s="7" customFormat="1" ht="18" customHeight="1" x14ac:dyDescent="0.3">
      <c r="A46" s="5">
        <v>2</v>
      </c>
      <c r="B46" s="42" t="s">
        <v>16</v>
      </c>
      <c r="C46" s="43">
        <v>125</v>
      </c>
      <c r="D46" s="43">
        <v>172</v>
      </c>
      <c r="E46" s="44">
        <v>131</v>
      </c>
      <c r="F46" s="44">
        <v>147</v>
      </c>
      <c r="G46" s="18">
        <f t="shared" si="10"/>
        <v>450</v>
      </c>
      <c r="H46" s="16">
        <f t="shared" si="11"/>
        <v>150</v>
      </c>
      <c r="I46" s="132"/>
      <c r="J46" s="153"/>
    </row>
    <row r="47" spans="1:10" s="7" customFormat="1" ht="18" customHeight="1" x14ac:dyDescent="0.3">
      <c r="A47" s="5">
        <v>3</v>
      </c>
      <c r="B47" s="46" t="s">
        <v>39</v>
      </c>
      <c r="C47" s="47">
        <v>152</v>
      </c>
      <c r="D47" s="47">
        <v>144</v>
      </c>
      <c r="E47" s="51">
        <v>133</v>
      </c>
      <c r="F47" s="51">
        <v>144</v>
      </c>
      <c r="G47" s="18">
        <f t="shared" si="10"/>
        <v>440</v>
      </c>
      <c r="H47" s="50">
        <f t="shared" si="11"/>
        <v>146.66666666666666</v>
      </c>
      <c r="I47" s="132"/>
      <c r="J47" s="153"/>
    </row>
    <row r="48" spans="1:10" s="7" customFormat="1" ht="18" customHeight="1" x14ac:dyDescent="0.3">
      <c r="A48" s="5">
        <v>4</v>
      </c>
      <c r="B48" s="46" t="s">
        <v>89</v>
      </c>
      <c r="C48" s="47">
        <v>91</v>
      </c>
      <c r="D48" s="47">
        <v>94</v>
      </c>
      <c r="E48" s="51">
        <v>122</v>
      </c>
      <c r="F48" s="51">
        <v>123</v>
      </c>
      <c r="G48" s="18">
        <f t="shared" si="10"/>
        <v>339</v>
      </c>
      <c r="H48" s="50">
        <f t="shared" si="11"/>
        <v>113</v>
      </c>
      <c r="I48" s="132"/>
      <c r="J48" s="153"/>
    </row>
    <row r="49" spans="1:13" s="7" customFormat="1" ht="18" customHeight="1" x14ac:dyDescent="0.3">
      <c r="A49" s="5">
        <v>5</v>
      </c>
      <c r="B49" s="46" t="s">
        <v>90</v>
      </c>
      <c r="C49" s="47">
        <v>140</v>
      </c>
      <c r="D49" s="47">
        <v>95</v>
      </c>
      <c r="E49" s="51">
        <v>133</v>
      </c>
      <c r="F49" s="51">
        <v>112</v>
      </c>
      <c r="G49" s="18">
        <f t="shared" si="10"/>
        <v>385</v>
      </c>
      <c r="H49" s="50">
        <f t="shared" si="11"/>
        <v>128.33333333333334</v>
      </c>
      <c r="I49" s="132"/>
      <c r="J49" s="153"/>
    </row>
    <row r="50" spans="1:13" s="7" customFormat="1" ht="18" customHeight="1" x14ac:dyDescent="0.3">
      <c r="A50" s="118" t="s">
        <v>132</v>
      </c>
      <c r="B50" s="119"/>
      <c r="C50" s="13">
        <f>SUM(C45:C49)</f>
        <v>662</v>
      </c>
      <c r="D50" s="13">
        <f>SUM(D45:D49)</f>
        <v>643</v>
      </c>
      <c r="E50" s="13">
        <f>SUM(E45:E49)</f>
        <v>629</v>
      </c>
      <c r="F50" s="13">
        <f>SUM(F45:F49)</f>
        <v>701</v>
      </c>
      <c r="G50" s="15">
        <f t="shared" si="10"/>
        <v>2006</v>
      </c>
      <c r="H50" s="17">
        <f>G50/15</f>
        <v>133.73333333333332</v>
      </c>
      <c r="I50" s="133"/>
      <c r="J50" s="154"/>
    </row>
    <row r="51" spans="1:13" s="7" customFormat="1" ht="18" customHeight="1" x14ac:dyDescent="0.3">
      <c r="A51" s="120" t="s">
        <v>133</v>
      </c>
      <c r="B51" s="120"/>
      <c r="C51" s="5">
        <v>3</v>
      </c>
      <c r="D51" s="5">
        <v>4</v>
      </c>
      <c r="E51" s="5">
        <v>1</v>
      </c>
      <c r="F51" s="5">
        <v>2</v>
      </c>
      <c r="G51" s="27"/>
      <c r="H51" s="28"/>
      <c r="I51" s="25"/>
      <c r="J51" s="30"/>
    </row>
    <row r="52" spans="1:13" ht="19.5" customHeight="1" x14ac:dyDescent="0.3">
      <c r="A52" s="2"/>
      <c r="B52" s="135" t="s">
        <v>52</v>
      </c>
      <c r="C52" s="136"/>
      <c r="D52" s="136"/>
      <c r="E52" s="136"/>
      <c r="F52" s="136"/>
      <c r="G52" s="136"/>
      <c r="H52" s="136"/>
      <c r="I52" s="136"/>
      <c r="J52" s="137"/>
      <c r="M52" s="1"/>
    </row>
    <row r="53" spans="1:13" s="7" customFormat="1" ht="18" customHeight="1" x14ac:dyDescent="0.3">
      <c r="A53" s="5">
        <v>1</v>
      </c>
      <c r="B53" s="45" t="s">
        <v>53</v>
      </c>
      <c r="C53" s="43">
        <v>130</v>
      </c>
      <c r="D53" s="43">
        <v>145</v>
      </c>
      <c r="E53" s="44">
        <v>139</v>
      </c>
      <c r="F53" s="44">
        <v>121</v>
      </c>
      <c r="G53" s="18">
        <f t="shared" ref="G53:G58" si="12">SUM(C53:F53)-MIN(C53:F53)</f>
        <v>414</v>
      </c>
      <c r="H53" s="16">
        <f t="shared" ref="H53:H57" si="13">G53/3</f>
        <v>138</v>
      </c>
      <c r="I53" s="128">
        <f>G58</f>
        <v>1874</v>
      </c>
      <c r="J53" s="152">
        <v>7</v>
      </c>
    </row>
    <row r="54" spans="1:13" s="7" customFormat="1" ht="18" customHeight="1" x14ac:dyDescent="0.3">
      <c r="A54" s="5">
        <v>2</v>
      </c>
      <c r="B54" s="42" t="s">
        <v>91</v>
      </c>
      <c r="C54" s="43">
        <v>99</v>
      </c>
      <c r="D54" s="43">
        <v>145</v>
      </c>
      <c r="E54" s="44">
        <v>92</v>
      </c>
      <c r="F54" s="44">
        <v>135</v>
      </c>
      <c r="G54" s="18">
        <f t="shared" si="12"/>
        <v>379</v>
      </c>
      <c r="H54" s="16">
        <f t="shared" si="13"/>
        <v>126.33333333333333</v>
      </c>
      <c r="I54" s="132"/>
      <c r="J54" s="153"/>
    </row>
    <row r="55" spans="1:13" s="7" customFormat="1" ht="18" customHeight="1" x14ac:dyDescent="0.3">
      <c r="A55" s="5">
        <v>3</v>
      </c>
      <c r="B55" s="46" t="s">
        <v>31</v>
      </c>
      <c r="C55" s="47">
        <v>100</v>
      </c>
      <c r="D55" s="47">
        <v>134</v>
      </c>
      <c r="E55" s="51">
        <v>152</v>
      </c>
      <c r="F55" s="51">
        <v>114</v>
      </c>
      <c r="G55" s="18">
        <f t="shared" si="12"/>
        <v>400</v>
      </c>
      <c r="H55" s="50">
        <f t="shared" si="13"/>
        <v>133.33333333333334</v>
      </c>
      <c r="I55" s="132"/>
      <c r="J55" s="153"/>
    </row>
    <row r="56" spans="1:13" s="7" customFormat="1" ht="18" customHeight="1" x14ac:dyDescent="0.3">
      <c r="A56" s="5">
        <v>4</v>
      </c>
      <c r="B56" s="46" t="s">
        <v>54</v>
      </c>
      <c r="C56" s="47">
        <v>137</v>
      </c>
      <c r="D56" s="47">
        <v>124</v>
      </c>
      <c r="E56" s="51">
        <v>110</v>
      </c>
      <c r="F56" s="51">
        <v>111</v>
      </c>
      <c r="G56" s="18">
        <f t="shared" si="12"/>
        <v>372</v>
      </c>
      <c r="H56" s="50">
        <f t="shared" si="13"/>
        <v>124</v>
      </c>
      <c r="I56" s="132"/>
      <c r="J56" s="153"/>
    </row>
    <row r="57" spans="1:13" s="7" customFormat="1" ht="18" customHeight="1" x14ac:dyDescent="0.3">
      <c r="A57" s="5">
        <v>5</v>
      </c>
      <c r="B57" s="46" t="s">
        <v>33</v>
      </c>
      <c r="C57" s="47">
        <v>96</v>
      </c>
      <c r="D57" s="47">
        <v>92</v>
      </c>
      <c r="E57" s="51">
        <v>134</v>
      </c>
      <c r="F57" s="51">
        <v>126</v>
      </c>
      <c r="G57" s="18">
        <f t="shared" si="12"/>
        <v>356</v>
      </c>
      <c r="H57" s="50">
        <f t="shared" si="13"/>
        <v>118.66666666666667</v>
      </c>
      <c r="I57" s="132"/>
      <c r="J57" s="153"/>
    </row>
    <row r="58" spans="1:13" s="7" customFormat="1" ht="18" customHeight="1" x14ac:dyDescent="0.3">
      <c r="A58" s="118" t="s">
        <v>132</v>
      </c>
      <c r="B58" s="119"/>
      <c r="C58" s="13">
        <f>SUM(C53:C57)</f>
        <v>562</v>
      </c>
      <c r="D58" s="13">
        <f>SUM(D53:D57)</f>
        <v>640</v>
      </c>
      <c r="E58" s="13">
        <f>SUM(E53:E57)</f>
        <v>627</v>
      </c>
      <c r="F58" s="13">
        <f>SUM(F53:F57)</f>
        <v>607</v>
      </c>
      <c r="G58" s="15">
        <f t="shared" si="12"/>
        <v>1874</v>
      </c>
      <c r="H58" s="17">
        <f>G58/15</f>
        <v>124.93333333333334</v>
      </c>
      <c r="I58" s="133"/>
      <c r="J58" s="154"/>
    </row>
    <row r="59" spans="1:13" s="7" customFormat="1" ht="18" customHeight="1" x14ac:dyDescent="0.3">
      <c r="A59" s="120" t="s">
        <v>133</v>
      </c>
      <c r="B59" s="120"/>
      <c r="C59" s="5">
        <v>2</v>
      </c>
      <c r="D59" s="5">
        <v>3</v>
      </c>
      <c r="E59" s="5">
        <v>4</v>
      </c>
      <c r="F59" s="5">
        <v>1</v>
      </c>
      <c r="G59" s="27"/>
      <c r="H59" s="28"/>
      <c r="I59" s="25"/>
      <c r="J59" s="30"/>
    </row>
    <row r="60" spans="1:13" ht="19.5" customHeight="1" x14ac:dyDescent="0.3">
      <c r="A60" s="2"/>
      <c r="B60" s="135" t="s">
        <v>65</v>
      </c>
      <c r="C60" s="136"/>
      <c r="D60" s="136"/>
      <c r="E60" s="136"/>
      <c r="F60" s="136"/>
      <c r="G60" s="136"/>
      <c r="H60" s="136"/>
      <c r="I60" s="136"/>
      <c r="J60" s="137"/>
      <c r="M60" s="1"/>
    </row>
    <row r="61" spans="1:13" s="7" customFormat="1" ht="18" customHeight="1" x14ac:dyDescent="0.3">
      <c r="A61" s="5">
        <v>1</v>
      </c>
      <c r="B61" s="42" t="s">
        <v>92</v>
      </c>
      <c r="C61" s="43">
        <v>126</v>
      </c>
      <c r="D61" s="43">
        <v>146</v>
      </c>
      <c r="E61" s="44">
        <v>119</v>
      </c>
      <c r="F61" s="44">
        <v>128</v>
      </c>
      <c r="G61" s="18">
        <f t="shared" ref="G61:G66" si="14">SUM(C61:F61)-MIN(C61:F61)</f>
        <v>400</v>
      </c>
      <c r="H61" s="16">
        <f t="shared" ref="H61:H65" si="15">G61/3</f>
        <v>133.33333333333334</v>
      </c>
      <c r="I61" s="128">
        <f>G66</f>
        <v>1855</v>
      </c>
      <c r="J61" s="156">
        <v>8</v>
      </c>
    </row>
    <row r="62" spans="1:13" s="7" customFormat="1" ht="18" customHeight="1" x14ac:dyDescent="0.3">
      <c r="A62" s="5">
        <v>2</v>
      </c>
      <c r="B62" s="46" t="s">
        <v>66</v>
      </c>
      <c r="C62" s="47">
        <v>149</v>
      </c>
      <c r="D62" s="47">
        <v>224</v>
      </c>
      <c r="E62" s="51">
        <v>178</v>
      </c>
      <c r="F62" s="51">
        <v>164</v>
      </c>
      <c r="G62" s="18">
        <f t="shared" si="14"/>
        <v>566</v>
      </c>
      <c r="H62" s="50">
        <f t="shared" si="15"/>
        <v>188.66666666666666</v>
      </c>
      <c r="I62" s="132"/>
      <c r="J62" s="156"/>
    </row>
    <row r="63" spans="1:13" s="7" customFormat="1" ht="18" customHeight="1" x14ac:dyDescent="0.3">
      <c r="A63" s="5">
        <v>3</v>
      </c>
      <c r="B63" s="46" t="s">
        <v>93</v>
      </c>
      <c r="C63" s="47">
        <v>136</v>
      </c>
      <c r="D63" s="47">
        <v>122</v>
      </c>
      <c r="E63" s="51">
        <v>98</v>
      </c>
      <c r="F63" s="51">
        <v>128</v>
      </c>
      <c r="G63" s="18">
        <f t="shared" si="14"/>
        <v>386</v>
      </c>
      <c r="H63" s="50">
        <f t="shared" si="15"/>
        <v>128.66666666666666</v>
      </c>
      <c r="I63" s="132"/>
      <c r="J63" s="156"/>
    </row>
    <row r="64" spans="1:13" s="7" customFormat="1" ht="18" customHeight="1" x14ac:dyDescent="0.3">
      <c r="A64" s="5">
        <v>4</v>
      </c>
      <c r="B64" s="46" t="s">
        <v>94</v>
      </c>
      <c r="C64" s="47">
        <v>93</v>
      </c>
      <c r="D64" s="47">
        <v>82</v>
      </c>
      <c r="E64" s="51">
        <v>73</v>
      </c>
      <c r="F64" s="51">
        <v>94</v>
      </c>
      <c r="G64" s="18">
        <f t="shared" si="14"/>
        <v>269</v>
      </c>
      <c r="H64" s="50">
        <f t="shared" si="15"/>
        <v>89.666666666666671</v>
      </c>
      <c r="I64" s="132"/>
      <c r="J64" s="156"/>
    </row>
    <row r="65" spans="1:13" s="7" customFormat="1" ht="18" customHeight="1" x14ac:dyDescent="0.3">
      <c r="A65" s="5">
        <v>5</v>
      </c>
      <c r="B65" s="46" t="s">
        <v>67</v>
      </c>
      <c r="C65" s="47">
        <v>81</v>
      </c>
      <c r="D65" s="47">
        <v>92</v>
      </c>
      <c r="E65" s="51">
        <v>89</v>
      </c>
      <c r="F65" s="51">
        <v>90</v>
      </c>
      <c r="G65" s="18">
        <f t="shared" si="14"/>
        <v>271</v>
      </c>
      <c r="H65" s="50">
        <f t="shared" si="15"/>
        <v>90.333333333333329</v>
      </c>
      <c r="I65" s="132"/>
      <c r="J65" s="156"/>
    </row>
    <row r="66" spans="1:13" s="7" customFormat="1" ht="18" customHeight="1" x14ac:dyDescent="0.3">
      <c r="A66" s="118" t="s">
        <v>132</v>
      </c>
      <c r="B66" s="119"/>
      <c r="C66" s="13">
        <f>SUM(C61:C65)</f>
        <v>585</v>
      </c>
      <c r="D66" s="13">
        <f>SUM(D61:D65)</f>
        <v>666</v>
      </c>
      <c r="E66" s="13">
        <f>SUM(E61:E65)</f>
        <v>557</v>
      </c>
      <c r="F66" s="13">
        <f>SUM(F61:F65)</f>
        <v>604</v>
      </c>
      <c r="G66" s="15">
        <f t="shared" si="14"/>
        <v>1855</v>
      </c>
      <c r="H66" s="17">
        <f>G66/15</f>
        <v>123.66666666666667</v>
      </c>
      <c r="I66" s="133"/>
      <c r="J66" s="156"/>
    </row>
    <row r="67" spans="1:13" s="7" customFormat="1" ht="18" customHeight="1" x14ac:dyDescent="0.3">
      <c r="A67" s="120" t="s">
        <v>133</v>
      </c>
      <c r="B67" s="120"/>
      <c r="C67" s="5">
        <v>3</v>
      </c>
      <c r="D67" s="5">
        <v>4</v>
      </c>
      <c r="E67" s="5">
        <v>1</v>
      </c>
      <c r="F67" s="5">
        <v>2</v>
      </c>
      <c r="G67" s="27"/>
      <c r="H67" s="28"/>
      <c r="I67" s="25"/>
      <c r="J67" s="32"/>
    </row>
    <row r="68" spans="1:13" ht="19.5" customHeight="1" x14ac:dyDescent="0.3">
      <c r="A68" s="2"/>
      <c r="B68" s="135" t="s">
        <v>171</v>
      </c>
      <c r="C68" s="136"/>
      <c r="D68" s="136"/>
      <c r="E68" s="136"/>
      <c r="F68" s="136"/>
      <c r="G68" s="136"/>
      <c r="H68" s="136"/>
      <c r="I68" s="136"/>
      <c r="J68" s="137"/>
      <c r="M68" s="1"/>
    </row>
    <row r="69" spans="1:13" s="7" customFormat="1" ht="18" customHeight="1" x14ac:dyDescent="0.3">
      <c r="A69" s="5">
        <v>1</v>
      </c>
      <c r="B69" s="42" t="s">
        <v>95</v>
      </c>
      <c r="C69" s="43">
        <v>135</v>
      </c>
      <c r="D69" s="43">
        <v>167</v>
      </c>
      <c r="E69" s="44">
        <v>112</v>
      </c>
      <c r="F69" s="44">
        <v>124</v>
      </c>
      <c r="G69" s="18">
        <f t="shared" ref="G69:G74" si="16">SUM(C69:F69)-MIN(C69:F69)</f>
        <v>426</v>
      </c>
      <c r="H69" s="16">
        <f t="shared" ref="H69:H73" si="17">G69/3</f>
        <v>142</v>
      </c>
      <c r="I69" s="128">
        <f>G74</f>
        <v>1766</v>
      </c>
      <c r="J69" s="156">
        <v>9</v>
      </c>
    </row>
    <row r="70" spans="1:13" s="7" customFormat="1" ht="18" customHeight="1" x14ac:dyDescent="0.3">
      <c r="A70" s="5">
        <v>2</v>
      </c>
      <c r="B70" s="42" t="s">
        <v>96</v>
      </c>
      <c r="C70" s="43">
        <v>102</v>
      </c>
      <c r="D70" s="43">
        <v>132</v>
      </c>
      <c r="E70" s="44">
        <v>107</v>
      </c>
      <c r="F70" s="44">
        <v>125</v>
      </c>
      <c r="G70" s="18">
        <f t="shared" si="16"/>
        <v>364</v>
      </c>
      <c r="H70" s="16">
        <f t="shared" si="17"/>
        <v>121.33333333333333</v>
      </c>
      <c r="I70" s="132"/>
      <c r="J70" s="156"/>
    </row>
    <row r="71" spans="1:13" s="7" customFormat="1" ht="18" customHeight="1" x14ac:dyDescent="0.3">
      <c r="A71" s="5">
        <v>3</v>
      </c>
      <c r="B71" s="46" t="s">
        <v>97</v>
      </c>
      <c r="C71" s="47">
        <v>155</v>
      </c>
      <c r="D71" s="47">
        <v>105</v>
      </c>
      <c r="E71" s="51">
        <v>128</v>
      </c>
      <c r="F71" s="51">
        <v>119</v>
      </c>
      <c r="G71" s="18">
        <f t="shared" si="16"/>
        <v>402</v>
      </c>
      <c r="H71" s="50">
        <f t="shared" si="17"/>
        <v>134</v>
      </c>
      <c r="I71" s="132"/>
      <c r="J71" s="156"/>
    </row>
    <row r="72" spans="1:13" s="7" customFormat="1" ht="18" customHeight="1" x14ac:dyDescent="0.3">
      <c r="A72" s="5">
        <v>4</v>
      </c>
      <c r="B72" s="46" t="s">
        <v>98</v>
      </c>
      <c r="C72" s="47">
        <v>112</v>
      </c>
      <c r="D72" s="47">
        <v>109</v>
      </c>
      <c r="E72" s="51">
        <v>100</v>
      </c>
      <c r="F72" s="51">
        <v>83</v>
      </c>
      <c r="G72" s="18">
        <f t="shared" si="16"/>
        <v>321</v>
      </c>
      <c r="H72" s="50">
        <f t="shared" si="17"/>
        <v>107</v>
      </c>
      <c r="I72" s="132"/>
      <c r="J72" s="156"/>
    </row>
    <row r="73" spans="1:13" s="7" customFormat="1" ht="18" customHeight="1" x14ac:dyDescent="0.3">
      <c r="A73" s="5">
        <v>5</v>
      </c>
      <c r="B73" s="46" t="s">
        <v>59</v>
      </c>
      <c r="C73" s="47">
        <v>101</v>
      </c>
      <c r="D73" s="47">
        <v>88</v>
      </c>
      <c r="E73" s="51">
        <v>113</v>
      </c>
      <c r="F73" s="51">
        <v>104</v>
      </c>
      <c r="G73" s="18">
        <f t="shared" si="16"/>
        <v>318</v>
      </c>
      <c r="H73" s="50">
        <f t="shared" si="17"/>
        <v>106</v>
      </c>
      <c r="I73" s="132"/>
      <c r="J73" s="156"/>
    </row>
    <row r="74" spans="1:13" s="7" customFormat="1" ht="18" customHeight="1" x14ac:dyDescent="0.3">
      <c r="A74" s="118" t="s">
        <v>132</v>
      </c>
      <c r="B74" s="119"/>
      <c r="C74" s="13">
        <f>SUM(C69:C73)</f>
        <v>605</v>
      </c>
      <c r="D74" s="13">
        <f>SUM(D69:D73)</f>
        <v>601</v>
      </c>
      <c r="E74" s="13">
        <f>SUM(E69:E73)</f>
        <v>560</v>
      </c>
      <c r="F74" s="13">
        <f>SUM(F69:F73)</f>
        <v>555</v>
      </c>
      <c r="G74" s="15">
        <f t="shared" si="16"/>
        <v>1766</v>
      </c>
      <c r="H74" s="17">
        <f>G74/15</f>
        <v>117.73333333333333</v>
      </c>
      <c r="I74" s="133"/>
      <c r="J74" s="156"/>
    </row>
    <row r="75" spans="1:13" s="7" customFormat="1" ht="18" customHeight="1" x14ac:dyDescent="0.3">
      <c r="A75" s="120" t="s">
        <v>133</v>
      </c>
      <c r="B75" s="120"/>
      <c r="C75" s="5">
        <v>3</v>
      </c>
      <c r="D75" s="5">
        <v>4</v>
      </c>
      <c r="E75" s="5">
        <v>1</v>
      </c>
      <c r="F75" s="5">
        <v>2</v>
      </c>
      <c r="G75" s="27"/>
      <c r="H75" s="28"/>
      <c r="I75" s="25"/>
      <c r="J75" s="32"/>
    </row>
    <row r="76" spans="1:13" ht="19.5" customHeight="1" x14ac:dyDescent="0.3">
      <c r="A76" s="4"/>
      <c r="B76" s="124" t="s">
        <v>28</v>
      </c>
      <c r="C76" s="125"/>
      <c r="D76" s="125"/>
      <c r="E76" s="125"/>
      <c r="F76" s="125"/>
      <c r="G76" s="125"/>
      <c r="H76" s="125"/>
      <c r="I76" s="125"/>
      <c r="J76" s="126"/>
      <c r="M76" s="1"/>
    </row>
    <row r="77" spans="1:13" s="7" customFormat="1" ht="18" customHeight="1" x14ac:dyDescent="0.3">
      <c r="A77" s="5">
        <v>1</v>
      </c>
      <c r="B77" s="42" t="s">
        <v>38</v>
      </c>
      <c r="C77" s="43">
        <v>134</v>
      </c>
      <c r="D77" s="43">
        <v>113</v>
      </c>
      <c r="E77" s="44">
        <v>157</v>
      </c>
      <c r="F77" s="44">
        <v>104</v>
      </c>
      <c r="G77" s="18">
        <f t="shared" ref="G77:G82" si="18">SUM(C77:F77)-MIN(C77:F77)</f>
        <v>404</v>
      </c>
      <c r="H77" s="19">
        <f t="shared" ref="H77:H81" si="19">G77/3</f>
        <v>134.66666666666666</v>
      </c>
      <c r="I77" s="127">
        <f>G82</f>
        <v>1718</v>
      </c>
      <c r="J77" s="141">
        <v>10</v>
      </c>
    </row>
    <row r="78" spans="1:13" s="7" customFormat="1" ht="18" customHeight="1" x14ac:dyDescent="0.3">
      <c r="A78" s="5">
        <v>2</v>
      </c>
      <c r="B78" s="42" t="s">
        <v>29</v>
      </c>
      <c r="C78" s="43">
        <v>133</v>
      </c>
      <c r="D78" s="43">
        <v>128</v>
      </c>
      <c r="E78" s="44">
        <v>115</v>
      </c>
      <c r="F78" s="44">
        <v>107</v>
      </c>
      <c r="G78" s="18">
        <f t="shared" si="18"/>
        <v>376</v>
      </c>
      <c r="H78" s="19">
        <f t="shared" si="19"/>
        <v>125.33333333333333</v>
      </c>
      <c r="I78" s="127"/>
      <c r="J78" s="141"/>
    </row>
    <row r="79" spans="1:13" s="7" customFormat="1" ht="18" customHeight="1" x14ac:dyDescent="0.3">
      <c r="A79" s="5">
        <v>3</v>
      </c>
      <c r="B79" s="46" t="s">
        <v>99</v>
      </c>
      <c r="C79" s="47">
        <v>125</v>
      </c>
      <c r="D79" s="47">
        <v>102</v>
      </c>
      <c r="E79" s="51">
        <v>99</v>
      </c>
      <c r="F79" s="51">
        <v>126</v>
      </c>
      <c r="G79" s="18">
        <f t="shared" si="18"/>
        <v>353</v>
      </c>
      <c r="H79" s="52">
        <f t="shared" si="19"/>
        <v>117.66666666666667</v>
      </c>
      <c r="I79" s="127"/>
      <c r="J79" s="141"/>
    </row>
    <row r="80" spans="1:13" s="7" customFormat="1" ht="18" customHeight="1" x14ac:dyDescent="0.3">
      <c r="A80" s="5">
        <v>4</v>
      </c>
      <c r="B80" s="46" t="s">
        <v>100</v>
      </c>
      <c r="C80" s="47">
        <v>121</v>
      </c>
      <c r="D80" s="47">
        <v>98</v>
      </c>
      <c r="E80" s="51">
        <v>119</v>
      </c>
      <c r="F80" s="51">
        <v>110</v>
      </c>
      <c r="G80" s="18">
        <f t="shared" si="18"/>
        <v>350</v>
      </c>
      <c r="H80" s="52">
        <f t="shared" si="19"/>
        <v>116.66666666666667</v>
      </c>
      <c r="I80" s="127"/>
      <c r="J80" s="141"/>
    </row>
    <row r="81" spans="1:13" s="7" customFormat="1" ht="18" customHeight="1" x14ac:dyDescent="0.3">
      <c r="A81" s="5">
        <v>5</v>
      </c>
      <c r="B81" s="46" t="s">
        <v>101</v>
      </c>
      <c r="C81" s="47">
        <v>98</v>
      </c>
      <c r="D81" s="47">
        <v>67</v>
      </c>
      <c r="E81" s="51">
        <v>77</v>
      </c>
      <c r="F81" s="51">
        <v>93</v>
      </c>
      <c r="G81" s="18">
        <f t="shared" si="18"/>
        <v>268</v>
      </c>
      <c r="H81" s="52">
        <f t="shared" si="19"/>
        <v>89.333333333333329</v>
      </c>
      <c r="I81" s="127"/>
      <c r="J81" s="141"/>
    </row>
    <row r="82" spans="1:13" s="7" customFormat="1" ht="18" customHeight="1" x14ac:dyDescent="0.3">
      <c r="A82" s="118" t="s">
        <v>132</v>
      </c>
      <c r="B82" s="119"/>
      <c r="C82" s="13">
        <f>SUM(C77:C81)</f>
        <v>611</v>
      </c>
      <c r="D82" s="13">
        <f>SUM(D77:D81)</f>
        <v>508</v>
      </c>
      <c r="E82" s="13">
        <f>SUM(E77:E81)</f>
        <v>567</v>
      </c>
      <c r="F82" s="13">
        <f>SUM(F77:F81)</f>
        <v>540</v>
      </c>
      <c r="G82" s="15">
        <f t="shared" si="18"/>
        <v>1718</v>
      </c>
      <c r="H82" s="17">
        <f>G82/15</f>
        <v>114.53333333333333</v>
      </c>
      <c r="I82" s="127"/>
      <c r="J82" s="141"/>
    </row>
    <row r="83" spans="1:13" s="7" customFormat="1" ht="18" customHeight="1" x14ac:dyDescent="0.3">
      <c r="A83" s="120" t="s">
        <v>133</v>
      </c>
      <c r="B83" s="120"/>
      <c r="C83" s="5">
        <v>4</v>
      </c>
      <c r="D83" s="5">
        <v>1</v>
      </c>
      <c r="E83" s="5">
        <v>2</v>
      </c>
      <c r="F83" s="5">
        <v>3</v>
      </c>
      <c r="G83" s="27"/>
      <c r="H83" s="28"/>
      <c r="I83" s="29"/>
      <c r="J83" s="33"/>
    </row>
    <row r="84" spans="1:13" ht="19.5" customHeight="1" x14ac:dyDescent="0.3">
      <c r="A84" s="2"/>
      <c r="B84" s="135" t="s">
        <v>23</v>
      </c>
      <c r="C84" s="136"/>
      <c r="D84" s="136"/>
      <c r="E84" s="136"/>
      <c r="F84" s="136"/>
      <c r="G84" s="136"/>
      <c r="H84" s="136"/>
      <c r="I84" s="136"/>
      <c r="J84" s="137"/>
      <c r="M84" s="1"/>
    </row>
    <row r="85" spans="1:13" s="7" customFormat="1" ht="18" customHeight="1" x14ac:dyDescent="0.3">
      <c r="A85" s="5">
        <v>1</v>
      </c>
      <c r="B85" s="42" t="s">
        <v>5</v>
      </c>
      <c r="C85" s="43">
        <v>105</v>
      </c>
      <c r="D85" s="43">
        <v>98</v>
      </c>
      <c r="E85" s="44">
        <v>146</v>
      </c>
      <c r="F85" s="44">
        <v>153</v>
      </c>
      <c r="G85" s="18">
        <f t="shared" ref="G85:G90" si="20">SUM(C85:F85)-MIN(C85:F85)</f>
        <v>404</v>
      </c>
      <c r="H85" s="16">
        <f t="shared" ref="H85:H89" si="21">G85/3</f>
        <v>134.66666666666666</v>
      </c>
      <c r="I85" s="128">
        <f>G90</f>
        <v>1703</v>
      </c>
      <c r="J85" s="152">
        <v>11</v>
      </c>
    </row>
    <row r="86" spans="1:13" s="7" customFormat="1" ht="18" customHeight="1" x14ac:dyDescent="0.3">
      <c r="A86" s="5">
        <v>2</v>
      </c>
      <c r="B86" s="42" t="s">
        <v>30</v>
      </c>
      <c r="C86" s="43">
        <v>119</v>
      </c>
      <c r="D86" s="43">
        <v>83</v>
      </c>
      <c r="E86" s="44">
        <v>123</v>
      </c>
      <c r="F86" s="44">
        <v>95</v>
      </c>
      <c r="G86" s="18">
        <f t="shared" si="20"/>
        <v>337</v>
      </c>
      <c r="H86" s="16">
        <f t="shared" si="21"/>
        <v>112.33333333333333</v>
      </c>
      <c r="I86" s="132"/>
      <c r="J86" s="153"/>
    </row>
    <row r="87" spans="1:13" s="7" customFormat="1" ht="18" customHeight="1" x14ac:dyDescent="0.3">
      <c r="A87" s="5">
        <v>3</v>
      </c>
      <c r="B87" s="42" t="s">
        <v>102</v>
      </c>
      <c r="C87" s="43">
        <v>83</v>
      </c>
      <c r="D87" s="43">
        <v>102</v>
      </c>
      <c r="E87" s="44">
        <v>117</v>
      </c>
      <c r="F87" s="44">
        <v>101</v>
      </c>
      <c r="G87" s="18">
        <f t="shared" si="20"/>
        <v>320</v>
      </c>
      <c r="H87" s="16">
        <f t="shared" si="21"/>
        <v>106.66666666666667</v>
      </c>
      <c r="I87" s="132"/>
      <c r="J87" s="153"/>
    </row>
    <row r="88" spans="1:13" s="7" customFormat="1" ht="18" customHeight="1" x14ac:dyDescent="0.3">
      <c r="A88" s="5">
        <v>4</v>
      </c>
      <c r="B88" s="46" t="s">
        <v>103</v>
      </c>
      <c r="C88" s="47">
        <v>99</v>
      </c>
      <c r="D88" s="47">
        <v>78</v>
      </c>
      <c r="E88" s="51">
        <v>115</v>
      </c>
      <c r="F88" s="51">
        <v>99</v>
      </c>
      <c r="G88" s="18">
        <f t="shared" si="20"/>
        <v>313</v>
      </c>
      <c r="H88" s="50">
        <f t="shared" si="21"/>
        <v>104.33333333333333</v>
      </c>
      <c r="I88" s="132"/>
      <c r="J88" s="153"/>
    </row>
    <row r="89" spans="1:13" s="7" customFormat="1" ht="18" customHeight="1" x14ac:dyDescent="0.3">
      <c r="A89" s="5">
        <v>5</v>
      </c>
      <c r="B89" s="46" t="s">
        <v>69</v>
      </c>
      <c r="C89" s="47">
        <v>125</v>
      </c>
      <c r="D89" s="47">
        <v>173</v>
      </c>
      <c r="E89" s="51">
        <v>105</v>
      </c>
      <c r="F89" s="51">
        <v>115</v>
      </c>
      <c r="G89" s="18">
        <f t="shared" si="20"/>
        <v>413</v>
      </c>
      <c r="H89" s="50">
        <f t="shared" si="21"/>
        <v>137.66666666666666</v>
      </c>
      <c r="I89" s="132"/>
      <c r="J89" s="153"/>
    </row>
    <row r="90" spans="1:13" s="7" customFormat="1" ht="18" customHeight="1" x14ac:dyDescent="0.3">
      <c r="A90" s="118" t="s">
        <v>132</v>
      </c>
      <c r="B90" s="119"/>
      <c r="C90" s="13">
        <f>SUM(C85:C89)</f>
        <v>531</v>
      </c>
      <c r="D90" s="13">
        <f>SUM(D85:D89)</f>
        <v>534</v>
      </c>
      <c r="E90" s="13">
        <f>SUM(E85:E89)</f>
        <v>606</v>
      </c>
      <c r="F90" s="13">
        <f>SUM(F85:F89)</f>
        <v>563</v>
      </c>
      <c r="G90" s="15">
        <f t="shared" si="20"/>
        <v>1703</v>
      </c>
      <c r="H90" s="17">
        <f>G90/15</f>
        <v>113.53333333333333</v>
      </c>
      <c r="I90" s="133"/>
      <c r="J90" s="154"/>
    </row>
    <row r="91" spans="1:13" s="7" customFormat="1" ht="18" customHeight="1" x14ac:dyDescent="0.3">
      <c r="A91" s="120" t="s">
        <v>133</v>
      </c>
      <c r="B91" s="120"/>
      <c r="C91" s="5">
        <v>1</v>
      </c>
      <c r="D91" s="5">
        <v>2</v>
      </c>
      <c r="E91" s="5">
        <v>3</v>
      </c>
      <c r="F91" s="5">
        <v>4</v>
      </c>
      <c r="G91" s="27"/>
      <c r="H91" s="28"/>
      <c r="I91" s="25"/>
      <c r="J91" s="30"/>
    </row>
    <row r="92" spans="1:13" ht="19.5" customHeight="1" x14ac:dyDescent="0.3">
      <c r="A92" s="2"/>
      <c r="B92" s="135" t="s">
        <v>7</v>
      </c>
      <c r="C92" s="136"/>
      <c r="D92" s="136"/>
      <c r="E92" s="136"/>
      <c r="F92" s="136"/>
      <c r="G92" s="136"/>
      <c r="H92" s="136"/>
      <c r="I92" s="136"/>
      <c r="J92" s="137"/>
      <c r="M92" s="1"/>
    </row>
    <row r="93" spans="1:13" s="7" customFormat="1" ht="18" customHeight="1" x14ac:dyDescent="0.3">
      <c r="A93" s="5">
        <v>1</v>
      </c>
      <c r="B93" s="46" t="s">
        <v>47</v>
      </c>
      <c r="C93" s="47">
        <v>142</v>
      </c>
      <c r="D93" s="47">
        <v>139</v>
      </c>
      <c r="E93" s="51">
        <v>105</v>
      </c>
      <c r="F93" s="51">
        <v>106</v>
      </c>
      <c r="G93" s="18">
        <f t="shared" ref="G93:G98" si="22">SUM(C93:F93)-MIN(C93:F93)</f>
        <v>387</v>
      </c>
      <c r="H93" s="50">
        <f t="shared" ref="H93:H97" si="23">G93/3</f>
        <v>129</v>
      </c>
      <c r="I93" s="128">
        <f>G98</f>
        <v>1683</v>
      </c>
      <c r="J93" s="152">
        <v>12</v>
      </c>
    </row>
    <row r="94" spans="1:13" s="7" customFormat="1" ht="18" customHeight="1" x14ac:dyDescent="0.3">
      <c r="A94" s="5">
        <v>2</v>
      </c>
      <c r="B94" s="46" t="s">
        <v>45</v>
      </c>
      <c r="C94" s="47">
        <v>97</v>
      </c>
      <c r="D94" s="47">
        <v>130</v>
      </c>
      <c r="E94" s="51">
        <v>115</v>
      </c>
      <c r="F94" s="51">
        <v>116</v>
      </c>
      <c r="G94" s="18">
        <f t="shared" si="22"/>
        <v>361</v>
      </c>
      <c r="H94" s="50">
        <f t="shared" si="23"/>
        <v>120.33333333333333</v>
      </c>
      <c r="I94" s="132"/>
      <c r="J94" s="153"/>
    </row>
    <row r="95" spans="1:13" s="7" customFormat="1" ht="18" customHeight="1" x14ac:dyDescent="0.3">
      <c r="A95" s="5">
        <v>3</v>
      </c>
      <c r="B95" s="46" t="s">
        <v>46</v>
      </c>
      <c r="C95" s="47">
        <v>107</v>
      </c>
      <c r="D95" s="47">
        <v>164</v>
      </c>
      <c r="E95" s="51">
        <v>121</v>
      </c>
      <c r="F95" s="51">
        <v>137</v>
      </c>
      <c r="G95" s="18">
        <f t="shared" si="22"/>
        <v>422</v>
      </c>
      <c r="H95" s="50">
        <f t="shared" si="23"/>
        <v>140.66666666666666</v>
      </c>
      <c r="I95" s="132"/>
      <c r="J95" s="153"/>
    </row>
    <row r="96" spans="1:13" s="7" customFormat="1" ht="18" customHeight="1" x14ac:dyDescent="0.3">
      <c r="A96" s="5">
        <v>4</v>
      </c>
      <c r="B96" s="46" t="s">
        <v>104</v>
      </c>
      <c r="C96" s="47">
        <v>89</v>
      </c>
      <c r="D96" s="47">
        <v>87</v>
      </c>
      <c r="E96" s="51">
        <v>90</v>
      </c>
      <c r="F96" s="51">
        <v>95</v>
      </c>
      <c r="G96" s="18">
        <f t="shared" si="22"/>
        <v>274</v>
      </c>
      <c r="H96" s="50">
        <f t="shared" si="23"/>
        <v>91.333333333333329</v>
      </c>
      <c r="I96" s="132"/>
      <c r="J96" s="153"/>
    </row>
    <row r="97" spans="1:13" s="7" customFormat="1" ht="18" customHeight="1" x14ac:dyDescent="0.3">
      <c r="A97" s="5">
        <v>5</v>
      </c>
      <c r="B97" s="53" t="s">
        <v>105</v>
      </c>
      <c r="C97" s="47">
        <v>68</v>
      </c>
      <c r="D97" s="47">
        <v>124</v>
      </c>
      <c r="E97" s="51">
        <v>70</v>
      </c>
      <c r="F97" s="51">
        <v>82</v>
      </c>
      <c r="G97" s="18">
        <f t="shared" si="22"/>
        <v>276</v>
      </c>
      <c r="H97" s="50">
        <f t="shared" si="23"/>
        <v>92</v>
      </c>
      <c r="I97" s="132"/>
      <c r="J97" s="153"/>
    </row>
    <row r="98" spans="1:13" s="7" customFormat="1" ht="18" customHeight="1" x14ac:dyDescent="0.3">
      <c r="A98" s="118" t="s">
        <v>132</v>
      </c>
      <c r="B98" s="119"/>
      <c r="C98" s="13">
        <f>SUM(C93:C97)</f>
        <v>503</v>
      </c>
      <c r="D98" s="13">
        <f>SUM(D93:D97)</f>
        <v>644</v>
      </c>
      <c r="E98" s="13">
        <f>SUM(E93:E97)</f>
        <v>501</v>
      </c>
      <c r="F98" s="13">
        <f>SUM(F93:F97)</f>
        <v>536</v>
      </c>
      <c r="G98" s="15">
        <f t="shared" si="22"/>
        <v>1683</v>
      </c>
      <c r="H98" s="17">
        <f>G98/15</f>
        <v>112.2</v>
      </c>
      <c r="I98" s="133"/>
      <c r="J98" s="154"/>
    </row>
    <row r="99" spans="1:13" s="7" customFormat="1" ht="18" customHeight="1" x14ac:dyDescent="0.3">
      <c r="A99" s="120" t="s">
        <v>133</v>
      </c>
      <c r="B99" s="120"/>
      <c r="C99" s="5">
        <v>2</v>
      </c>
      <c r="D99" s="5">
        <v>3</v>
      </c>
      <c r="E99" s="5">
        <v>4</v>
      </c>
      <c r="F99" s="5">
        <v>1</v>
      </c>
      <c r="G99" s="27"/>
      <c r="H99" s="28"/>
      <c r="I99" s="25"/>
      <c r="J99" s="30"/>
    </row>
    <row r="100" spans="1:13" ht="19.5" customHeight="1" x14ac:dyDescent="0.3">
      <c r="A100" s="2"/>
      <c r="B100" s="135" t="s">
        <v>60</v>
      </c>
      <c r="C100" s="136"/>
      <c r="D100" s="136"/>
      <c r="E100" s="136"/>
      <c r="F100" s="136"/>
      <c r="G100" s="136"/>
      <c r="H100" s="136"/>
      <c r="I100" s="136"/>
      <c r="J100" s="137"/>
      <c r="M100" s="1"/>
    </row>
    <row r="101" spans="1:13" s="7" customFormat="1" ht="18" customHeight="1" x14ac:dyDescent="0.3">
      <c r="A101" s="5">
        <v>2</v>
      </c>
      <c r="B101" s="46" t="s">
        <v>62</v>
      </c>
      <c r="C101" s="47">
        <v>109</v>
      </c>
      <c r="D101" s="47">
        <v>111</v>
      </c>
      <c r="E101" s="51">
        <v>114</v>
      </c>
      <c r="F101" s="51">
        <v>93</v>
      </c>
      <c r="G101" s="18">
        <f t="shared" ref="G101:G106" si="24">SUM(C101:F101)-MIN(C101:F101)</f>
        <v>334</v>
      </c>
      <c r="H101" s="50">
        <f t="shared" ref="H101:H105" si="25">G101/3</f>
        <v>111.33333333333333</v>
      </c>
      <c r="I101" s="128">
        <f>G106</f>
        <v>1673</v>
      </c>
      <c r="J101" s="129">
        <v>13</v>
      </c>
    </row>
    <row r="102" spans="1:13" s="7" customFormat="1" ht="18" customHeight="1" x14ac:dyDescent="0.3">
      <c r="A102" s="5">
        <v>3</v>
      </c>
      <c r="B102" s="46" t="s">
        <v>61</v>
      </c>
      <c r="C102" s="47">
        <v>130</v>
      </c>
      <c r="D102" s="47">
        <v>105</v>
      </c>
      <c r="E102" s="51">
        <v>126</v>
      </c>
      <c r="F102" s="51">
        <v>101</v>
      </c>
      <c r="G102" s="18">
        <f t="shared" si="24"/>
        <v>361</v>
      </c>
      <c r="H102" s="50">
        <f t="shared" si="25"/>
        <v>120.33333333333333</v>
      </c>
      <c r="I102" s="132"/>
      <c r="J102" s="130"/>
    </row>
    <row r="103" spans="1:13" s="7" customFormat="1" ht="18" customHeight="1" x14ac:dyDescent="0.3">
      <c r="A103" s="5">
        <v>4</v>
      </c>
      <c r="B103" s="46" t="s">
        <v>106</v>
      </c>
      <c r="C103" s="47">
        <v>95</v>
      </c>
      <c r="D103" s="47">
        <v>72</v>
      </c>
      <c r="E103" s="51">
        <v>120</v>
      </c>
      <c r="F103" s="51">
        <v>118</v>
      </c>
      <c r="G103" s="18">
        <f t="shared" si="24"/>
        <v>333</v>
      </c>
      <c r="H103" s="50">
        <f t="shared" si="25"/>
        <v>111</v>
      </c>
      <c r="I103" s="132"/>
      <c r="J103" s="130"/>
    </row>
    <row r="104" spans="1:13" s="7" customFormat="1" ht="18" customHeight="1" x14ac:dyDescent="0.3">
      <c r="A104" s="5">
        <v>5</v>
      </c>
      <c r="B104" s="46" t="s">
        <v>107</v>
      </c>
      <c r="C104" s="47">
        <v>136</v>
      </c>
      <c r="D104" s="47">
        <v>99</v>
      </c>
      <c r="E104" s="51">
        <v>116</v>
      </c>
      <c r="F104" s="51">
        <v>82</v>
      </c>
      <c r="G104" s="18">
        <f t="shared" si="24"/>
        <v>351</v>
      </c>
      <c r="H104" s="50">
        <f t="shared" si="25"/>
        <v>117</v>
      </c>
      <c r="I104" s="132"/>
      <c r="J104" s="130"/>
    </row>
    <row r="105" spans="1:13" s="7" customFormat="1" ht="18" customHeight="1" x14ac:dyDescent="0.3">
      <c r="A105" s="10">
        <v>7</v>
      </c>
      <c r="B105" s="54" t="s">
        <v>108</v>
      </c>
      <c r="C105" s="47">
        <v>98</v>
      </c>
      <c r="D105" s="47">
        <v>103</v>
      </c>
      <c r="E105" s="51">
        <v>112</v>
      </c>
      <c r="F105" s="51">
        <v>123</v>
      </c>
      <c r="G105" s="18">
        <f t="shared" si="24"/>
        <v>338</v>
      </c>
      <c r="H105" s="50">
        <f t="shared" si="25"/>
        <v>112.66666666666667</v>
      </c>
      <c r="I105" s="132"/>
      <c r="J105" s="130"/>
    </row>
    <row r="106" spans="1:13" s="7" customFormat="1" ht="18" customHeight="1" x14ac:dyDescent="0.3">
      <c r="A106" s="118" t="s">
        <v>132</v>
      </c>
      <c r="B106" s="119"/>
      <c r="C106" s="13">
        <f>SUM(C101:C105)</f>
        <v>568</v>
      </c>
      <c r="D106" s="13">
        <f>SUM(D101:D105)</f>
        <v>490</v>
      </c>
      <c r="E106" s="13">
        <f>SUM(E101:E105)</f>
        <v>588</v>
      </c>
      <c r="F106" s="13">
        <f>SUM(F101:F105)</f>
        <v>517</v>
      </c>
      <c r="G106" s="15">
        <f t="shared" si="24"/>
        <v>1673</v>
      </c>
      <c r="H106" s="17">
        <f>G106/15</f>
        <v>111.53333333333333</v>
      </c>
      <c r="I106" s="133"/>
      <c r="J106" s="134"/>
    </row>
    <row r="107" spans="1:13" s="7" customFormat="1" ht="18" customHeight="1" x14ac:dyDescent="0.3">
      <c r="A107" s="120" t="s">
        <v>133</v>
      </c>
      <c r="B107" s="120"/>
      <c r="C107" s="5">
        <v>4</v>
      </c>
      <c r="D107" s="5">
        <v>1</v>
      </c>
      <c r="E107" s="5">
        <v>2</v>
      </c>
      <c r="F107" s="5">
        <v>3</v>
      </c>
      <c r="G107" s="27"/>
      <c r="H107" s="28"/>
      <c r="I107" s="25"/>
      <c r="J107" s="26"/>
    </row>
    <row r="108" spans="1:13" ht="19.5" customHeight="1" x14ac:dyDescent="0.3">
      <c r="A108" s="2"/>
      <c r="B108" s="135" t="s">
        <v>13</v>
      </c>
      <c r="C108" s="136"/>
      <c r="D108" s="136"/>
      <c r="E108" s="136"/>
      <c r="F108" s="136"/>
      <c r="G108" s="136"/>
      <c r="H108" s="136"/>
      <c r="I108" s="136"/>
      <c r="J108" s="137"/>
      <c r="M108" s="1"/>
    </row>
    <row r="109" spans="1:13" s="7" customFormat="1" ht="18" customHeight="1" x14ac:dyDescent="0.3">
      <c r="A109" s="5">
        <v>1</v>
      </c>
      <c r="B109" s="42" t="s">
        <v>109</v>
      </c>
      <c r="C109" s="43">
        <v>109</v>
      </c>
      <c r="D109" s="43">
        <v>75</v>
      </c>
      <c r="E109" s="44">
        <v>73</v>
      </c>
      <c r="F109" s="44">
        <v>124</v>
      </c>
      <c r="G109" s="18">
        <f t="shared" ref="G109:G114" si="26">SUM(C109:F109)-MIN(C109:F109)</f>
        <v>308</v>
      </c>
      <c r="H109" s="16">
        <f t="shared" ref="H109:H113" si="27">G109/3</f>
        <v>102.66666666666667</v>
      </c>
      <c r="I109" s="128">
        <f>G114</f>
        <v>1669</v>
      </c>
      <c r="J109" s="129">
        <v>14</v>
      </c>
    </row>
    <row r="110" spans="1:13" s="7" customFormat="1" ht="18" customHeight="1" x14ac:dyDescent="0.3">
      <c r="A110" s="5">
        <v>2</v>
      </c>
      <c r="B110" s="42" t="s">
        <v>68</v>
      </c>
      <c r="C110" s="43">
        <v>111</v>
      </c>
      <c r="D110" s="43">
        <v>130</v>
      </c>
      <c r="E110" s="44">
        <v>77</v>
      </c>
      <c r="F110" s="44">
        <v>117</v>
      </c>
      <c r="G110" s="18">
        <f t="shared" si="26"/>
        <v>358</v>
      </c>
      <c r="H110" s="16">
        <f t="shared" si="27"/>
        <v>119.33333333333333</v>
      </c>
      <c r="I110" s="132"/>
      <c r="J110" s="130"/>
    </row>
    <row r="111" spans="1:13" s="7" customFormat="1" ht="18" customHeight="1" x14ac:dyDescent="0.3">
      <c r="A111" s="5">
        <v>3</v>
      </c>
      <c r="B111" s="46" t="s">
        <v>110</v>
      </c>
      <c r="C111" s="47">
        <v>114</v>
      </c>
      <c r="D111" s="47">
        <v>108</v>
      </c>
      <c r="E111" s="51">
        <v>89</v>
      </c>
      <c r="F111" s="51">
        <v>144</v>
      </c>
      <c r="G111" s="18">
        <f t="shared" si="26"/>
        <v>366</v>
      </c>
      <c r="H111" s="50">
        <f t="shared" si="27"/>
        <v>122</v>
      </c>
      <c r="I111" s="132"/>
      <c r="J111" s="130"/>
    </row>
    <row r="112" spans="1:13" s="7" customFormat="1" ht="18" customHeight="1" x14ac:dyDescent="0.3">
      <c r="A112" s="5">
        <v>4</v>
      </c>
      <c r="B112" s="46" t="s">
        <v>18</v>
      </c>
      <c r="C112" s="47">
        <v>125</v>
      </c>
      <c r="D112" s="47">
        <v>127</v>
      </c>
      <c r="E112" s="51">
        <v>87</v>
      </c>
      <c r="F112" s="51">
        <v>113</v>
      </c>
      <c r="G112" s="18">
        <f t="shared" si="26"/>
        <v>365</v>
      </c>
      <c r="H112" s="50">
        <f t="shared" si="27"/>
        <v>121.66666666666667</v>
      </c>
      <c r="I112" s="132"/>
      <c r="J112" s="130"/>
    </row>
    <row r="113" spans="1:13" s="7" customFormat="1" ht="18" customHeight="1" x14ac:dyDescent="0.3">
      <c r="A113" s="5">
        <v>5</v>
      </c>
      <c r="B113" s="46" t="s">
        <v>111</v>
      </c>
      <c r="C113" s="47">
        <v>71</v>
      </c>
      <c r="D113" s="47">
        <v>90</v>
      </c>
      <c r="E113" s="51">
        <v>135</v>
      </c>
      <c r="F113" s="51">
        <v>111</v>
      </c>
      <c r="G113" s="18">
        <f t="shared" si="26"/>
        <v>336</v>
      </c>
      <c r="H113" s="50">
        <f t="shared" si="27"/>
        <v>112</v>
      </c>
      <c r="I113" s="132"/>
      <c r="J113" s="130"/>
    </row>
    <row r="114" spans="1:13" s="7" customFormat="1" ht="18" customHeight="1" x14ac:dyDescent="0.3">
      <c r="A114" s="118" t="s">
        <v>132</v>
      </c>
      <c r="B114" s="119"/>
      <c r="C114" s="13">
        <f>SUM(C109:C113)</f>
        <v>530</v>
      </c>
      <c r="D114" s="13">
        <f>SUM(D109:D113)</f>
        <v>530</v>
      </c>
      <c r="E114" s="13">
        <f>SUM(E109:E113)</f>
        <v>461</v>
      </c>
      <c r="F114" s="13">
        <f>SUM(F109:F113)</f>
        <v>609</v>
      </c>
      <c r="G114" s="15">
        <f t="shared" si="26"/>
        <v>1669</v>
      </c>
      <c r="H114" s="17">
        <f>G114/15</f>
        <v>111.26666666666667</v>
      </c>
      <c r="I114" s="133"/>
      <c r="J114" s="134"/>
    </row>
    <row r="115" spans="1:13" s="7" customFormat="1" ht="18" customHeight="1" x14ac:dyDescent="0.3">
      <c r="A115" s="120" t="s">
        <v>133</v>
      </c>
      <c r="B115" s="120"/>
      <c r="C115" s="5">
        <v>4</v>
      </c>
      <c r="D115" s="5">
        <v>1</v>
      </c>
      <c r="E115" s="5">
        <v>2</v>
      </c>
      <c r="F115" s="5">
        <v>3</v>
      </c>
      <c r="G115" s="27"/>
      <c r="H115" s="28"/>
      <c r="I115" s="25"/>
      <c r="J115" s="30"/>
    </row>
    <row r="116" spans="1:13" ht="19.5" customHeight="1" x14ac:dyDescent="0.3">
      <c r="A116" s="2"/>
      <c r="B116" s="135" t="s">
        <v>17</v>
      </c>
      <c r="C116" s="136"/>
      <c r="D116" s="136"/>
      <c r="E116" s="136"/>
      <c r="F116" s="136"/>
      <c r="G116" s="136"/>
      <c r="H116" s="136"/>
      <c r="I116" s="136"/>
      <c r="J116" s="137"/>
      <c r="M116" s="1"/>
    </row>
    <row r="117" spans="1:13" s="7" customFormat="1" ht="18" customHeight="1" x14ac:dyDescent="0.3">
      <c r="A117" s="5">
        <v>1</v>
      </c>
      <c r="B117" s="42" t="s">
        <v>42</v>
      </c>
      <c r="C117" s="43">
        <v>116</v>
      </c>
      <c r="D117" s="43">
        <v>87</v>
      </c>
      <c r="E117" s="44">
        <v>107</v>
      </c>
      <c r="F117" s="44">
        <v>72</v>
      </c>
      <c r="G117" s="18">
        <f t="shared" ref="G117:G122" si="28">SUM(C117:F117)-MIN(C117:F117)</f>
        <v>310</v>
      </c>
      <c r="H117" s="16">
        <f t="shared" ref="H117:H121" si="29">G117/3</f>
        <v>103.33333333333333</v>
      </c>
      <c r="I117" s="128">
        <f>G122</f>
        <v>1616</v>
      </c>
      <c r="J117" s="142">
        <v>15</v>
      </c>
    </row>
    <row r="118" spans="1:13" s="7" customFormat="1" ht="18" customHeight="1" x14ac:dyDescent="0.3">
      <c r="A118" s="5">
        <v>2</v>
      </c>
      <c r="B118" s="42" t="s">
        <v>27</v>
      </c>
      <c r="C118" s="43">
        <v>162</v>
      </c>
      <c r="D118" s="43">
        <v>117</v>
      </c>
      <c r="E118" s="44">
        <v>99</v>
      </c>
      <c r="F118" s="44">
        <v>165</v>
      </c>
      <c r="G118" s="18">
        <f t="shared" si="28"/>
        <v>444</v>
      </c>
      <c r="H118" s="16">
        <f t="shared" si="29"/>
        <v>148</v>
      </c>
      <c r="I118" s="132"/>
      <c r="J118" s="142"/>
    </row>
    <row r="119" spans="1:13" s="7" customFormat="1" ht="18" customHeight="1" x14ac:dyDescent="0.3">
      <c r="A119" s="5">
        <v>3</v>
      </c>
      <c r="B119" s="46" t="s">
        <v>43</v>
      </c>
      <c r="C119" s="47">
        <v>142</v>
      </c>
      <c r="D119" s="47">
        <v>113</v>
      </c>
      <c r="E119" s="51">
        <v>122</v>
      </c>
      <c r="F119" s="51">
        <v>128</v>
      </c>
      <c r="G119" s="18">
        <f t="shared" si="28"/>
        <v>392</v>
      </c>
      <c r="H119" s="50">
        <f t="shared" si="29"/>
        <v>130.66666666666666</v>
      </c>
      <c r="I119" s="132"/>
      <c r="J119" s="142"/>
    </row>
    <row r="120" spans="1:13" s="7" customFormat="1" ht="18" customHeight="1" x14ac:dyDescent="0.3">
      <c r="A120" s="5">
        <v>4</v>
      </c>
      <c r="B120" s="46" t="s">
        <v>112</v>
      </c>
      <c r="C120" s="47">
        <v>103</v>
      </c>
      <c r="D120" s="47">
        <v>46</v>
      </c>
      <c r="E120" s="51">
        <v>92</v>
      </c>
      <c r="F120" s="51">
        <v>78</v>
      </c>
      <c r="G120" s="18">
        <f t="shared" si="28"/>
        <v>273</v>
      </c>
      <c r="H120" s="50">
        <f t="shared" si="29"/>
        <v>91</v>
      </c>
      <c r="I120" s="132"/>
      <c r="J120" s="142"/>
    </row>
    <row r="121" spans="1:13" s="7" customFormat="1" ht="18" customHeight="1" x14ac:dyDescent="0.3">
      <c r="A121" s="5">
        <v>5</v>
      </c>
      <c r="B121" s="46" t="s">
        <v>113</v>
      </c>
      <c r="C121" s="47">
        <v>69</v>
      </c>
      <c r="D121" s="47">
        <v>77</v>
      </c>
      <c r="E121" s="51">
        <v>66</v>
      </c>
      <c r="F121" s="51">
        <v>95</v>
      </c>
      <c r="G121" s="18">
        <f t="shared" si="28"/>
        <v>241</v>
      </c>
      <c r="H121" s="50">
        <f t="shared" si="29"/>
        <v>80.333333333333329</v>
      </c>
      <c r="I121" s="132"/>
      <c r="J121" s="142"/>
    </row>
    <row r="122" spans="1:13" s="7" customFormat="1" ht="18" customHeight="1" x14ac:dyDescent="0.3">
      <c r="A122" s="118" t="s">
        <v>132</v>
      </c>
      <c r="B122" s="119"/>
      <c r="C122" s="13">
        <f>SUM(C117:C121)</f>
        <v>592</v>
      </c>
      <c r="D122" s="13">
        <f>SUM(D117:D121)</f>
        <v>440</v>
      </c>
      <c r="E122" s="13">
        <f>SUM(E117:E121)</f>
        <v>486</v>
      </c>
      <c r="F122" s="13">
        <f>SUM(F117:F121)</f>
        <v>538</v>
      </c>
      <c r="G122" s="15">
        <f t="shared" si="28"/>
        <v>1616</v>
      </c>
      <c r="H122" s="17">
        <f>G122/15</f>
        <v>107.73333333333333</v>
      </c>
      <c r="I122" s="133"/>
      <c r="J122" s="142"/>
    </row>
    <row r="123" spans="1:13" s="7" customFormat="1" ht="18" customHeight="1" x14ac:dyDescent="0.3">
      <c r="A123" s="120" t="s">
        <v>133</v>
      </c>
      <c r="B123" s="120"/>
      <c r="C123" s="5">
        <v>4</v>
      </c>
      <c r="D123" s="5">
        <v>1</v>
      </c>
      <c r="E123" s="5">
        <v>2</v>
      </c>
      <c r="F123" s="5">
        <v>3</v>
      </c>
      <c r="G123" s="27"/>
      <c r="H123" s="28"/>
      <c r="I123" s="25"/>
      <c r="J123" s="31"/>
    </row>
    <row r="124" spans="1:13" ht="19.5" customHeight="1" x14ac:dyDescent="0.3">
      <c r="A124" s="2"/>
      <c r="B124" s="135" t="s">
        <v>48</v>
      </c>
      <c r="C124" s="136"/>
      <c r="D124" s="136"/>
      <c r="E124" s="136"/>
      <c r="F124" s="136"/>
      <c r="G124" s="136"/>
      <c r="H124" s="136"/>
      <c r="I124" s="136"/>
      <c r="J124" s="137"/>
      <c r="M124" s="1"/>
    </row>
    <row r="125" spans="1:13" s="7" customFormat="1" ht="18" customHeight="1" x14ac:dyDescent="0.3">
      <c r="A125" s="5">
        <v>1</v>
      </c>
      <c r="B125" s="42" t="s">
        <v>114</v>
      </c>
      <c r="C125" s="43">
        <v>124</v>
      </c>
      <c r="D125" s="43">
        <v>112</v>
      </c>
      <c r="E125" s="44">
        <v>105</v>
      </c>
      <c r="F125" s="44">
        <v>95</v>
      </c>
      <c r="G125" s="18">
        <f t="shared" ref="G125:G130" si="30">SUM(C125:F125)-MIN(C125:F125)</f>
        <v>341</v>
      </c>
      <c r="H125" s="16">
        <f t="shared" ref="H125:H129" si="31">G125/3</f>
        <v>113.66666666666667</v>
      </c>
      <c r="I125" s="128">
        <f>G130</f>
        <v>1559</v>
      </c>
      <c r="J125" s="129">
        <v>16</v>
      </c>
    </row>
    <row r="126" spans="1:13" s="7" customFormat="1" ht="18" customHeight="1" x14ac:dyDescent="0.3">
      <c r="A126" s="5">
        <v>2</v>
      </c>
      <c r="B126" s="42" t="s">
        <v>51</v>
      </c>
      <c r="C126" s="43">
        <v>72</v>
      </c>
      <c r="D126" s="43">
        <v>77</v>
      </c>
      <c r="E126" s="44">
        <v>113</v>
      </c>
      <c r="F126" s="44">
        <v>99</v>
      </c>
      <c r="G126" s="18">
        <f t="shared" si="30"/>
        <v>289</v>
      </c>
      <c r="H126" s="16">
        <f t="shared" si="31"/>
        <v>96.333333333333329</v>
      </c>
      <c r="I126" s="132"/>
      <c r="J126" s="130"/>
    </row>
    <row r="127" spans="1:13" s="7" customFormat="1" ht="18" customHeight="1" x14ac:dyDescent="0.3">
      <c r="A127" s="5">
        <v>3</v>
      </c>
      <c r="B127" s="46" t="s">
        <v>49</v>
      </c>
      <c r="C127" s="47">
        <v>87</v>
      </c>
      <c r="D127" s="47">
        <v>107</v>
      </c>
      <c r="E127" s="51">
        <v>101</v>
      </c>
      <c r="F127" s="51">
        <v>122</v>
      </c>
      <c r="G127" s="18">
        <f t="shared" si="30"/>
        <v>330</v>
      </c>
      <c r="H127" s="50">
        <f t="shared" si="31"/>
        <v>110</v>
      </c>
      <c r="I127" s="132"/>
      <c r="J127" s="130"/>
    </row>
    <row r="128" spans="1:13" s="7" customFormat="1" ht="18" customHeight="1" x14ac:dyDescent="0.3">
      <c r="A128" s="5">
        <v>4</v>
      </c>
      <c r="B128" s="53" t="s">
        <v>50</v>
      </c>
      <c r="C128" s="47">
        <v>100</v>
      </c>
      <c r="D128" s="47">
        <v>117</v>
      </c>
      <c r="E128" s="51">
        <v>105</v>
      </c>
      <c r="F128" s="51">
        <v>172</v>
      </c>
      <c r="G128" s="18">
        <f t="shared" si="30"/>
        <v>394</v>
      </c>
      <c r="H128" s="50">
        <f t="shared" si="31"/>
        <v>131.33333333333334</v>
      </c>
      <c r="I128" s="132"/>
      <c r="J128" s="130"/>
    </row>
    <row r="129" spans="1:13" s="7" customFormat="1" ht="18" customHeight="1" x14ac:dyDescent="0.3">
      <c r="A129" s="5">
        <v>5</v>
      </c>
      <c r="B129" s="46" t="s">
        <v>115</v>
      </c>
      <c r="C129" s="47">
        <v>63</v>
      </c>
      <c r="D129" s="47">
        <v>76</v>
      </c>
      <c r="E129" s="51">
        <v>68</v>
      </c>
      <c r="F129" s="51">
        <v>90</v>
      </c>
      <c r="G129" s="18">
        <f t="shared" si="30"/>
        <v>234</v>
      </c>
      <c r="H129" s="50">
        <f t="shared" si="31"/>
        <v>78</v>
      </c>
      <c r="I129" s="132"/>
      <c r="J129" s="130"/>
    </row>
    <row r="130" spans="1:13" s="7" customFormat="1" ht="18" customHeight="1" x14ac:dyDescent="0.3">
      <c r="A130" s="118" t="s">
        <v>132</v>
      </c>
      <c r="B130" s="119"/>
      <c r="C130" s="13">
        <f>SUM(C125:C129)</f>
        <v>446</v>
      </c>
      <c r="D130" s="13">
        <f>SUM(D125:D129)</f>
        <v>489</v>
      </c>
      <c r="E130" s="13">
        <f>SUM(E125:E129)</f>
        <v>492</v>
      </c>
      <c r="F130" s="13">
        <f>SUM(F125:F129)</f>
        <v>578</v>
      </c>
      <c r="G130" s="15">
        <f t="shared" si="30"/>
        <v>1559</v>
      </c>
      <c r="H130" s="17">
        <f>G130/15</f>
        <v>103.93333333333334</v>
      </c>
      <c r="I130" s="133"/>
      <c r="J130" s="134"/>
    </row>
    <row r="131" spans="1:13" s="7" customFormat="1" ht="18" customHeight="1" x14ac:dyDescent="0.3">
      <c r="A131" s="120" t="s">
        <v>133</v>
      </c>
      <c r="B131" s="120"/>
      <c r="C131" s="5">
        <v>1</v>
      </c>
      <c r="D131" s="5">
        <v>2</v>
      </c>
      <c r="E131" s="5">
        <v>3</v>
      </c>
      <c r="F131" s="5">
        <v>4</v>
      </c>
      <c r="G131" s="27"/>
      <c r="H131" s="28"/>
      <c r="I131" s="25"/>
      <c r="J131" s="30"/>
    </row>
    <row r="132" spans="1:13" ht="19.5" customHeight="1" x14ac:dyDescent="0.3">
      <c r="A132" s="2"/>
      <c r="B132" s="135" t="s">
        <v>116</v>
      </c>
      <c r="C132" s="136"/>
      <c r="D132" s="136"/>
      <c r="E132" s="136"/>
      <c r="F132" s="136"/>
      <c r="G132" s="136"/>
      <c r="H132" s="136"/>
      <c r="I132" s="136"/>
      <c r="J132" s="137"/>
      <c r="M132" s="1"/>
    </row>
    <row r="133" spans="1:13" s="7" customFormat="1" ht="18" customHeight="1" x14ac:dyDescent="0.3">
      <c r="A133" s="5">
        <v>1</v>
      </c>
      <c r="B133" s="42" t="s">
        <v>117</v>
      </c>
      <c r="C133" s="43">
        <v>89</v>
      </c>
      <c r="D133" s="43">
        <v>140</v>
      </c>
      <c r="E133" s="44">
        <v>112</v>
      </c>
      <c r="F133" s="44">
        <v>96</v>
      </c>
      <c r="G133" s="18">
        <f t="shared" ref="G133:G138" si="32">SUM(C133:F133)-MIN(C133:F133)</f>
        <v>348</v>
      </c>
      <c r="H133" s="16">
        <f t="shared" ref="H133:H137" si="33">G133/3</f>
        <v>116</v>
      </c>
      <c r="I133" s="128">
        <f>G138</f>
        <v>1507</v>
      </c>
      <c r="J133" s="129">
        <v>17</v>
      </c>
    </row>
    <row r="134" spans="1:13" s="7" customFormat="1" ht="18" customHeight="1" x14ac:dyDescent="0.3">
      <c r="A134" s="5">
        <v>2</v>
      </c>
      <c r="B134" s="42" t="s">
        <v>118</v>
      </c>
      <c r="C134" s="43">
        <v>81</v>
      </c>
      <c r="D134" s="43">
        <v>107</v>
      </c>
      <c r="E134" s="44">
        <v>120</v>
      </c>
      <c r="F134" s="44">
        <v>109</v>
      </c>
      <c r="G134" s="18">
        <f t="shared" si="32"/>
        <v>336</v>
      </c>
      <c r="H134" s="16">
        <f t="shared" si="33"/>
        <v>112</v>
      </c>
      <c r="I134" s="132"/>
      <c r="J134" s="130"/>
    </row>
    <row r="135" spans="1:13" s="7" customFormat="1" ht="18" customHeight="1" x14ac:dyDescent="0.3">
      <c r="A135" s="5">
        <v>3</v>
      </c>
      <c r="B135" s="46" t="s">
        <v>119</v>
      </c>
      <c r="C135" s="47">
        <v>84</v>
      </c>
      <c r="D135" s="47">
        <v>101</v>
      </c>
      <c r="E135" s="51">
        <v>115</v>
      </c>
      <c r="F135" s="51">
        <v>93</v>
      </c>
      <c r="G135" s="18">
        <f t="shared" si="32"/>
        <v>309</v>
      </c>
      <c r="H135" s="50">
        <f t="shared" si="33"/>
        <v>103</v>
      </c>
      <c r="I135" s="132"/>
      <c r="J135" s="130"/>
    </row>
    <row r="136" spans="1:13" s="7" customFormat="1" ht="18" customHeight="1" x14ac:dyDescent="0.3">
      <c r="A136" s="5">
        <v>4</v>
      </c>
      <c r="B136" s="46" t="s">
        <v>120</v>
      </c>
      <c r="C136" s="47">
        <v>102</v>
      </c>
      <c r="D136" s="47">
        <v>103</v>
      </c>
      <c r="E136" s="51">
        <v>89</v>
      </c>
      <c r="F136" s="51">
        <v>84</v>
      </c>
      <c r="G136" s="18">
        <f t="shared" si="32"/>
        <v>294</v>
      </c>
      <c r="H136" s="50">
        <f t="shared" si="33"/>
        <v>98</v>
      </c>
      <c r="I136" s="132"/>
      <c r="J136" s="130"/>
    </row>
    <row r="137" spans="1:13" s="7" customFormat="1" ht="18" customHeight="1" x14ac:dyDescent="0.3">
      <c r="A137" s="5">
        <v>5</v>
      </c>
      <c r="B137" s="46" t="s">
        <v>121</v>
      </c>
      <c r="C137" s="47">
        <v>77</v>
      </c>
      <c r="D137" s="47">
        <v>67</v>
      </c>
      <c r="E137" s="51">
        <v>95</v>
      </c>
      <c r="F137" s="51">
        <v>76</v>
      </c>
      <c r="G137" s="18">
        <f t="shared" si="32"/>
        <v>248</v>
      </c>
      <c r="H137" s="50">
        <f t="shared" si="33"/>
        <v>82.666666666666671</v>
      </c>
      <c r="I137" s="132"/>
      <c r="J137" s="130"/>
    </row>
    <row r="138" spans="1:13" s="7" customFormat="1" ht="18" customHeight="1" x14ac:dyDescent="0.3">
      <c r="A138" s="118" t="s">
        <v>132</v>
      </c>
      <c r="B138" s="119"/>
      <c r="C138" s="13">
        <f>SUM(C133:C137)</f>
        <v>433</v>
      </c>
      <c r="D138" s="13">
        <f>SUM(D133:D137)</f>
        <v>518</v>
      </c>
      <c r="E138" s="13">
        <f>SUM(E133:E137)</f>
        <v>531</v>
      </c>
      <c r="F138" s="13">
        <f>SUM(F133:F137)</f>
        <v>458</v>
      </c>
      <c r="G138" s="15">
        <f t="shared" si="32"/>
        <v>1507</v>
      </c>
      <c r="H138" s="17">
        <f>G138/15</f>
        <v>100.46666666666667</v>
      </c>
      <c r="I138" s="133"/>
      <c r="J138" s="134"/>
    </row>
    <row r="139" spans="1:13" s="7" customFormat="1" ht="18" customHeight="1" x14ac:dyDescent="0.3">
      <c r="A139" s="120" t="s">
        <v>133</v>
      </c>
      <c r="B139" s="120"/>
      <c r="C139" s="5">
        <v>1</v>
      </c>
      <c r="D139" s="5">
        <v>2</v>
      </c>
      <c r="E139" s="5">
        <v>3</v>
      </c>
      <c r="F139" s="5">
        <v>4</v>
      </c>
      <c r="G139" s="27"/>
      <c r="H139" s="28"/>
      <c r="I139" s="25"/>
      <c r="J139" s="30"/>
    </row>
    <row r="140" spans="1:13" ht="19.5" customHeight="1" x14ac:dyDescent="0.3">
      <c r="A140" s="2"/>
      <c r="B140" s="135" t="s">
        <v>10</v>
      </c>
      <c r="C140" s="136"/>
      <c r="D140" s="136"/>
      <c r="E140" s="136"/>
      <c r="F140" s="136"/>
      <c r="G140" s="136"/>
      <c r="H140" s="136"/>
      <c r="I140" s="136"/>
      <c r="J140" s="137"/>
      <c r="M140" s="1"/>
    </row>
    <row r="141" spans="1:13" s="7" customFormat="1" ht="18" customHeight="1" x14ac:dyDescent="0.3">
      <c r="A141" s="5">
        <v>1</v>
      </c>
      <c r="B141" s="42" t="s">
        <v>122</v>
      </c>
      <c r="C141" s="43">
        <v>91</v>
      </c>
      <c r="D141" s="43">
        <v>59</v>
      </c>
      <c r="E141" s="44">
        <v>94</v>
      </c>
      <c r="F141" s="44">
        <v>96</v>
      </c>
      <c r="G141" s="18">
        <f t="shared" ref="G141:G146" si="34">SUM(C141:F141)-MIN(C141:F141)</f>
        <v>281</v>
      </c>
      <c r="H141" s="16">
        <f t="shared" ref="H141:H145" si="35">G141/3</f>
        <v>93.666666666666671</v>
      </c>
      <c r="I141" s="128">
        <f>G146</f>
        <v>1451</v>
      </c>
      <c r="J141" s="129">
        <v>18</v>
      </c>
    </row>
    <row r="142" spans="1:13" s="7" customFormat="1" ht="18" customHeight="1" x14ac:dyDescent="0.3">
      <c r="A142" s="5">
        <v>2</v>
      </c>
      <c r="B142" s="42" t="s">
        <v>63</v>
      </c>
      <c r="C142" s="43">
        <v>93</v>
      </c>
      <c r="D142" s="43">
        <v>102</v>
      </c>
      <c r="E142" s="44">
        <v>134</v>
      </c>
      <c r="F142" s="44">
        <v>113</v>
      </c>
      <c r="G142" s="18">
        <f t="shared" si="34"/>
        <v>349</v>
      </c>
      <c r="H142" s="16">
        <f t="shared" si="35"/>
        <v>116.33333333333333</v>
      </c>
      <c r="I142" s="132"/>
      <c r="J142" s="130"/>
    </row>
    <row r="143" spans="1:13" s="7" customFormat="1" ht="18" customHeight="1" x14ac:dyDescent="0.3">
      <c r="A143" s="5">
        <v>3</v>
      </c>
      <c r="B143" s="42" t="s">
        <v>64</v>
      </c>
      <c r="C143" s="43">
        <v>128</v>
      </c>
      <c r="D143" s="43">
        <v>140</v>
      </c>
      <c r="E143" s="44">
        <v>103</v>
      </c>
      <c r="F143" s="44">
        <v>115</v>
      </c>
      <c r="G143" s="18">
        <f t="shared" si="34"/>
        <v>383</v>
      </c>
      <c r="H143" s="16">
        <f t="shared" si="35"/>
        <v>127.66666666666667</v>
      </c>
      <c r="I143" s="132"/>
      <c r="J143" s="130"/>
    </row>
    <row r="144" spans="1:13" s="7" customFormat="1" ht="18" customHeight="1" x14ac:dyDescent="0.3">
      <c r="A144" s="5">
        <v>4</v>
      </c>
      <c r="B144" s="46" t="s">
        <v>123</v>
      </c>
      <c r="C144" s="47">
        <v>78</v>
      </c>
      <c r="D144" s="47">
        <v>114</v>
      </c>
      <c r="E144" s="51">
        <v>90</v>
      </c>
      <c r="F144" s="51">
        <v>94</v>
      </c>
      <c r="G144" s="18">
        <f t="shared" si="34"/>
        <v>298</v>
      </c>
      <c r="H144" s="50">
        <f t="shared" si="35"/>
        <v>99.333333333333329</v>
      </c>
      <c r="I144" s="132"/>
      <c r="J144" s="130"/>
      <c r="L144" s="8"/>
    </row>
    <row r="145" spans="1:13" s="7" customFormat="1" ht="18" customHeight="1" x14ac:dyDescent="0.3">
      <c r="A145" s="5">
        <v>5</v>
      </c>
      <c r="B145" s="53" t="s">
        <v>124</v>
      </c>
      <c r="C145" s="47">
        <v>53</v>
      </c>
      <c r="D145" s="47">
        <v>66</v>
      </c>
      <c r="E145" s="51">
        <v>73</v>
      </c>
      <c r="F145" s="51">
        <v>58</v>
      </c>
      <c r="G145" s="18">
        <f t="shared" si="34"/>
        <v>197</v>
      </c>
      <c r="H145" s="50">
        <f t="shared" si="35"/>
        <v>65.666666666666671</v>
      </c>
      <c r="I145" s="132"/>
      <c r="J145" s="130"/>
      <c r="L145" s="9"/>
    </row>
    <row r="146" spans="1:13" s="7" customFormat="1" ht="18" customHeight="1" x14ac:dyDescent="0.3">
      <c r="A146" s="118" t="s">
        <v>132</v>
      </c>
      <c r="B146" s="119"/>
      <c r="C146" s="13">
        <f>SUM(C141:C145)</f>
        <v>443</v>
      </c>
      <c r="D146" s="13">
        <f>SUM(D141:D145)</f>
        <v>481</v>
      </c>
      <c r="E146" s="13">
        <f>SUM(E141:E145)</f>
        <v>494</v>
      </c>
      <c r="F146" s="13">
        <f>SUM(F141:F145)</f>
        <v>476</v>
      </c>
      <c r="G146" s="15">
        <f t="shared" si="34"/>
        <v>1451</v>
      </c>
      <c r="H146" s="17">
        <f>G146/15</f>
        <v>96.733333333333334</v>
      </c>
      <c r="I146" s="133"/>
      <c r="J146" s="134"/>
    </row>
    <row r="147" spans="1:13" s="7" customFormat="1" ht="18" customHeight="1" x14ac:dyDescent="0.3">
      <c r="A147" s="120" t="s">
        <v>133</v>
      </c>
      <c r="B147" s="120"/>
      <c r="C147" s="5">
        <v>2</v>
      </c>
      <c r="D147" s="5">
        <v>3</v>
      </c>
      <c r="E147" s="5">
        <v>4</v>
      </c>
      <c r="F147" s="5">
        <v>1</v>
      </c>
      <c r="G147" s="27"/>
      <c r="H147" s="28"/>
      <c r="I147" s="25"/>
      <c r="J147" s="30"/>
    </row>
    <row r="148" spans="1:13" ht="19.5" customHeight="1" x14ac:dyDescent="0.3">
      <c r="A148" s="2"/>
      <c r="B148" s="135" t="s">
        <v>12</v>
      </c>
      <c r="C148" s="136"/>
      <c r="D148" s="136"/>
      <c r="E148" s="136"/>
      <c r="F148" s="136"/>
      <c r="G148" s="136"/>
      <c r="H148" s="136"/>
      <c r="I148" s="136"/>
      <c r="J148" s="137"/>
      <c r="M148" s="1"/>
    </row>
    <row r="149" spans="1:13" s="7" customFormat="1" ht="18" customHeight="1" x14ac:dyDescent="0.3">
      <c r="A149" s="5">
        <v>1</v>
      </c>
      <c r="B149" s="46" t="s">
        <v>55</v>
      </c>
      <c r="C149" s="47">
        <v>64</v>
      </c>
      <c r="D149" s="47">
        <v>102</v>
      </c>
      <c r="E149" s="51">
        <v>59</v>
      </c>
      <c r="F149" s="51">
        <v>64</v>
      </c>
      <c r="G149" s="18">
        <f t="shared" ref="G149:G154" si="36">SUM(C149:F149)-MIN(C149:F149)</f>
        <v>230</v>
      </c>
      <c r="H149" s="50">
        <f t="shared" ref="H149:H153" si="37">G149/3</f>
        <v>76.666666666666671</v>
      </c>
      <c r="I149" s="128">
        <f>G154</f>
        <v>1381</v>
      </c>
      <c r="J149" s="129">
        <v>19</v>
      </c>
    </row>
    <row r="150" spans="1:13" s="7" customFormat="1" ht="18" customHeight="1" x14ac:dyDescent="0.3">
      <c r="A150" s="5">
        <v>2</v>
      </c>
      <c r="B150" s="46" t="s">
        <v>56</v>
      </c>
      <c r="C150" s="47">
        <v>94</v>
      </c>
      <c r="D150" s="47">
        <v>113</v>
      </c>
      <c r="E150" s="51">
        <v>110</v>
      </c>
      <c r="F150" s="51">
        <v>110</v>
      </c>
      <c r="G150" s="18">
        <f t="shared" si="36"/>
        <v>333</v>
      </c>
      <c r="H150" s="50">
        <f t="shared" si="37"/>
        <v>111</v>
      </c>
      <c r="I150" s="132"/>
      <c r="J150" s="130"/>
    </row>
    <row r="151" spans="1:13" s="7" customFormat="1" ht="18" customHeight="1" x14ac:dyDescent="0.3">
      <c r="A151" s="5">
        <v>3</v>
      </c>
      <c r="B151" s="46" t="s">
        <v>57</v>
      </c>
      <c r="C151" s="47">
        <v>100</v>
      </c>
      <c r="D151" s="47">
        <v>121</v>
      </c>
      <c r="E151" s="51">
        <v>96</v>
      </c>
      <c r="F151" s="51">
        <v>88</v>
      </c>
      <c r="G151" s="18">
        <f t="shared" si="36"/>
        <v>317</v>
      </c>
      <c r="H151" s="50">
        <f t="shared" si="37"/>
        <v>105.66666666666667</v>
      </c>
      <c r="I151" s="132"/>
      <c r="J151" s="130"/>
    </row>
    <row r="152" spans="1:13" s="7" customFormat="1" ht="18" customHeight="1" x14ac:dyDescent="0.3">
      <c r="A152" s="5">
        <v>4</v>
      </c>
      <c r="B152" s="46" t="s">
        <v>58</v>
      </c>
      <c r="C152" s="47">
        <v>69</v>
      </c>
      <c r="D152" s="47">
        <v>59</v>
      </c>
      <c r="E152" s="51">
        <v>96</v>
      </c>
      <c r="F152" s="51">
        <v>73</v>
      </c>
      <c r="G152" s="18">
        <f t="shared" si="36"/>
        <v>238</v>
      </c>
      <c r="H152" s="50">
        <f t="shared" si="37"/>
        <v>79.333333333333329</v>
      </c>
      <c r="I152" s="132"/>
      <c r="J152" s="130"/>
      <c r="L152" s="8"/>
    </row>
    <row r="153" spans="1:13" s="7" customFormat="1" ht="18" customHeight="1" x14ac:dyDescent="0.3">
      <c r="A153" s="5">
        <v>5</v>
      </c>
      <c r="B153" s="46" t="s">
        <v>125</v>
      </c>
      <c r="C153" s="47">
        <v>132</v>
      </c>
      <c r="D153" s="47">
        <v>55</v>
      </c>
      <c r="E153" s="51">
        <v>111</v>
      </c>
      <c r="F153" s="51">
        <v>63</v>
      </c>
      <c r="G153" s="18">
        <f t="shared" si="36"/>
        <v>306</v>
      </c>
      <c r="H153" s="50">
        <f t="shared" si="37"/>
        <v>102</v>
      </c>
      <c r="I153" s="132"/>
      <c r="J153" s="130"/>
      <c r="L153" s="9"/>
    </row>
    <row r="154" spans="1:13" s="7" customFormat="1" ht="18" customHeight="1" x14ac:dyDescent="0.3">
      <c r="A154" s="118" t="s">
        <v>132</v>
      </c>
      <c r="B154" s="119"/>
      <c r="C154" s="13">
        <f>SUM(C149:C153)</f>
        <v>459</v>
      </c>
      <c r="D154" s="13">
        <f>SUM(D149:D153)</f>
        <v>450</v>
      </c>
      <c r="E154" s="13">
        <f>SUM(E149:E153)</f>
        <v>472</v>
      </c>
      <c r="F154" s="13">
        <f>SUM(F149:F153)</f>
        <v>398</v>
      </c>
      <c r="G154" s="15">
        <f t="shared" si="36"/>
        <v>1381</v>
      </c>
      <c r="H154" s="17">
        <f>G154/15</f>
        <v>92.066666666666663</v>
      </c>
      <c r="I154" s="133"/>
      <c r="J154" s="134"/>
    </row>
    <row r="155" spans="1:13" s="7" customFormat="1" ht="18" customHeight="1" x14ac:dyDescent="0.3">
      <c r="A155" s="120" t="s">
        <v>133</v>
      </c>
      <c r="B155" s="120"/>
      <c r="C155" s="5">
        <v>3</v>
      </c>
      <c r="D155" s="5">
        <v>4</v>
      </c>
      <c r="E155" s="5">
        <v>1</v>
      </c>
      <c r="F155" s="5">
        <v>2</v>
      </c>
      <c r="G155" s="121"/>
      <c r="H155" s="122"/>
      <c r="I155" s="122"/>
      <c r="J155" s="123"/>
    </row>
    <row r="156" spans="1:13" s="7" customFormat="1" x14ac:dyDescent="0.2">
      <c r="H156" s="11"/>
    </row>
  </sheetData>
  <mergeCells count="98">
    <mergeCell ref="J117:J122"/>
    <mergeCell ref="I117:I122"/>
    <mergeCell ref="B124:J124"/>
    <mergeCell ref="J141:J146"/>
    <mergeCell ref="I141:I146"/>
    <mergeCell ref="B140:J140"/>
    <mergeCell ref="I125:I130"/>
    <mergeCell ref="B132:J132"/>
    <mergeCell ref="I133:I138"/>
    <mergeCell ref="J133:J138"/>
    <mergeCell ref="J125:J130"/>
    <mergeCell ref="A130:B130"/>
    <mergeCell ref="A131:B131"/>
    <mergeCell ref="B100:J100"/>
    <mergeCell ref="J101:J106"/>
    <mergeCell ref="B116:J116"/>
    <mergeCell ref="J85:J90"/>
    <mergeCell ref="J109:J114"/>
    <mergeCell ref="I109:I114"/>
    <mergeCell ref="I85:I90"/>
    <mergeCell ref="B108:J108"/>
    <mergeCell ref="B92:J92"/>
    <mergeCell ref="I93:I98"/>
    <mergeCell ref="J93:J98"/>
    <mergeCell ref="I101:I106"/>
    <mergeCell ref="A98:B98"/>
    <mergeCell ref="A99:B99"/>
    <mergeCell ref="A106:B106"/>
    <mergeCell ref="A107:B107"/>
    <mergeCell ref="I53:I58"/>
    <mergeCell ref="B76:J76"/>
    <mergeCell ref="I77:I82"/>
    <mergeCell ref="B60:J60"/>
    <mergeCell ref="I61:I66"/>
    <mergeCell ref="J61:J66"/>
    <mergeCell ref="I69:I74"/>
    <mergeCell ref="B68:J68"/>
    <mergeCell ref="J69:J74"/>
    <mergeCell ref="J53:J58"/>
    <mergeCell ref="A58:B58"/>
    <mergeCell ref="A59:B59"/>
    <mergeCell ref="A66:B66"/>
    <mergeCell ref="A67:B67"/>
    <mergeCell ref="A74:B74"/>
    <mergeCell ref="A75:B75"/>
    <mergeCell ref="B52:J52"/>
    <mergeCell ref="J37:J42"/>
    <mergeCell ref="B20:J20"/>
    <mergeCell ref="I21:I26"/>
    <mergeCell ref="J21:J26"/>
    <mergeCell ref="B28:J28"/>
    <mergeCell ref="I29:I34"/>
    <mergeCell ref="J29:J34"/>
    <mergeCell ref="A26:B26"/>
    <mergeCell ref="A27:B27"/>
    <mergeCell ref="A34:B34"/>
    <mergeCell ref="A35:B35"/>
    <mergeCell ref="A42:B42"/>
    <mergeCell ref="A43:B43"/>
    <mergeCell ref="A50:B50"/>
    <mergeCell ref="A51:B51"/>
    <mergeCell ref="A1:J1"/>
    <mergeCell ref="A2:J2"/>
    <mergeCell ref="A11:B11"/>
    <mergeCell ref="A10:B10"/>
    <mergeCell ref="A19:B19"/>
    <mergeCell ref="A18:B18"/>
    <mergeCell ref="I5:I10"/>
    <mergeCell ref="J5:J10"/>
    <mergeCell ref="B4:J4"/>
    <mergeCell ref="B12:J12"/>
    <mergeCell ref="I13:I18"/>
    <mergeCell ref="J13:J18"/>
    <mergeCell ref="B36:J36"/>
    <mergeCell ref="I37:I42"/>
    <mergeCell ref="B44:J44"/>
    <mergeCell ref="I45:I50"/>
    <mergeCell ref="J45:J50"/>
    <mergeCell ref="A82:B82"/>
    <mergeCell ref="A83:B83"/>
    <mergeCell ref="A90:B90"/>
    <mergeCell ref="A91:B91"/>
    <mergeCell ref="B84:J84"/>
    <mergeCell ref="J77:J82"/>
    <mergeCell ref="A114:B114"/>
    <mergeCell ref="A115:B115"/>
    <mergeCell ref="A122:B122"/>
    <mergeCell ref="A123:B123"/>
    <mergeCell ref="A155:B155"/>
    <mergeCell ref="G155:J155"/>
    <mergeCell ref="A138:B138"/>
    <mergeCell ref="A139:B139"/>
    <mergeCell ref="A146:B146"/>
    <mergeCell ref="A147:B147"/>
    <mergeCell ref="A154:B154"/>
    <mergeCell ref="B148:J148"/>
    <mergeCell ref="I149:I154"/>
    <mergeCell ref="J149:J154"/>
  </mergeCells>
  <phoneticPr fontId="0" type="noConversion"/>
  <pageMargins left="0.25" right="0.25" top="0.75" bottom="0.75" header="0.3" footer="0.3"/>
  <pageSetup paperSize="9" scale="97" orientation="portrait" horizontalDpi="200" verticalDpi="200" r:id="rId1"/>
  <headerFooter alignWithMargins="0"/>
  <rowBreaks count="4" manualBreakCount="4">
    <brk id="67" max="7" man="1"/>
    <brk id="91" max="7" man="1"/>
    <brk id="115" max="7" man="1"/>
    <brk id="14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2"/>
  <sheetViews>
    <sheetView workbookViewId="0">
      <selection activeCell="K21" sqref="K21"/>
    </sheetView>
  </sheetViews>
  <sheetFormatPr defaultRowHeight="12.75" x14ac:dyDescent="0.2"/>
  <cols>
    <col min="2" max="2" width="74.7109375" bestFit="1" customWidth="1"/>
    <col min="3" max="3" width="12.7109375" customWidth="1"/>
    <col min="4" max="4" width="14" customWidth="1"/>
    <col min="5" max="5" width="12.7109375" customWidth="1"/>
    <col min="6" max="6" width="14" customWidth="1"/>
    <col min="7" max="7" width="12.7109375" customWidth="1"/>
    <col min="8" max="8" width="14" customWidth="1"/>
  </cols>
  <sheetData>
    <row r="1" spans="1:8" ht="25.15" customHeight="1" x14ac:dyDescent="0.2">
      <c r="A1" s="157" t="s">
        <v>135</v>
      </c>
      <c r="B1" s="157" t="s">
        <v>134</v>
      </c>
      <c r="C1" s="157" t="s">
        <v>145</v>
      </c>
      <c r="D1" s="157"/>
      <c r="E1" s="157"/>
      <c r="F1" s="157"/>
      <c r="G1" s="157"/>
      <c r="H1" s="157"/>
    </row>
    <row r="2" spans="1:8" ht="25.15" customHeight="1" x14ac:dyDescent="0.2">
      <c r="A2" s="157"/>
      <c r="B2" s="157"/>
      <c r="C2" s="158" t="s">
        <v>136</v>
      </c>
      <c r="D2" s="158"/>
      <c r="E2" s="159" t="s">
        <v>137</v>
      </c>
      <c r="F2" s="159"/>
      <c r="G2" s="160" t="s">
        <v>130</v>
      </c>
      <c r="H2" s="160"/>
    </row>
    <row r="3" spans="1:8" ht="111" customHeight="1" x14ac:dyDescent="0.2">
      <c r="A3" s="157"/>
      <c r="B3" s="157"/>
      <c r="C3" s="81" t="s">
        <v>149</v>
      </c>
      <c r="D3" s="81" t="s">
        <v>169</v>
      </c>
      <c r="E3" s="83" t="s">
        <v>149</v>
      </c>
      <c r="F3" s="83" t="s">
        <v>169</v>
      </c>
      <c r="G3" s="85" t="s">
        <v>149</v>
      </c>
      <c r="H3" s="85" t="s">
        <v>169</v>
      </c>
    </row>
    <row r="4" spans="1:8" ht="19.899999999999999" customHeight="1" x14ac:dyDescent="0.2">
      <c r="A4" s="104">
        <v>1</v>
      </c>
      <c r="B4" s="103" t="s">
        <v>138</v>
      </c>
      <c r="C4" s="106">
        <v>2427</v>
      </c>
      <c r="D4" s="87">
        <f>C4/15</f>
        <v>161.80000000000001</v>
      </c>
      <c r="E4" s="106">
        <v>2506</v>
      </c>
      <c r="F4" s="87">
        <f>E4/15</f>
        <v>167.06666666666666</v>
      </c>
      <c r="G4" s="107">
        <v>2369</v>
      </c>
      <c r="H4" s="86">
        <f>G4/15</f>
        <v>157.93333333333334</v>
      </c>
    </row>
    <row r="5" spans="1:8" ht="19.899999999999999" customHeight="1" x14ac:dyDescent="0.2">
      <c r="A5" s="39">
        <v>2</v>
      </c>
      <c r="B5" s="37" t="s">
        <v>72</v>
      </c>
      <c r="C5" s="38">
        <v>2203</v>
      </c>
      <c r="D5" s="92">
        <f t="shared" ref="D5:D22" si="0">C5/15</f>
        <v>146.86666666666667</v>
      </c>
      <c r="E5" s="38">
        <v>2065</v>
      </c>
      <c r="F5" s="92">
        <f t="shared" ref="F5:F15" si="1">E5/15</f>
        <v>137.66666666666666</v>
      </c>
      <c r="G5" s="39">
        <v>2197</v>
      </c>
      <c r="H5" s="68">
        <f t="shared" ref="H5:H11" si="2">G5/15</f>
        <v>146.46666666666667</v>
      </c>
    </row>
    <row r="6" spans="1:8" ht="19.899999999999999" customHeight="1" x14ac:dyDescent="0.2">
      <c r="A6" s="104">
        <v>3</v>
      </c>
      <c r="B6" s="103" t="s">
        <v>85</v>
      </c>
      <c r="C6" s="106">
        <v>2040</v>
      </c>
      <c r="D6" s="87">
        <f t="shared" si="0"/>
        <v>136</v>
      </c>
      <c r="E6" s="106">
        <v>1919</v>
      </c>
      <c r="F6" s="87">
        <f t="shared" si="1"/>
        <v>127.93333333333334</v>
      </c>
      <c r="G6" s="107">
        <v>2096</v>
      </c>
      <c r="H6" s="86">
        <f t="shared" si="2"/>
        <v>139.73333333333332</v>
      </c>
    </row>
    <row r="7" spans="1:8" ht="19.899999999999999" customHeight="1" x14ac:dyDescent="0.2">
      <c r="A7" s="75">
        <v>4</v>
      </c>
      <c r="B7" s="40" t="s">
        <v>6</v>
      </c>
      <c r="C7" s="38">
        <v>2068</v>
      </c>
      <c r="D7" s="92">
        <f t="shared" si="0"/>
        <v>137.86666666666667</v>
      </c>
      <c r="E7" s="38">
        <v>2015</v>
      </c>
      <c r="F7" s="92">
        <f t="shared" si="1"/>
        <v>134.33333333333334</v>
      </c>
      <c r="G7" s="38">
        <v>2088</v>
      </c>
      <c r="H7" s="92">
        <f t="shared" si="2"/>
        <v>139.19999999999999</v>
      </c>
    </row>
    <row r="8" spans="1:8" ht="19.899999999999999" customHeight="1" x14ac:dyDescent="0.2">
      <c r="A8" s="105">
        <v>5</v>
      </c>
      <c r="B8" s="102" t="s">
        <v>14</v>
      </c>
      <c r="C8" s="106">
        <v>2083</v>
      </c>
      <c r="D8" s="87">
        <f t="shared" si="0"/>
        <v>138.86666666666667</v>
      </c>
      <c r="E8" s="106">
        <v>1967</v>
      </c>
      <c r="F8" s="87">
        <f t="shared" si="1"/>
        <v>131.13333333333333</v>
      </c>
      <c r="G8" s="106">
        <v>2021</v>
      </c>
      <c r="H8" s="87">
        <f t="shared" si="2"/>
        <v>134.73333333333332</v>
      </c>
    </row>
    <row r="9" spans="1:8" ht="19.899999999999999" customHeight="1" x14ac:dyDescent="0.2">
      <c r="A9" s="75">
        <v>6</v>
      </c>
      <c r="B9" s="40" t="s">
        <v>8</v>
      </c>
      <c r="C9" s="38">
        <v>2006</v>
      </c>
      <c r="D9" s="92">
        <f t="shared" si="0"/>
        <v>133.73333333333332</v>
      </c>
      <c r="E9" s="38">
        <v>2061</v>
      </c>
      <c r="F9" s="92">
        <f t="shared" si="1"/>
        <v>137.4</v>
      </c>
      <c r="G9" s="38">
        <v>2008</v>
      </c>
      <c r="H9" s="92">
        <f t="shared" si="2"/>
        <v>133.86666666666667</v>
      </c>
    </row>
    <row r="10" spans="1:8" ht="19.899999999999999" customHeight="1" x14ac:dyDescent="0.2">
      <c r="A10" s="105">
        <v>7</v>
      </c>
      <c r="B10" s="102" t="s">
        <v>73</v>
      </c>
      <c r="C10" s="106">
        <v>1874</v>
      </c>
      <c r="D10" s="87">
        <f t="shared" si="0"/>
        <v>124.93333333333334</v>
      </c>
      <c r="E10" s="106">
        <v>1860</v>
      </c>
      <c r="F10" s="87">
        <f t="shared" si="1"/>
        <v>124</v>
      </c>
      <c r="G10" s="106">
        <v>1933</v>
      </c>
      <c r="H10" s="87">
        <f t="shared" si="2"/>
        <v>128.86666666666667</v>
      </c>
    </row>
    <row r="11" spans="1:8" ht="19.899999999999999" customHeight="1" x14ac:dyDescent="0.2">
      <c r="A11" s="75">
        <v>8</v>
      </c>
      <c r="B11" s="40" t="s">
        <v>28</v>
      </c>
      <c r="C11" s="38">
        <v>1718</v>
      </c>
      <c r="D11" s="92">
        <f t="shared" si="0"/>
        <v>114.53333333333333</v>
      </c>
      <c r="E11" s="38">
        <v>1837</v>
      </c>
      <c r="F11" s="92">
        <f t="shared" si="1"/>
        <v>122.46666666666667</v>
      </c>
      <c r="G11" s="38">
        <v>1757</v>
      </c>
      <c r="H11" s="92">
        <f t="shared" si="2"/>
        <v>117.13333333333334</v>
      </c>
    </row>
    <row r="12" spans="1:8" ht="19.899999999999999" customHeight="1" x14ac:dyDescent="0.2">
      <c r="A12" s="105">
        <v>9</v>
      </c>
      <c r="B12" s="102" t="s">
        <v>24</v>
      </c>
      <c r="C12" s="106">
        <v>1766</v>
      </c>
      <c r="D12" s="87">
        <f t="shared" si="0"/>
        <v>117.73333333333333</v>
      </c>
      <c r="E12" s="106">
        <v>1774</v>
      </c>
      <c r="F12" s="87">
        <f t="shared" si="1"/>
        <v>118.26666666666667</v>
      </c>
      <c r="G12" s="108" t="s">
        <v>74</v>
      </c>
      <c r="H12" s="93" t="s">
        <v>74</v>
      </c>
    </row>
    <row r="13" spans="1:8" ht="19.899999999999999" customHeight="1" x14ac:dyDescent="0.2">
      <c r="A13" s="75">
        <v>10</v>
      </c>
      <c r="B13" s="40" t="s">
        <v>65</v>
      </c>
      <c r="C13" s="38">
        <v>1855</v>
      </c>
      <c r="D13" s="92">
        <f t="shared" si="0"/>
        <v>123.66666666666667</v>
      </c>
      <c r="E13" s="38">
        <v>1745</v>
      </c>
      <c r="F13" s="92">
        <f t="shared" si="1"/>
        <v>116.33333333333333</v>
      </c>
      <c r="G13" s="94" t="s">
        <v>74</v>
      </c>
      <c r="H13" s="94" t="s">
        <v>74</v>
      </c>
    </row>
    <row r="14" spans="1:8" ht="19.899999999999999" customHeight="1" x14ac:dyDescent="0.2">
      <c r="A14" s="105">
        <v>11</v>
      </c>
      <c r="B14" s="102" t="s">
        <v>139</v>
      </c>
      <c r="C14" s="106">
        <v>1703</v>
      </c>
      <c r="D14" s="87">
        <f t="shared" si="0"/>
        <v>113.53333333333333</v>
      </c>
      <c r="E14" s="106">
        <v>1729</v>
      </c>
      <c r="F14" s="87">
        <f t="shared" si="1"/>
        <v>115.26666666666667</v>
      </c>
      <c r="G14" s="108" t="s">
        <v>74</v>
      </c>
      <c r="H14" s="93" t="s">
        <v>74</v>
      </c>
    </row>
    <row r="15" spans="1:8" ht="19.899999999999999" customHeight="1" x14ac:dyDescent="0.2">
      <c r="A15" s="75">
        <v>12</v>
      </c>
      <c r="B15" s="40" t="s">
        <v>7</v>
      </c>
      <c r="C15" s="38">
        <v>1683</v>
      </c>
      <c r="D15" s="92">
        <f t="shared" si="0"/>
        <v>112.2</v>
      </c>
      <c r="E15" s="38">
        <v>1648</v>
      </c>
      <c r="F15" s="92">
        <f t="shared" si="1"/>
        <v>109.86666666666666</v>
      </c>
      <c r="G15" s="94" t="s">
        <v>74</v>
      </c>
      <c r="H15" s="94" t="s">
        <v>74</v>
      </c>
    </row>
    <row r="16" spans="1:8" ht="19.899999999999999" customHeight="1" x14ac:dyDescent="0.2">
      <c r="A16" s="105">
        <v>13</v>
      </c>
      <c r="B16" s="102" t="s">
        <v>142</v>
      </c>
      <c r="C16" s="106">
        <v>1673</v>
      </c>
      <c r="D16" s="87">
        <f t="shared" si="0"/>
        <v>111.53333333333333</v>
      </c>
      <c r="E16" s="108" t="s">
        <v>74</v>
      </c>
      <c r="F16" s="93" t="s">
        <v>74</v>
      </c>
      <c r="G16" s="108" t="s">
        <v>74</v>
      </c>
      <c r="H16" s="93" t="s">
        <v>74</v>
      </c>
    </row>
    <row r="17" spans="1:8" ht="19.899999999999999" customHeight="1" x14ac:dyDescent="0.2">
      <c r="A17" s="75">
        <v>14</v>
      </c>
      <c r="B17" s="40" t="s">
        <v>13</v>
      </c>
      <c r="C17" s="38">
        <v>1669</v>
      </c>
      <c r="D17" s="92">
        <f t="shared" si="0"/>
        <v>111.26666666666667</v>
      </c>
      <c r="E17" s="94" t="s">
        <v>74</v>
      </c>
      <c r="F17" s="94" t="s">
        <v>74</v>
      </c>
      <c r="G17" s="94" t="s">
        <v>74</v>
      </c>
      <c r="H17" s="94" t="s">
        <v>74</v>
      </c>
    </row>
    <row r="18" spans="1:8" ht="19.899999999999999" customHeight="1" x14ac:dyDescent="0.2">
      <c r="A18" s="105">
        <v>15</v>
      </c>
      <c r="B18" s="102" t="s">
        <v>17</v>
      </c>
      <c r="C18" s="106">
        <v>1616</v>
      </c>
      <c r="D18" s="87">
        <f t="shared" si="0"/>
        <v>107.73333333333333</v>
      </c>
      <c r="E18" s="108" t="s">
        <v>74</v>
      </c>
      <c r="F18" s="93" t="s">
        <v>74</v>
      </c>
      <c r="G18" s="108" t="s">
        <v>74</v>
      </c>
      <c r="H18" s="93" t="s">
        <v>74</v>
      </c>
    </row>
    <row r="19" spans="1:8" ht="19.899999999999999" customHeight="1" x14ac:dyDescent="0.2">
      <c r="A19" s="75">
        <v>16</v>
      </c>
      <c r="B19" s="40" t="s">
        <v>140</v>
      </c>
      <c r="C19" s="38">
        <v>1559</v>
      </c>
      <c r="D19" s="92">
        <f t="shared" si="0"/>
        <v>103.93333333333334</v>
      </c>
      <c r="E19" s="94" t="s">
        <v>74</v>
      </c>
      <c r="F19" s="94" t="s">
        <v>74</v>
      </c>
      <c r="G19" s="94" t="s">
        <v>74</v>
      </c>
      <c r="H19" s="94" t="s">
        <v>74</v>
      </c>
    </row>
    <row r="20" spans="1:8" ht="19.899999999999999" customHeight="1" x14ac:dyDescent="0.2">
      <c r="A20" s="105">
        <v>17</v>
      </c>
      <c r="B20" s="102" t="s">
        <v>141</v>
      </c>
      <c r="C20" s="106">
        <v>1507</v>
      </c>
      <c r="D20" s="87">
        <f t="shared" si="0"/>
        <v>100.46666666666667</v>
      </c>
      <c r="E20" s="108" t="s">
        <v>74</v>
      </c>
      <c r="F20" s="93" t="s">
        <v>74</v>
      </c>
      <c r="G20" s="108" t="s">
        <v>74</v>
      </c>
      <c r="H20" s="93" t="s">
        <v>74</v>
      </c>
    </row>
    <row r="21" spans="1:8" ht="19.899999999999999" customHeight="1" x14ac:dyDescent="0.2">
      <c r="A21" s="75">
        <v>18</v>
      </c>
      <c r="B21" s="40" t="s">
        <v>10</v>
      </c>
      <c r="C21" s="38">
        <v>1451</v>
      </c>
      <c r="D21" s="92">
        <f t="shared" si="0"/>
        <v>96.733333333333334</v>
      </c>
      <c r="E21" s="94" t="s">
        <v>74</v>
      </c>
      <c r="F21" s="94" t="s">
        <v>74</v>
      </c>
      <c r="G21" s="94" t="s">
        <v>74</v>
      </c>
      <c r="H21" s="94" t="s">
        <v>74</v>
      </c>
    </row>
    <row r="22" spans="1:8" ht="19.899999999999999" customHeight="1" x14ac:dyDescent="0.2">
      <c r="A22" s="105">
        <v>19</v>
      </c>
      <c r="B22" s="102" t="s">
        <v>12</v>
      </c>
      <c r="C22" s="106">
        <v>1381</v>
      </c>
      <c r="D22" s="87">
        <f t="shared" si="0"/>
        <v>92.066666666666663</v>
      </c>
      <c r="E22" s="108" t="s">
        <v>74</v>
      </c>
      <c r="F22" s="93" t="s">
        <v>74</v>
      </c>
      <c r="G22" s="108" t="s">
        <v>74</v>
      </c>
      <c r="H22" s="93" t="s">
        <v>74</v>
      </c>
    </row>
  </sheetData>
  <mergeCells count="6">
    <mergeCell ref="A1:A3"/>
    <mergeCell ref="C2:D2"/>
    <mergeCell ref="E2:F2"/>
    <mergeCell ref="G2:H2"/>
    <mergeCell ref="B1:B3"/>
    <mergeCell ref="C1:H1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D64"/>
  <sheetViews>
    <sheetView topLeftCell="C1" zoomScale="75" zoomScaleNormal="75" workbookViewId="0">
      <pane xSplit="20" ySplit="3" topLeftCell="W4" activePane="bottomRight" state="frozen"/>
      <selection activeCell="C1" sqref="C1"/>
      <selection pane="topRight" activeCell="V1" sqref="V1"/>
      <selection pane="bottomLeft" activeCell="C4" sqref="C4"/>
      <selection pane="bottomRight" activeCell="T44" sqref="T44"/>
    </sheetView>
  </sheetViews>
  <sheetFormatPr defaultRowHeight="18.75" x14ac:dyDescent="0.2"/>
  <cols>
    <col min="2" max="3" width="9" style="61" customWidth="1"/>
    <col min="4" max="4" width="47.5703125" bestFit="1" customWidth="1"/>
    <col min="5" max="5" width="9" customWidth="1"/>
    <col min="6" max="8" width="8.7109375" customWidth="1"/>
    <col min="9" max="9" width="11.42578125" bestFit="1" customWidth="1"/>
    <col min="10" max="10" width="13.140625" customWidth="1"/>
    <col min="11" max="14" width="8.7109375" customWidth="1"/>
    <col min="15" max="15" width="11.42578125" bestFit="1" customWidth="1"/>
    <col min="16" max="16" width="13.28515625" customWidth="1"/>
    <col min="17" max="20" width="8.7109375" customWidth="1"/>
    <col min="21" max="21" width="11.42578125" bestFit="1" customWidth="1"/>
    <col min="22" max="22" width="13.42578125" customWidth="1"/>
    <col min="23" max="23" width="63.85546875" bestFit="1" customWidth="1"/>
    <col min="30" max="30" width="42.42578125" bestFit="1" customWidth="1"/>
  </cols>
  <sheetData>
    <row r="1" spans="2:30" ht="25.15" customHeight="1" x14ac:dyDescent="0.2">
      <c r="B1" s="157" t="s">
        <v>135</v>
      </c>
      <c r="C1" s="170" t="s">
        <v>135</v>
      </c>
      <c r="D1" s="157" t="s">
        <v>144</v>
      </c>
      <c r="E1" s="157" t="s">
        <v>145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 t="s">
        <v>134</v>
      </c>
    </row>
    <row r="2" spans="2:30" ht="25.15" customHeight="1" x14ac:dyDescent="0.2">
      <c r="B2" s="157"/>
      <c r="C2" s="171"/>
      <c r="D2" s="157"/>
      <c r="E2" s="158" t="s">
        <v>146</v>
      </c>
      <c r="F2" s="158"/>
      <c r="G2" s="158"/>
      <c r="H2" s="158"/>
      <c r="I2" s="158"/>
      <c r="J2" s="158"/>
      <c r="K2" s="159" t="s">
        <v>147</v>
      </c>
      <c r="L2" s="159"/>
      <c r="M2" s="159"/>
      <c r="N2" s="159"/>
      <c r="O2" s="159"/>
      <c r="P2" s="159"/>
      <c r="Q2" s="160" t="s">
        <v>130</v>
      </c>
      <c r="R2" s="160"/>
      <c r="S2" s="160"/>
      <c r="T2" s="160"/>
      <c r="U2" s="160"/>
      <c r="V2" s="160"/>
      <c r="W2" s="157"/>
    </row>
    <row r="3" spans="2:30" ht="100.5" customHeight="1" x14ac:dyDescent="0.2">
      <c r="B3" s="157"/>
      <c r="C3" s="172"/>
      <c r="D3" s="157"/>
      <c r="E3" s="80" t="s">
        <v>1</v>
      </c>
      <c r="F3" s="80" t="s">
        <v>2</v>
      </c>
      <c r="G3" s="80" t="s">
        <v>32</v>
      </c>
      <c r="H3" s="80" t="s">
        <v>76</v>
      </c>
      <c r="I3" s="81" t="s">
        <v>149</v>
      </c>
      <c r="J3" s="81" t="s">
        <v>170</v>
      </c>
      <c r="K3" s="82" t="s">
        <v>1</v>
      </c>
      <c r="L3" s="82" t="s">
        <v>2</v>
      </c>
      <c r="M3" s="82" t="s">
        <v>32</v>
      </c>
      <c r="N3" s="82" t="s">
        <v>76</v>
      </c>
      <c r="O3" s="83" t="s">
        <v>148</v>
      </c>
      <c r="P3" s="83" t="s">
        <v>170</v>
      </c>
      <c r="Q3" s="84" t="s">
        <v>1</v>
      </c>
      <c r="R3" s="84" t="s">
        <v>2</v>
      </c>
      <c r="S3" s="84" t="s">
        <v>32</v>
      </c>
      <c r="T3" s="84" t="s">
        <v>76</v>
      </c>
      <c r="U3" s="85" t="s">
        <v>148</v>
      </c>
      <c r="V3" s="85" t="s">
        <v>170</v>
      </c>
      <c r="W3" s="157"/>
    </row>
    <row r="4" spans="2:30" ht="19.899999999999999" customHeight="1" x14ac:dyDescent="0.3">
      <c r="B4" s="71">
        <v>1</v>
      </c>
      <c r="C4" s="109">
        <v>1</v>
      </c>
      <c r="D4" s="62" t="s">
        <v>9</v>
      </c>
      <c r="E4" s="70">
        <v>190</v>
      </c>
      <c r="F4" s="38">
        <v>184</v>
      </c>
      <c r="G4" s="38">
        <v>172</v>
      </c>
      <c r="H4" s="38">
        <v>185</v>
      </c>
      <c r="I4" s="58">
        <f t="shared" ref="I4:I37" si="0">SUM(E4:H4)-MIN(E4:H4)</f>
        <v>559</v>
      </c>
      <c r="J4" s="67">
        <f>I4/3</f>
        <v>186.33333333333334</v>
      </c>
      <c r="K4" s="38">
        <v>157</v>
      </c>
      <c r="L4" s="38">
        <v>201</v>
      </c>
      <c r="M4" s="38">
        <v>212</v>
      </c>
      <c r="N4" s="76">
        <v>215</v>
      </c>
      <c r="O4" s="59">
        <f t="shared" ref="O4:O15" si="1">SUM(K4:N4)-MIN(K4:N4)</f>
        <v>628</v>
      </c>
      <c r="P4" s="68">
        <f>O4/3</f>
        <v>209.33333333333334</v>
      </c>
      <c r="Q4" s="38">
        <v>156</v>
      </c>
      <c r="R4" s="38">
        <v>142</v>
      </c>
      <c r="S4" s="70">
        <v>182</v>
      </c>
      <c r="T4" s="38">
        <v>175</v>
      </c>
      <c r="U4" s="58">
        <f t="shared" ref="U4:U15" si="2">SUM(Q4:T4)-MIN(Q4:T4)</f>
        <v>513</v>
      </c>
      <c r="V4" s="67">
        <f>U4/3</f>
        <v>171</v>
      </c>
      <c r="W4" s="38" t="s">
        <v>4</v>
      </c>
      <c r="AD4" s="57"/>
    </row>
    <row r="5" spans="2:30" ht="19.899999999999999" customHeight="1" x14ac:dyDescent="0.3">
      <c r="B5" s="72">
        <v>2</v>
      </c>
      <c r="C5" s="110">
        <v>2</v>
      </c>
      <c r="D5" s="63" t="s">
        <v>3</v>
      </c>
      <c r="E5" s="64">
        <v>167</v>
      </c>
      <c r="F5" s="69">
        <v>191</v>
      </c>
      <c r="G5" s="64">
        <v>163</v>
      </c>
      <c r="H5" s="64">
        <v>152</v>
      </c>
      <c r="I5" s="58">
        <f t="shared" si="0"/>
        <v>521</v>
      </c>
      <c r="J5" s="87">
        <f t="shared" ref="J5:J37" si="3">I5/3</f>
        <v>173.66666666666666</v>
      </c>
      <c r="K5" s="64">
        <v>179</v>
      </c>
      <c r="L5" s="69">
        <v>180</v>
      </c>
      <c r="M5" s="64">
        <v>174</v>
      </c>
      <c r="N5" s="64">
        <v>167</v>
      </c>
      <c r="O5" s="59">
        <f t="shared" si="1"/>
        <v>533</v>
      </c>
      <c r="P5" s="86">
        <f t="shared" ref="P5:P31" si="4">O5/3</f>
        <v>177.66666666666666</v>
      </c>
      <c r="Q5" s="64">
        <v>136</v>
      </c>
      <c r="R5" s="64">
        <v>119</v>
      </c>
      <c r="S5" s="64">
        <v>169</v>
      </c>
      <c r="T5" s="69">
        <v>181</v>
      </c>
      <c r="U5" s="58">
        <f t="shared" si="2"/>
        <v>486</v>
      </c>
      <c r="V5" s="87">
        <f t="shared" ref="V5:V26" si="5">U5/3</f>
        <v>162</v>
      </c>
      <c r="W5" s="73" t="s">
        <v>4</v>
      </c>
      <c r="AD5" s="57"/>
    </row>
    <row r="6" spans="2:30" ht="19.899999999999999" customHeight="1" x14ac:dyDescent="0.3">
      <c r="B6" s="71">
        <v>3</v>
      </c>
      <c r="C6" s="109">
        <v>3</v>
      </c>
      <c r="D6" s="62" t="s">
        <v>15</v>
      </c>
      <c r="E6" s="38">
        <v>171</v>
      </c>
      <c r="F6" s="38">
        <v>140</v>
      </c>
      <c r="G6" s="70">
        <v>173</v>
      </c>
      <c r="H6" s="38">
        <v>125</v>
      </c>
      <c r="I6" s="58">
        <f t="shared" si="0"/>
        <v>484</v>
      </c>
      <c r="J6" s="67">
        <f t="shared" si="3"/>
        <v>161.33333333333334</v>
      </c>
      <c r="K6" s="38">
        <v>124</v>
      </c>
      <c r="L6" s="70">
        <v>178</v>
      </c>
      <c r="M6" s="38">
        <v>162</v>
      </c>
      <c r="N6" s="38">
        <v>127</v>
      </c>
      <c r="O6" s="58">
        <f t="shared" si="1"/>
        <v>467</v>
      </c>
      <c r="P6" s="67">
        <f t="shared" si="4"/>
        <v>155.66666666666666</v>
      </c>
      <c r="Q6" s="70">
        <v>178</v>
      </c>
      <c r="R6" s="38">
        <v>139</v>
      </c>
      <c r="S6" s="38">
        <v>151</v>
      </c>
      <c r="T6" s="38">
        <v>175</v>
      </c>
      <c r="U6" s="59">
        <f t="shared" si="2"/>
        <v>504</v>
      </c>
      <c r="V6" s="68">
        <f t="shared" si="5"/>
        <v>168</v>
      </c>
      <c r="W6" s="38" t="s">
        <v>85</v>
      </c>
      <c r="AD6" s="57"/>
    </row>
    <row r="7" spans="2:30" ht="19.899999999999999" customHeight="1" x14ac:dyDescent="0.3">
      <c r="B7" s="73">
        <v>4</v>
      </c>
      <c r="C7" s="111">
        <v>4</v>
      </c>
      <c r="D7" s="65" t="s">
        <v>83</v>
      </c>
      <c r="E7" s="64">
        <v>132</v>
      </c>
      <c r="F7" s="64">
        <v>124</v>
      </c>
      <c r="G7" s="69">
        <v>165</v>
      </c>
      <c r="H7" s="64">
        <v>110</v>
      </c>
      <c r="I7" s="58">
        <f t="shared" si="0"/>
        <v>421</v>
      </c>
      <c r="J7" s="87">
        <f t="shared" si="3"/>
        <v>140.33333333333334</v>
      </c>
      <c r="K7" s="64">
        <v>141</v>
      </c>
      <c r="L7" s="69">
        <v>168</v>
      </c>
      <c r="M7" s="64">
        <v>121</v>
      </c>
      <c r="N7" s="64">
        <v>152</v>
      </c>
      <c r="O7" s="58">
        <f t="shared" si="1"/>
        <v>461</v>
      </c>
      <c r="P7" s="87">
        <f t="shared" si="4"/>
        <v>153.66666666666666</v>
      </c>
      <c r="Q7" s="64">
        <v>117</v>
      </c>
      <c r="R7" s="69">
        <v>184</v>
      </c>
      <c r="S7" s="64">
        <v>159</v>
      </c>
      <c r="T7" s="64">
        <v>155</v>
      </c>
      <c r="U7" s="59">
        <f t="shared" si="2"/>
        <v>498</v>
      </c>
      <c r="V7" s="87">
        <f t="shared" si="5"/>
        <v>166</v>
      </c>
      <c r="W7" s="73" t="s">
        <v>6</v>
      </c>
      <c r="AD7" s="57"/>
    </row>
    <row r="8" spans="2:30" ht="19.899999999999999" customHeight="1" x14ac:dyDescent="0.3">
      <c r="B8" s="74">
        <v>5</v>
      </c>
      <c r="C8" s="112">
        <v>5</v>
      </c>
      <c r="D8" s="66" t="s">
        <v>38</v>
      </c>
      <c r="E8" s="38">
        <v>134</v>
      </c>
      <c r="F8" s="38">
        <v>113</v>
      </c>
      <c r="G8" s="70">
        <v>157</v>
      </c>
      <c r="H8" s="38">
        <v>104</v>
      </c>
      <c r="I8" s="58">
        <f t="shared" si="0"/>
        <v>404</v>
      </c>
      <c r="J8" s="67">
        <f t="shared" si="3"/>
        <v>134.66666666666666</v>
      </c>
      <c r="K8" s="38">
        <v>150</v>
      </c>
      <c r="L8" s="70">
        <v>194</v>
      </c>
      <c r="M8" s="38">
        <v>141</v>
      </c>
      <c r="N8" s="38">
        <v>127</v>
      </c>
      <c r="O8" s="59">
        <f t="shared" si="1"/>
        <v>485</v>
      </c>
      <c r="P8" s="67">
        <f t="shared" si="4"/>
        <v>161.66666666666666</v>
      </c>
      <c r="Q8" s="38">
        <v>118</v>
      </c>
      <c r="R8" s="38">
        <v>137</v>
      </c>
      <c r="S8" s="38">
        <v>129</v>
      </c>
      <c r="T8" s="70">
        <v>147</v>
      </c>
      <c r="U8" s="58">
        <f t="shared" si="2"/>
        <v>413</v>
      </c>
      <c r="V8" s="67">
        <f t="shared" si="5"/>
        <v>137.66666666666666</v>
      </c>
      <c r="W8" s="38" t="s">
        <v>28</v>
      </c>
      <c r="AD8" s="57"/>
    </row>
    <row r="9" spans="2:30" ht="19.899999999999999" customHeight="1" x14ac:dyDescent="0.3">
      <c r="B9" s="73">
        <v>6</v>
      </c>
      <c r="C9" s="111">
        <v>6</v>
      </c>
      <c r="D9" s="65" t="s">
        <v>35</v>
      </c>
      <c r="E9" s="64">
        <v>130</v>
      </c>
      <c r="F9" s="64">
        <v>165</v>
      </c>
      <c r="G9" s="69">
        <v>171</v>
      </c>
      <c r="H9" s="64">
        <v>146</v>
      </c>
      <c r="I9" s="59">
        <f t="shared" si="0"/>
        <v>482</v>
      </c>
      <c r="J9" s="87">
        <f t="shared" si="3"/>
        <v>160.66666666666666</v>
      </c>
      <c r="K9" s="64">
        <v>115</v>
      </c>
      <c r="L9" s="64">
        <v>115</v>
      </c>
      <c r="M9" s="64">
        <v>90</v>
      </c>
      <c r="N9" s="69">
        <v>140</v>
      </c>
      <c r="O9" s="58">
        <f t="shared" si="1"/>
        <v>370</v>
      </c>
      <c r="P9" s="87">
        <f t="shared" si="4"/>
        <v>123.33333333333333</v>
      </c>
      <c r="Q9" s="64">
        <v>92</v>
      </c>
      <c r="R9" s="64">
        <v>156</v>
      </c>
      <c r="S9" s="69">
        <v>173</v>
      </c>
      <c r="T9" s="64">
        <v>150</v>
      </c>
      <c r="U9" s="58">
        <f t="shared" si="2"/>
        <v>479</v>
      </c>
      <c r="V9" s="87">
        <f t="shared" si="5"/>
        <v>159.66666666666666</v>
      </c>
      <c r="W9" s="73" t="s">
        <v>72</v>
      </c>
      <c r="AD9" s="57"/>
    </row>
    <row r="10" spans="2:30" ht="19.899999999999999" customHeight="1" x14ac:dyDescent="0.3">
      <c r="B10" s="74">
        <v>7</v>
      </c>
      <c r="C10" s="112">
        <v>7</v>
      </c>
      <c r="D10" s="66" t="s">
        <v>40</v>
      </c>
      <c r="E10" s="38">
        <v>137</v>
      </c>
      <c r="F10" s="70">
        <v>198</v>
      </c>
      <c r="G10" s="38">
        <v>137</v>
      </c>
      <c r="H10" s="38">
        <v>122</v>
      </c>
      <c r="I10" s="59">
        <f t="shared" si="0"/>
        <v>472</v>
      </c>
      <c r="J10" s="67">
        <f t="shared" si="3"/>
        <v>157.33333333333334</v>
      </c>
      <c r="K10" s="70">
        <v>137</v>
      </c>
      <c r="L10" s="38">
        <v>127</v>
      </c>
      <c r="M10" s="38">
        <v>134</v>
      </c>
      <c r="N10" s="38">
        <v>119</v>
      </c>
      <c r="O10" s="58">
        <f t="shared" si="1"/>
        <v>398</v>
      </c>
      <c r="P10" s="67">
        <f t="shared" si="4"/>
        <v>132.66666666666666</v>
      </c>
      <c r="Q10" s="38">
        <v>122</v>
      </c>
      <c r="R10" s="70">
        <v>143</v>
      </c>
      <c r="S10" s="38">
        <v>113</v>
      </c>
      <c r="T10" s="38">
        <v>129</v>
      </c>
      <c r="U10" s="58">
        <f t="shared" si="2"/>
        <v>394</v>
      </c>
      <c r="V10" s="67">
        <f t="shared" si="5"/>
        <v>131.33333333333334</v>
      </c>
      <c r="W10" s="38" t="s">
        <v>6</v>
      </c>
      <c r="AD10" s="57"/>
    </row>
    <row r="11" spans="2:30" ht="19.899999999999999" customHeight="1" x14ac:dyDescent="0.3">
      <c r="B11" s="73">
        <v>8</v>
      </c>
      <c r="C11" s="111" t="s">
        <v>160</v>
      </c>
      <c r="D11" s="65" t="s">
        <v>26</v>
      </c>
      <c r="E11" s="64">
        <v>105</v>
      </c>
      <c r="F11" s="64">
        <v>157</v>
      </c>
      <c r="G11" s="69">
        <v>168</v>
      </c>
      <c r="H11" s="64">
        <v>142</v>
      </c>
      <c r="I11" s="59">
        <f t="shared" si="0"/>
        <v>467</v>
      </c>
      <c r="J11" s="87">
        <f t="shared" si="3"/>
        <v>155.66666666666666</v>
      </c>
      <c r="K11" s="64">
        <v>138</v>
      </c>
      <c r="L11" s="69">
        <v>149</v>
      </c>
      <c r="M11" s="64">
        <v>141</v>
      </c>
      <c r="N11" s="64">
        <v>148</v>
      </c>
      <c r="O11" s="58">
        <f t="shared" si="1"/>
        <v>438</v>
      </c>
      <c r="P11" s="87">
        <f t="shared" si="4"/>
        <v>146</v>
      </c>
      <c r="Q11" s="64">
        <v>112</v>
      </c>
      <c r="R11" s="64">
        <v>140</v>
      </c>
      <c r="S11" s="64">
        <v>130</v>
      </c>
      <c r="T11" s="69">
        <v>157</v>
      </c>
      <c r="U11" s="58">
        <f t="shared" si="2"/>
        <v>427</v>
      </c>
      <c r="V11" s="87">
        <f t="shared" si="5"/>
        <v>142.33333333333334</v>
      </c>
      <c r="W11" s="73" t="s">
        <v>72</v>
      </c>
      <c r="AD11" s="57"/>
    </row>
    <row r="12" spans="2:30" ht="19.899999999999999" customHeight="1" x14ac:dyDescent="0.3">
      <c r="B12" s="74">
        <v>9</v>
      </c>
      <c r="C12" s="112" t="s">
        <v>160</v>
      </c>
      <c r="D12" s="66" t="s">
        <v>88</v>
      </c>
      <c r="E12" s="38">
        <v>154</v>
      </c>
      <c r="F12" s="38">
        <v>138</v>
      </c>
      <c r="G12" s="38">
        <v>110</v>
      </c>
      <c r="H12" s="70">
        <v>175</v>
      </c>
      <c r="I12" s="59">
        <f t="shared" si="0"/>
        <v>467</v>
      </c>
      <c r="J12" s="67">
        <f t="shared" si="3"/>
        <v>155.66666666666666</v>
      </c>
      <c r="K12" s="38">
        <v>129</v>
      </c>
      <c r="L12" s="38">
        <v>127</v>
      </c>
      <c r="M12" s="70">
        <v>154</v>
      </c>
      <c r="N12" s="38">
        <v>129</v>
      </c>
      <c r="O12" s="58">
        <f t="shared" si="1"/>
        <v>412</v>
      </c>
      <c r="P12" s="67">
        <f t="shared" si="4"/>
        <v>137.33333333333334</v>
      </c>
      <c r="Q12" s="38">
        <v>106</v>
      </c>
      <c r="R12" s="70">
        <v>154</v>
      </c>
      <c r="S12" s="38">
        <v>132</v>
      </c>
      <c r="T12" s="38">
        <v>129</v>
      </c>
      <c r="U12" s="58">
        <f t="shared" si="2"/>
        <v>415</v>
      </c>
      <c r="V12" s="67">
        <f t="shared" si="5"/>
        <v>138.33333333333334</v>
      </c>
      <c r="W12" s="38" t="s">
        <v>8</v>
      </c>
      <c r="AD12" s="57"/>
    </row>
    <row r="13" spans="2:30" ht="19.899999999999999" customHeight="1" x14ac:dyDescent="0.3">
      <c r="B13" s="73">
        <v>10</v>
      </c>
      <c r="C13" s="111" t="s">
        <v>161</v>
      </c>
      <c r="D13" s="65" t="s">
        <v>44</v>
      </c>
      <c r="E13" s="64">
        <v>144</v>
      </c>
      <c r="F13" s="69">
        <v>172</v>
      </c>
      <c r="G13" s="64">
        <v>133</v>
      </c>
      <c r="H13" s="64">
        <v>146</v>
      </c>
      <c r="I13" s="59">
        <f t="shared" si="0"/>
        <v>462</v>
      </c>
      <c r="J13" s="87">
        <f t="shared" si="3"/>
        <v>154</v>
      </c>
      <c r="K13" s="64">
        <v>153</v>
      </c>
      <c r="L13" s="69">
        <v>155</v>
      </c>
      <c r="M13" s="64">
        <v>145</v>
      </c>
      <c r="N13" s="64">
        <v>120</v>
      </c>
      <c r="O13" s="58">
        <f t="shared" si="1"/>
        <v>453</v>
      </c>
      <c r="P13" s="87">
        <f t="shared" si="4"/>
        <v>151</v>
      </c>
      <c r="Q13" s="64">
        <v>148</v>
      </c>
      <c r="R13" s="64">
        <v>128</v>
      </c>
      <c r="S13" s="64">
        <v>137</v>
      </c>
      <c r="T13" s="69">
        <v>170</v>
      </c>
      <c r="U13" s="58">
        <f t="shared" si="2"/>
        <v>455</v>
      </c>
      <c r="V13" s="87">
        <f t="shared" si="5"/>
        <v>151.66666666666666</v>
      </c>
      <c r="W13" s="73" t="s">
        <v>85</v>
      </c>
      <c r="AD13" s="57"/>
    </row>
    <row r="14" spans="2:30" ht="19.899999999999999" customHeight="1" x14ac:dyDescent="0.3">
      <c r="B14" s="74">
        <v>11</v>
      </c>
      <c r="C14" s="112" t="s">
        <v>161</v>
      </c>
      <c r="D14" s="66" t="s">
        <v>71</v>
      </c>
      <c r="E14" s="38">
        <v>131</v>
      </c>
      <c r="F14" s="38">
        <v>112</v>
      </c>
      <c r="G14" s="38">
        <v>160</v>
      </c>
      <c r="H14" s="70">
        <v>171</v>
      </c>
      <c r="I14" s="59">
        <f t="shared" si="0"/>
        <v>462</v>
      </c>
      <c r="J14" s="67">
        <f t="shared" si="3"/>
        <v>154</v>
      </c>
      <c r="K14" s="38">
        <v>141</v>
      </c>
      <c r="L14" s="38">
        <v>142</v>
      </c>
      <c r="M14" s="38">
        <v>104</v>
      </c>
      <c r="N14" s="70">
        <v>160</v>
      </c>
      <c r="O14" s="58">
        <f t="shared" si="1"/>
        <v>443</v>
      </c>
      <c r="P14" s="67">
        <f t="shared" si="4"/>
        <v>147.66666666666666</v>
      </c>
      <c r="Q14" s="38">
        <v>140</v>
      </c>
      <c r="R14" s="70">
        <v>159</v>
      </c>
      <c r="S14" s="38">
        <v>126</v>
      </c>
      <c r="T14" s="38">
        <v>114</v>
      </c>
      <c r="U14" s="58">
        <f t="shared" si="2"/>
        <v>425</v>
      </c>
      <c r="V14" s="67">
        <f t="shared" si="5"/>
        <v>141.66666666666666</v>
      </c>
      <c r="W14" s="38" t="s">
        <v>14</v>
      </c>
      <c r="AD14" s="57"/>
    </row>
    <row r="15" spans="2:30" ht="19.899999999999999" customHeight="1" x14ac:dyDescent="0.3">
      <c r="B15" s="73">
        <v>12</v>
      </c>
      <c r="C15" s="111">
        <v>12</v>
      </c>
      <c r="D15" s="65" t="s">
        <v>16</v>
      </c>
      <c r="E15" s="64">
        <v>125</v>
      </c>
      <c r="F15" s="69">
        <v>172</v>
      </c>
      <c r="G15" s="64">
        <v>131</v>
      </c>
      <c r="H15" s="64">
        <v>147</v>
      </c>
      <c r="I15" s="58">
        <f t="shared" si="0"/>
        <v>450</v>
      </c>
      <c r="J15" s="87">
        <f t="shared" si="3"/>
        <v>150</v>
      </c>
      <c r="K15" s="64">
        <v>134</v>
      </c>
      <c r="L15" s="69">
        <v>168</v>
      </c>
      <c r="M15" s="64">
        <v>148</v>
      </c>
      <c r="N15" s="64">
        <v>144</v>
      </c>
      <c r="O15" s="59">
        <f t="shared" si="1"/>
        <v>460</v>
      </c>
      <c r="P15" s="87">
        <f t="shared" si="4"/>
        <v>153.33333333333334</v>
      </c>
      <c r="Q15" s="64">
        <v>142</v>
      </c>
      <c r="R15" s="64">
        <v>139</v>
      </c>
      <c r="S15" s="64">
        <v>149</v>
      </c>
      <c r="T15" s="69">
        <v>149</v>
      </c>
      <c r="U15" s="58">
        <f t="shared" si="2"/>
        <v>440</v>
      </c>
      <c r="V15" s="87">
        <f t="shared" si="5"/>
        <v>146.66666666666666</v>
      </c>
      <c r="W15" s="73" t="s">
        <v>8</v>
      </c>
      <c r="AD15" s="57"/>
    </row>
    <row r="16" spans="2:30" ht="19.899999999999999" customHeight="1" x14ac:dyDescent="0.3">
      <c r="B16" s="74">
        <v>13</v>
      </c>
      <c r="C16" s="112">
        <v>13</v>
      </c>
      <c r="D16" s="66" t="s">
        <v>27</v>
      </c>
      <c r="E16" s="38">
        <v>162</v>
      </c>
      <c r="F16" s="38">
        <v>117</v>
      </c>
      <c r="G16" s="38">
        <v>99</v>
      </c>
      <c r="H16" s="70">
        <v>165</v>
      </c>
      <c r="I16" s="59">
        <f t="shared" si="0"/>
        <v>444</v>
      </c>
      <c r="J16" s="67">
        <f t="shared" si="3"/>
        <v>148</v>
      </c>
      <c r="K16" s="94" t="s">
        <v>74</v>
      </c>
      <c r="L16" s="94" t="s">
        <v>74</v>
      </c>
      <c r="M16" s="94" t="s">
        <v>74</v>
      </c>
      <c r="N16" s="94" t="s">
        <v>74</v>
      </c>
      <c r="O16" s="97" t="s">
        <v>74</v>
      </c>
      <c r="P16" s="98" t="s">
        <v>74</v>
      </c>
      <c r="Q16" s="94" t="s">
        <v>74</v>
      </c>
      <c r="R16" s="94" t="s">
        <v>74</v>
      </c>
      <c r="S16" s="94" t="s">
        <v>74</v>
      </c>
      <c r="T16" s="94" t="s">
        <v>74</v>
      </c>
      <c r="U16" s="97" t="s">
        <v>74</v>
      </c>
      <c r="V16" s="98" t="s">
        <v>74</v>
      </c>
      <c r="W16" s="38" t="s">
        <v>143</v>
      </c>
      <c r="AD16" s="57"/>
    </row>
    <row r="17" spans="2:30" ht="19.899999999999999" customHeight="1" x14ac:dyDescent="0.3">
      <c r="B17" s="73">
        <v>14</v>
      </c>
      <c r="C17" s="111">
        <v>14</v>
      </c>
      <c r="D17" s="65" t="s">
        <v>29</v>
      </c>
      <c r="E17" s="69">
        <v>133</v>
      </c>
      <c r="F17" s="64">
        <v>128</v>
      </c>
      <c r="G17" s="64">
        <v>115</v>
      </c>
      <c r="H17" s="64">
        <v>107</v>
      </c>
      <c r="I17" s="59">
        <f t="shared" si="0"/>
        <v>376</v>
      </c>
      <c r="J17" s="87">
        <f t="shared" si="3"/>
        <v>125.33333333333333</v>
      </c>
      <c r="K17" s="64">
        <v>116</v>
      </c>
      <c r="L17" s="69">
        <v>120</v>
      </c>
      <c r="M17" s="64">
        <v>95</v>
      </c>
      <c r="N17" s="64">
        <v>110</v>
      </c>
      <c r="O17" s="58">
        <f t="shared" ref="O17:O24" si="6">SUM(K17:N17)-MIN(K17:N17)</f>
        <v>346</v>
      </c>
      <c r="P17" s="87">
        <f t="shared" si="4"/>
        <v>115.33333333333333</v>
      </c>
      <c r="Q17" s="64">
        <v>129</v>
      </c>
      <c r="R17" s="64">
        <v>124</v>
      </c>
      <c r="S17" s="69">
        <v>184</v>
      </c>
      <c r="T17" s="64">
        <v>124</v>
      </c>
      <c r="U17" s="58">
        <f>SUM(Q17:T17)-MIN(Q17:T17)</f>
        <v>437</v>
      </c>
      <c r="V17" s="87">
        <f t="shared" si="5"/>
        <v>145.66666666666666</v>
      </c>
      <c r="W17" s="73" t="s">
        <v>28</v>
      </c>
      <c r="AD17" s="57"/>
    </row>
    <row r="18" spans="2:30" ht="19.899999999999999" customHeight="1" x14ac:dyDescent="0.3">
      <c r="B18" s="74">
        <v>15</v>
      </c>
      <c r="C18" s="112">
        <v>15</v>
      </c>
      <c r="D18" s="66" t="s">
        <v>11</v>
      </c>
      <c r="E18" s="38">
        <v>99</v>
      </c>
      <c r="F18" s="38">
        <v>138</v>
      </c>
      <c r="G18" s="38">
        <v>120</v>
      </c>
      <c r="H18" s="70">
        <v>176</v>
      </c>
      <c r="I18" s="59">
        <f t="shared" si="0"/>
        <v>434</v>
      </c>
      <c r="J18" s="67">
        <f t="shared" si="3"/>
        <v>144.66666666666666</v>
      </c>
      <c r="K18" s="38">
        <v>197</v>
      </c>
      <c r="L18" s="38">
        <v>96</v>
      </c>
      <c r="M18" s="38">
        <v>107</v>
      </c>
      <c r="N18" s="70">
        <v>120</v>
      </c>
      <c r="O18" s="58">
        <f t="shared" si="6"/>
        <v>424</v>
      </c>
      <c r="P18" s="67">
        <f t="shared" si="4"/>
        <v>141.33333333333334</v>
      </c>
      <c r="Q18" s="38">
        <v>113</v>
      </c>
      <c r="R18" s="70">
        <v>128</v>
      </c>
      <c r="S18" s="38">
        <v>109</v>
      </c>
      <c r="T18" s="38">
        <v>117</v>
      </c>
      <c r="U18" s="58">
        <f>SUM(Q18:T18)-MIN(Q18:T18)</f>
        <v>358</v>
      </c>
      <c r="V18" s="67">
        <f t="shared" si="5"/>
        <v>119.33333333333333</v>
      </c>
      <c r="W18" s="38" t="s">
        <v>6</v>
      </c>
      <c r="AD18" s="57"/>
    </row>
    <row r="19" spans="2:30" ht="19.899999999999999" customHeight="1" x14ac:dyDescent="0.3">
      <c r="B19" s="73">
        <v>16</v>
      </c>
      <c r="C19" s="111" t="s">
        <v>162</v>
      </c>
      <c r="D19" s="65" t="s">
        <v>86</v>
      </c>
      <c r="E19" s="64">
        <v>96</v>
      </c>
      <c r="F19" s="64">
        <v>133</v>
      </c>
      <c r="G19" s="69">
        <v>149</v>
      </c>
      <c r="H19" s="64">
        <v>128</v>
      </c>
      <c r="I19" s="58">
        <f t="shared" si="0"/>
        <v>410</v>
      </c>
      <c r="J19" s="87">
        <f t="shared" si="3"/>
        <v>136.66666666666666</v>
      </c>
      <c r="K19" s="69">
        <v>137</v>
      </c>
      <c r="L19" s="64">
        <v>135</v>
      </c>
      <c r="M19" s="64">
        <v>125</v>
      </c>
      <c r="N19" s="64">
        <v>108</v>
      </c>
      <c r="O19" s="58">
        <f t="shared" si="6"/>
        <v>397</v>
      </c>
      <c r="P19" s="87">
        <f t="shared" si="4"/>
        <v>132.33333333333334</v>
      </c>
      <c r="Q19" s="69">
        <v>178</v>
      </c>
      <c r="R19" s="64">
        <v>132</v>
      </c>
      <c r="S19" s="64">
        <v>112</v>
      </c>
      <c r="T19" s="64">
        <v>122</v>
      </c>
      <c r="U19" s="59">
        <f>SUM(Q19:T19)-MIN(Q19:T19)</f>
        <v>432</v>
      </c>
      <c r="V19" s="87">
        <f t="shared" si="5"/>
        <v>144</v>
      </c>
      <c r="W19" s="73" t="s">
        <v>85</v>
      </c>
      <c r="AD19" s="57"/>
    </row>
    <row r="20" spans="2:30" ht="19.899999999999999" customHeight="1" x14ac:dyDescent="0.3">
      <c r="B20" s="74">
        <v>17</v>
      </c>
      <c r="C20" s="112" t="s">
        <v>162</v>
      </c>
      <c r="D20" s="66" t="s">
        <v>5</v>
      </c>
      <c r="E20" s="38">
        <v>105</v>
      </c>
      <c r="F20" s="38">
        <v>98</v>
      </c>
      <c r="G20" s="38">
        <v>146</v>
      </c>
      <c r="H20" s="70">
        <v>153</v>
      </c>
      <c r="I20" s="58">
        <f t="shared" si="0"/>
        <v>404</v>
      </c>
      <c r="J20" s="67">
        <f t="shared" si="3"/>
        <v>134.66666666666666</v>
      </c>
      <c r="K20" s="70">
        <v>171</v>
      </c>
      <c r="L20" s="38">
        <v>130</v>
      </c>
      <c r="M20" s="38">
        <v>126</v>
      </c>
      <c r="N20" s="38">
        <v>131</v>
      </c>
      <c r="O20" s="59">
        <f t="shared" si="6"/>
        <v>432</v>
      </c>
      <c r="P20" s="67">
        <f t="shared" si="4"/>
        <v>144</v>
      </c>
      <c r="Q20" s="94" t="s">
        <v>74</v>
      </c>
      <c r="R20" s="94" t="s">
        <v>74</v>
      </c>
      <c r="S20" s="94" t="s">
        <v>74</v>
      </c>
      <c r="T20" s="94" t="s">
        <v>74</v>
      </c>
      <c r="U20" s="97" t="s">
        <v>74</v>
      </c>
      <c r="V20" s="98" t="s">
        <v>74</v>
      </c>
      <c r="W20" s="38" t="s">
        <v>139</v>
      </c>
      <c r="AD20" s="57"/>
    </row>
    <row r="21" spans="2:30" ht="19.899999999999999" customHeight="1" x14ac:dyDescent="0.2">
      <c r="B21" s="73">
        <v>18</v>
      </c>
      <c r="C21" s="111">
        <v>18</v>
      </c>
      <c r="D21" s="65" t="s">
        <v>95</v>
      </c>
      <c r="E21" s="64">
        <v>135</v>
      </c>
      <c r="F21" s="69">
        <v>167</v>
      </c>
      <c r="G21" s="64">
        <v>112</v>
      </c>
      <c r="H21" s="64">
        <v>124</v>
      </c>
      <c r="I21" s="59">
        <f t="shared" si="0"/>
        <v>426</v>
      </c>
      <c r="J21" s="87">
        <f t="shared" si="3"/>
        <v>142</v>
      </c>
      <c r="K21" s="64">
        <v>109</v>
      </c>
      <c r="L21" s="64">
        <v>106</v>
      </c>
      <c r="M21" s="69">
        <v>148</v>
      </c>
      <c r="N21" s="64">
        <v>96</v>
      </c>
      <c r="O21" s="58">
        <f t="shared" si="6"/>
        <v>363</v>
      </c>
      <c r="P21" s="87">
        <f t="shared" si="4"/>
        <v>121</v>
      </c>
      <c r="Q21" s="99" t="s">
        <v>74</v>
      </c>
      <c r="R21" s="99" t="s">
        <v>74</v>
      </c>
      <c r="S21" s="99" t="s">
        <v>74</v>
      </c>
      <c r="T21" s="99" t="s">
        <v>74</v>
      </c>
      <c r="U21" s="97" t="s">
        <v>74</v>
      </c>
      <c r="V21" s="100" t="s">
        <v>74</v>
      </c>
      <c r="W21" s="73" t="s">
        <v>24</v>
      </c>
      <c r="AD21" s="9"/>
    </row>
    <row r="22" spans="2:30" ht="19.899999999999999" customHeight="1" x14ac:dyDescent="0.2">
      <c r="B22" s="74">
        <v>19</v>
      </c>
      <c r="C22" s="112">
        <v>19</v>
      </c>
      <c r="D22" s="66" t="s">
        <v>53</v>
      </c>
      <c r="E22" s="38">
        <v>130</v>
      </c>
      <c r="F22" s="70">
        <v>145</v>
      </c>
      <c r="G22" s="38">
        <v>139</v>
      </c>
      <c r="H22" s="38">
        <v>121</v>
      </c>
      <c r="I22" s="58">
        <f t="shared" si="0"/>
        <v>414</v>
      </c>
      <c r="J22" s="67">
        <f t="shared" si="3"/>
        <v>138</v>
      </c>
      <c r="K22" s="38">
        <v>132</v>
      </c>
      <c r="L22" s="70">
        <v>138</v>
      </c>
      <c r="M22" s="38">
        <v>103</v>
      </c>
      <c r="N22" s="38">
        <v>120</v>
      </c>
      <c r="O22" s="58">
        <f t="shared" si="6"/>
        <v>390</v>
      </c>
      <c r="P22" s="67">
        <f t="shared" si="4"/>
        <v>130</v>
      </c>
      <c r="Q22" s="38">
        <v>127</v>
      </c>
      <c r="R22" s="38">
        <v>137</v>
      </c>
      <c r="S22" s="70">
        <v>155</v>
      </c>
      <c r="T22" s="38">
        <v>102</v>
      </c>
      <c r="U22" s="59">
        <f>SUM(Q22:T22)-MIN(Q22:T22)</f>
        <v>419</v>
      </c>
      <c r="V22" s="67">
        <f t="shared" si="5"/>
        <v>139.66666666666666</v>
      </c>
      <c r="W22" s="38" t="s">
        <v>73</v>
      </c>
      <c r="AD22" s="9"/>
    </row>
    <row r="23" spans="2:30" ht="19.899999999999999" customHeight="1" x14ac:dyDescent="0.3">
      <c r="B23" s="73">
        <v>20</v>
      </c>
      <c r="C23" s="111">
        <v>20</v>
      </c>
      <c r="D23" s="65" t="s">
        <v>92</v>
      </c>
      <c r="E23" s="64">
        <v>126</v>
      </c>
      <c r="F23" s="69">
        <v>146</v>
      </c>
      <c r="G23" s="64">
        <v>119</v>
      </c>
      <c r="H23" s="64">
        <v>128</v>
      </c>
      <c r="I23" s="59">
        <f t="shared" si="0"/>
        <v>400</v>
      </c>
      <c r="J23" s="87">
        <f t="shared" si="3"/>
        <v>133.33333333333334</v>
      </c>
      <c r="K23" s="69">
        <v>137</v>
      </c>
      <c r="L23" s="64">
        <v>112</v>
      </c>
      <c r="M23" s="64">
        <v>119</v>
      </c>
      <c r="N23" s="64">
        <v>122</v>
      </c>
      <c r="O23" s="58">
        <f t="shared" si="6"/>
        <v>378</v>
      </c>
      <c r="P23" s="87">
        <f t="shared" si="4"/>
        <v>126</v>
      </c>
      <c r="Q23" s="99" t="s">
        <v>74</v>
      </c>
      <c r="R23" s="99" t="s">
        <v>74</v>
      </c>
      <c r="S23" s="99" t="s">
        <v>74</v>
      </c>
      <c r="T23" s="99" t="s">
        <v>74</v>
      </c>
      <c r="U23" s="97" t="s">
        <v>74</v>
      </c>
      <c r="V23" s="100" t="s">
        <v>74</v>
      </c>
      <c r="W23" s="73" t="s">
        <v>65</v>
      </c>
      <c r="AD23" s="57"/>
    </row>
    <row r="24" spans="2:30" ht="19.899999999999999" customHeight="1" x14ac:dyDescent="0.3">
      <c r="B24" s="74">
        <v>21</v>
      </c>
      <c r="C24" s="112">
        <v>21</v>
      </c>
      <c r="D24" s="66" t="s">
        <v>96</v>
      </c>
      <c r="E24" s="38">
        <v>102</v>
      </c>
      <c r="F24" s="70">
        <v>132</v>
      </c>
      <c r="G24" s="38">
        <v>107</v>
      </c>
      <c r="H24" s="38">
        <v>125</v>
      </c>
      <c r="I24" s="58">
        <f t="shared" si="0"/>
        <v>364</v>
      </c>
      <c r="J24" s="67">
        <f t="shared" si="3"/>
        <v>121.33333333333333</v>
      </c>
      <c r="K24" s="38">
        <v>116</v>
      </c>
      <c r="L24" s="70">
        <v>135</v>
      </c>
      <c r="M24" s="38">
        <v>134</v>
      </c>
      <c r="N24" s="38">
        <v>94</v>
      </c>
      <c r="O24" s="59">
        <f t="shared" si="6"/>
        <v>385</v>
      </c>
      <c r="P24" s="67">
        <f t="shared" si="4"/>
        <v>128.33333333333334</v>
      </c>
      <c r="Q24" s="94" t="s">
        <v>74</v>
      </c>
      <c r="R24" s="94" t="s">
        <v>74</v>
      </c>
      <c r="S24" s="94" t="s">
        <v>74</v>
      </c>
      <c r="T24" s="94" t="s">
        <v>74</v>
      </c>
      <c r="U24" s="97" t="s">
        <v>74</v>
      </c>
      <c r="V24" s="98" t="s">
        <v>74</v>
      </c>
      <c r="W24" s="38" t="s">
        <v>24</v>
      </c>
      <c r="AD24" s="57"/>
    </row>
    <row r="25" spans="2:30" ht="19.899999999999999" customHeight="1" x14ac:dyDescent="0.3">
      <c r="B25" s="73">
        <v>22</v>
      </c>
      <c r="C25" s="111">
        <v>22</v>
      </c>
      <c r="D25" s="65" t="s">
        <v>64</v>
      </c>
      <c r="E25" s="64">
        <v>128</v>
      </c>
      <c r="F25" s="69">
        <v>140</v>
      </c>
      <c r="G25" s="64">
        <v>103</v>
      </c>
      <c r="H25" s="64">
        <v>115</v>
      </c>
      <c r="I25" s="59">
        <f t="shared" si="0"/>
        <v>383</v>
      </c>
      <c r="J25" s="87">
        <f t="shared" si="3"/>
        <v>127.66666666666667</v>
      </c>
      <c r="K25" s="99" t="s">
        <v>74</v>
      </c>
      <c r="L25" s="99" t="s">
        <v>74</v>
      </c>
      <c r="M25" s="99" t="s">
        <v>74</v>
      </c>
      <c r="N25" s="99" t="s">
        <v>74</v>
      </c>
      <c r="O25" s="97" t="s">
        <v>74</v>
      </c>
      <c r="P25" s="100" t="s">
        <v>74</v>
      </c>
      <c r="Q25" s="99" t="s">
        <v>74</v>
      </c>
      <c r="R25" s="99" t="s">
        <v>74</v>
      </c>
      <c r="S25" s="99" t="s">
        <v>74</v>
      </c>
      <c r="T25" s="99" t="s">
        <v>74</v>
      </c>
      <c r="U25" s="97" t="s">
        <v>74</v>
      </c>
      <c r="V25" s="100" t="s">
        <v>74</v>
      </c>
      <c r="W25" s="73" t="s">
        <v>10</v>
      </c>
      <c r="AD25" s="57"/>
    </row>
    <row r="26" spans="2:30" ht="19.899999999999999" customHeight="1" x14ac:dyDescent="0.3">
      <c r="B26" s="74">
        <v>23</v>
      </c>
      <c r="C26" s="112">
        <v>23</v>
      </c>
      <c r="D26" s="66" t="s">
        <v>91</v>
      </c>
      <c r="E26" s="38">
        <v>99</v>
      </c>
      <c r="F26" s="70">
        <v>145</v>
      </c>
      <c r="G26" s="38">
        <v>92</v>
      </c>
      <c r="H26" s="38">
        <v>135</v>
      </c>
      <c r="I26" s="59">
        <f t="shared" si="0"/>
        <v>379</v>
      </c>
      <c r="J26" s="67">
        <f t="shared" si="3"/>
        <v>126.33333333333333</v>
      </c>
      <c r="K26" s="38">
        <v>86</v>
      </c>
      <c r="L26" s="38">
        <v>95</v>
      </c>
      <c r="M26" s="38">
        <v>135</v>
      </c>
      <c r="N26" s="70">
        <v>135</v>
      </c>
      <c r="O26" s="58">
        <f>SUM(K26:N26)-MIN(K26:N26)</f>
        <v>365</v>
      </c>
      <c r="P26" s="67">
        <f t="shared" si="4"/>
        <v>121.66666666666667</v>
      </c>
      <c r="Q26" s="38">
        <v>111</v>
      </c>
      <c r="R26" s="38">
        <v>107</v>
      </c>
      <c r="S26" s="38">
        <v>108</v>
      </c>
      <c r="T26" s="70">
        <v>120</v>
      </c>
      <c r="U26" s="58">
        <f>SUM(Q26:T26)-MIN(Q26:T26)</f>
        <v>339</v>
      </c>
      <c r="V26" s="67">
        <f t="shared" si="5"/>
        <v>113</v>
      </c>
      <c r="W26" s="38" t="s">
        <v>73</v>
      </c>
      <c r="AD26" s="57"/>
    </row>
    <row r="27" spans="2:30" ht="19.899999999999999" customHeight="1" x14ac:dyDescent="0.3">
      <c r="B27" s="73">
        <v>24</v>
      </c>
      <c r="C27" s="111" t="s">
        <v>163</v>
      </c>
      <c r="D27" s="65" t="s">
        <v>68</v>
      </c>
      <c r="E27" s="64">
        <v>111</v>
      </c>
      <c r="F27" s="69">
        <v>130</v>
      </c>
      <c r="G27" s="64">
        <v>77</v>
      </c>
      <c r="H27" s="64">
        <v>117</v>
      </c>
      <c r="I27" s="59">
        <f t="shared" si="0"/>
        <v>358</v>
      </c>
      <c r="J27" s="87">
        <f t="shared" si="3"/>
        <v>119.33333333333333</v>
      </c>
      <c r="K27" s="99" t="s">
        <v>74</v>
      </c>
      <c r="L27" s="99" t="s">
        <v>74</v>
      </c>
      <c r="M27" s="99" t="s">
        <v>74</v>
      </c>
      <c r="N27" s="99" t="s">
        <v>74</v>
      </c>
      <c r="O27" s="97" t="s">
        <v>74</v>
      </c>
      <c r="P27" s="100" t="s">
        <v>74</v>
      </c>
      <c r="Q27" s="99" t="s">
        <v>74</v>
      </c>
      <c r="R27" s="99" t="s">
        <v>74</v>
      </c>
      <c r="S27" s="99" t="s">
        <v>74</v>
      </c>
      <c r="T27" s="99" t="s">
        <v>74</v>
      </c>
      <c r="U27" s="97" t="s">
        <v>74</v>
      </c>
      <c r="V27" s="100" t="s">
        <v>74</v>
      </c>
      <c r="W27" s="73" t="s">
        <v>13</v>
      </c>
      <c r="AD27" s="57"/>
    </row>
    <row r="28" spans="2:30" ht="19.899999999999999" customHeight="1" x14ac:dyDescent="0.3">
      <c r="B28" s="74">
        <v>25</v>
      </c>
      <c r="C28" s="112" t="s">
        <v>163</v>
      </c>
      <c r="D28" s="66" t="s">
        <v>102</v>
      </c>
      <c r="E28" s="38">
        <v>83</v>
      </c>
      <c r="F28" s="38">
        <v>102</v>
      </c>
      <c r="G28" s="70">
        <v>117</v>
      </c>
      <c r="H28" s="38">
        <v>101</v>
      </c>
      <c r="I28" s="58">
        <f t="shared" si="0"/>
        <v>320</v>
      </c>
      <c r="J28" s="67">
        <f t="shared" si="3"/>
        <v>106.66666666666667</v>
      </c>
      <c r="K28" s="38">
        <v>125</v>
      </c>
      <c r="L28" s="38">
        <v>73</v>
      </c>
      <c r="M28" s="38">
        <v>100</v>
      </c>
      <c r="N28" s="70">
        <v>133</v>
      </c>
      <c r="O28" s="59">
        <f>SUM(K28:N28)-MIN(K28:N28)</f>
        <v>358</v>
      </c>
      <c r="P28" s="67">
        <f t="shared" si="4"/>
        <v>119.33333333333333</v>
      </c>
      <c r="Q28" s="94" t="s">
        <v>74</v>
      </c>
      <c r="R28" s="94" t="s">
        <v>74</v>
      </c>
      <c r="S28" s="94" t="s">
        <v>74</v>
      </c>
      <c r="T28" s="94" t="s">
        <v>74</v>
      </c>
      <c r="U28" s="97" t="s">
        <v>74</v>
      </c>
      <c r="V28" s="98" t="s">
        <v>74</v>
      </c>
      <c r="W28" s="38" t="s">
        <v>139</v>
      </c>
      <c r="AD28" s="57"/>
    </row>
    <row r="29" spans="2:30" ht="19.899999999999999" customHeight="1" x14ac:dyDescent="0.3">
      <c r="B29" s="73">
        <v>26</v>
      </c>
      <c r="C29" s="111">
        <v>26</v>
      </c>
      <c r="D29" s="65" t="s">
        <v>63</v>
      </c>
      <c r="E29" s="64">
        <v>93</v>
      </c>
      <c r="F29" s="64">
        <v>102</v>
      </c>
      <c r="G29" s="69">
        <v>134</v>
      </c>
      <c r="H29" s="64">
        <v>113</v>
      </c>
      <c r="I29" s="59">
        <f t="shared" si="0"/>
        <v>349</v>
      </c>
      <c r="J29" s="87">
        <f t="shared" si="3"/>
        <v>116.33333333333333</v>
      </c>
      <c r="K29" s="99" t="s">
        <v>74</v>
      </c>
      <c r="L29" s="99" t="s">
        <v>74</v>
      </c>
      <c r="M29" s="99" t="s">
        <v>74</v>
      </c>
      <c r="N29" s="99" t="s">
        <v>74</v>
      </c>
      <c r="O29" s="97" t="s">
        <v>74</v>
      </c>
      <c r="P29" s="100" t="s">
        <v>74</v>
      </c>
      <c r="Q29" s="99" t="s">
        <v>74</v>
      </c>
      <c r="R29" s="99" t="s">
        <v>74</v>
      </c>
      <c r="S29" s="99" t="s">
        <v>74</v>
      </c>
      <c r="T29" s="99" t="s">
        <v>74</v>
      </c>
      <c r="U29" s="97" t="s">
        <v>74</v>
      </c>
      <c r="V29" s="100" t="s">
        <v>74</v>
      </c>
      <c r="W29" s="73" t="s">
        <v>10</v>
      </c>
      <c r="AD29" s="57"/>
    </row>
    <row r="30" spans="2:30" ht="19.899999999999999" customHeight="1" x14ac:dyDescent="0.3">
      <c r="B30" s="74">
        <v>27</v>
      </c>
      <c r="C30" s="112" t="s">
        <v>164</v>
      </c>
      <c r="D30" s="66" t="s">
        <v>117</v>
      </c>
      <c r="E30" s="38">
        <v>89</v>
      </c>
      <c r="F30" s="70">
        <v>140</v>
      </c>
      <c r="G30" s="38">
        <v>112</v>
      </c>
      <c r="H30" s="38">
        <v>96</v>
      </c>
      <c r="I30" s="59">
        <f t="shared" si="0"/>
        <v>348</v>
      </c>
      <c r="J30" s="67">
        <f t="shared" si="3"/>
        <v>116</v>
      </c>
      <c r="K30" s="94" t="s">
        <v>74</v>
      </c>
      <c r="L30" s="94" t="s">
        <v>74</v>
      </c>
      <c r="M30" s="94" t="s">
        <v>74</v>
      </c>
      <c r="N30" s="94" t="s">
        <v>74</v>
      </c>
      <c r="O30" s="97" t="s">
        <v>74</v>
      </c>
      <c r="P30" s="98" t="s">
        <v>74</v>
      </c>
      <c r="Q30" s="94" t="s">
        <v>74</v>
      </c>
      <c r="R30" s="94" t="s">
        <v>74</v>
      </c>
      <c r="S30" s="94" t="s">
        <v>74</v>
      </c>
      <c r="T30" s="94" t="s">
        <v>74</v>
      </c>
      <c r="U30" s="97" t="s">
        <v>74</v>
      </c>
      <c r="V30" s="98" t="s">
        <v>74</v>
      </c>
      <c r="W30" s="38" t="s">
        <v>141</v>
      </c>
      <c r="AD30" s="57"/>
    </row>
    <row r="31" spans="2:30" ht="19.899999999999999" customHeight="1" x14ac:dyDescent="0.3">
      <c r="B31" s="73">
        <v>28</v>
      </c>
      <c r="C31" s="111" t="s">
        <v>164</v>
      </c>
      <c r="D31" s="65" t="s">
        <v>30</v>
      </c>
      <c r="E31" s="64">
        <v>119</v>
      </c>
      <c r="F31" s="64">
        <v>83</v>
      </c>
      <c r="G31" s="69">
        <v>123</v>
      </c>
      <c r="H31" s="64">
        <v>95</v>
      </c>
      <c r="I31" s="58">
        <f t="shared" si="0"/>
        <v>337</v>
      </c>
      <c r="J31" s="87">
        <f t="shared" si="3"/>
        <v>112.33333333333333</v>
      </c>
      <c r="K31" s="64">
        <v>78</v>
      </c>
      <c r="L31" s="69">
        <v>131</v>
      </c>
      <c r="M31" s="64">
        <v>107</v>
      </c>
      <c r="N31" s="64">
        <v>110</v>
      </c>
      <c r="O31" s="59">
        <f>SUM(K31:N31)-MIN(K31:N31)</f>
        <v>348</v>
      </c>
      <c r="P31" s="87">
        <f t="shared" si="4"/>
        <v>116</v>
      </c>
      <c r="Q31" s="99" t="s">
        <v>74</v>
      </c>
      <c r="R31" s="99" t="s">
        <v>74</v>
      </c>
      <c r="S31" s="99" t="s">
        <v>74</v>
      </c>
      <c r="T31" s="99" t="s">
        <v>74</v>
      </c>
      <c r="U31" s="97" t="s">
        <v>74</v>
      </c>
      <c r="V31" s="100" t="s">
        <v>74</v>
      </c>
      <c r="W31" s="73" t="s">
        <v>139</v>
      </c>
      <c r="AD31" s="57"/>
    </row>
    <row r="32" spans="2:30" ht="19.899999999999999" customHeight="1" x14ac:dyDescent="0.3">
      <c r="B32" s="74">
        <v>29</v>
      </c>
      <c r="C32" s="112">
        <v>29</v>
      </c>
      <c r="D32" s="66" t="s">
        <v>114</v>
      </c>
      <c r="E32" s="70">
        <v>124</v>
      </c>
      <c r="F32" s="38">
        <v>112</v>
      </c>
      <c r="G32" s="38">
        <v>105</v>
      </c>
      <c r="H32" s="38">
        <v>95</v>
      </c>
      <c r="I32" s="59">
        <f t="shared" si="0"/>
        <v>341</v>
      </c>
      <c r="J32" s="67">
        <f t="shared" si="3"/>
        <v>113.66666666666667</v>
      </c>
      <c r="K32" s="94" t="s">
        <v>74</v>
      </c>
      <c r="L32" s="94" t="s">
        <v>74</v>
      </c>
      <c r="M32" s="94" t="s">
        <v>74</v>
      </c>
      <c r="N32" s="94" t="s">
        <v>74</v>
      </c>
      <c r="O32" s="97" t="s">
        <v>74</v>
      </c>
      <c r="P32" s="98" t="s">
        <v>74</v>
      </c>
      <c r="Q32" s="94" t="s">
        <v>74</v>
      </c>
      <c r="R32" s="94" t="s">
        <v>74</v>
      </c>
      <c r="S32" s="94" t="s">
        <v>74</v>
      </c>
      <c r="T32" s="94" t="s">
        <v>74</v>
      </c>
      <c r="U32" s="97" t="s">
        <v>74</v>
      </c>
      <c r="V32" s="98" t="s">
        <v>74</v>
      </c>
      <c r="W32" s="38" t="s">
        <v>140</v>
      </c>
      <c r="AD32" s="57"/>
    </row>
    <row r="33" spans="2:30" ht="19.899999999999999" customHeight="1" x14ac:dyDescent="0.3">
      <c r="B33" s="73">
        <v>30</v>
      </c>
      <c r="C33" s="111">
        <v>30</v>
      </c>
      <c r="D33" s="65" t="s">
        <v>118</v>
      </c>
      <c r="E33" s="64">
        <v>81</v>
      </c>
      <c r="F33" s="64">
        <v>107</v>
      </c>
      <c r="G33" s="69">
        <v>120</v>
      </c>
      <c r="H33" s="64">
        <v>109</v>
      </c>
      <c r="I33" s="59">
        <f t="shared" si="0"/>
        <v>336</v>
      </c>
      <c r="J33" s="87">
        <f t="shared" si="3"/>
        <v>112</v>
      </c>
      <c r="K33" s="99" t="s">
        <v>74</v>
      </c>
      <c r="L33" s="99" t="s">
        <v>74</v>
      </c>
      <c r="M33" s="99" t="s">
        <v>74</v>
      </c>
      <c r="N33" s="99" t="s">
        <v>74</v>
      </c>
      <c r="O33" s="97" t="s">
        <v>74</v>
      </c>
      <c r="P33" s="100" t="s">
        <v>74</v>
      </c>
      <c r="Q33" s="99" t="s">
        <v>74</v>
      </c>
      <c r="R33" s="99" t="s">
        <v>74</v>
      </c>
      <c r="S33" s="99" t="s">
        <v>74</v>
      </c>
      <c r="T33" s="99" t="s">
        <v>74</v>
      </c>
      <c r="U33" s="97" t="s">
        <v>74</v>
      </c>
      <c r="V33" s="100" t="s">
        <v>74</v>
      </c>
      <c r="W33" s="73" t="s">
        <v>141</v>
      </c>
      <c r="AD33" s="57"/>
    </row>
    <row r="34" spans="2:30" ht="19.899999999999999" customHeight="1" x14ac:dyDescent="0.3">
      <c r="B34" s="74">
        <v>31</v>
      </c>
      <c r="C34" s="112">
        <v>31</v>
      </c>
      <c r="D34" s="66" t="s">
        <v>42</v>
      </c>
      <c r="E34" s="70">
        <v>116</v>
      </c>
      <c r="F34" s="38">
        <v>87</v>
      </c>
      <c r="G34" s="38">
        <v>107</v>
      </c>
      <c r="H34" s="38">
        <v>72</v>
      </c>
      <c r="I34" s="59">
        <f t="shared" si="0"/>
        <v>310</v>
      </c>
      <c r="J34" s="67">
        <f t="shared" si="3"/>
        <v>103.33333333333333</v>
      </c>
      <c r="K34" s="94" t="s">
        <v>74</v>
      </c>
      <c r="L34" s="94" t="s">
        <v>74</v>
      </c>
      <c r="M34" s="94" t="s">
        <v>74</v>
      </c>
      <c r="N34" s="94" t="s">
        <v>74</v>
      </c>
      <c r="O34" s="97" t="s">
        <v>74</v>
      </c>
      <c r="P34" s="98" t="s">
        <v>74</v>
      </c>
      <c r="Q34" s="94" t="s">
        <v>74</v>
      </c>
      <c r="R34" s="94" t="s">
        <v>74</v>
      </c>
      <c r="S34" s="94" t="s">
        <v>74</v>
      </c>
      <c r="T34" s="94" t="s">
        <v>74</v>
      </c>
      <c r="U34" s="97" t="s">
        <v>74</v>
      </c>
      <c r="V34" s="98" t="s">
        <v>74</v>
      </c>
      <c r="W34" s="38" t="s">
        <v>143</v>
      </c>
      <c r="AD34" s="57"/>
    </row>
    <row r="35" spans="2:30" ht="19.899999999999999" customHeight="1" x14ac:dyDescent="0.3">
      <c r="B35" s="73">
        <v>32</v>
      </c>
      <c r="C35" s="111">
        <v>32</v>
      </c>
      <c r="D35" s="65" t="s">
        <v>109</v>
      </c>
      <c r="E35" s="64">
        <v>109</v>
      </c>
      <c r="F35" s="64">
        <v>75</v>
      </c>
      <c r="G35" s="64">
        <v>73</v>
      </c>
      <c r="H35" s="69">
        <v>124</v>
      </c>
      <c r="I35" s="59">
        <f t="shared" si="0"/>
        <v>308</v>
      </c>
      <c r="J35" s="87">
        <f t="shared" si="3"/>
        <v>102.66666666666667</v>
      </c>
      <c r="K35" s="99" t="s">
        <v>74</v>
      </c>
      <c r="L35" s="99" t="s">
        <v>74</v>
      </c>
      <c r="M35" s="99" t="s">
        <v>74</v>
      </c>
      <c r="N35" s="99" t="s">
        <v>74</v>
      </c>
      <c r="O35" s="97" t="s">
        <v>74</v>
      </c>
      <c r="P35" s="100" t="s">
        <v>74</v>
      </c>
      <c r="Q35" s="99" t="s">
        <v>74</v>
      </c>
      <c r="R35" s="99" t="s">
        <v>74</v>
      </c>
      <c r="S35" s="99" t="s">
        <v>74</v>
      </c>
      <c r="T35" s="99" t="s">
        <v>74</v>
      </c>
      <c r="U35" s="97" t="s">
        <v>74</v>
      </c>
      <c r="V35" s="100" t="s">
        <v>74</v>
      </c>
      <c r="W35" s="73" t="s">
        <v>13</v>
      </c>
      <c r="AD35" s="57"/>
    </row>
    <row r="36" spans="2:30" ht="19.899999999999999" customHeight="1" x14ac:dyDescent="0.3">
      <c r="B36" s="74">
        <v>33</v>
      </c>
      <c r="C36" s="112">
        <v>33</v>
      </c>
      <c r="D36" s="66" t="s">
        <v>51</v>
      </c>
      <c r="E36" s="38">
        <v>72</v>
      </c>
      <c r="F36" s="38">
        <v>77</v>
      </c>
      <c r="G36" s="70">
        <v>113</v>
      </c>
      <c r="H36" s="38">
        <v>99</v>
      </c>
      <c r="I36" s="59">
        <f t="shared" si="0"/>
        <v>289</v>
      </c>
      <c r="J36" s="67">
        <f t="shared" si="3"/>
        <v>96.333333333333329</v>
      </c>
      <c r="K36" s="94" t="s">
        <v>74</v>
      </c>
      <c r="L36" s="94" t="s">
        <v>74</v>
      </c>
      <c r="M36" s="94" t="s">
        <v>74</v>
      </c>
      <c r="N36" s="94" t="s">
        <v>74</v>
      </c>
      <c r="O36" s="97" t="s">
        <v>74</v>
      </c>
      <c r="P36" s="98" t="s">
        <v>74</v>
      </c>
      <c r="Q36" s="94" t="s">
        <v>74</v>
      </c>
      <c r="R36" s="94" t="s">
        <v>74</v>
      </c>
      <c r="S36" s="94" t="s">
        <v>74</v>
      </c>
      <c r="T36" s="94" t="s">
        <v>74</v>
      </c>
      <c r="U36" s="97" t="s">
        <v>74</v>
      </c>
      <c r="V36" s="98" t="s">
        <v>74</v>
      </c>
      <c r="W36" s="38" t="s">
        <v>140</v>
      </c>
      <c r="AD36" s="57"/>
    </row>
    <row r="37" spans="2:30" ht="19.899999999999999" customHeight="1" x14ac:dyDescent="0.3">
      <c r="B37" s="73">
        <v>34</v>
      </c>
      <c r="C37" s="111">
        <v>34</v>
      </c>
      <c r="D37" s="65" t="s">
        <v>122</v>
      </c>
      <c r="E37" s="64">
        <v>91</v>
      </c>
      <c r="F37" s="64">
        <v>59</v>
      </c>
      <c r="G37" s="64">
        <v>94</v>
      </c>
      <c r="H37" s="69">
        <v>96</v>
      </c>
      <c r="I37" s="59">
        <f t="shared" si="0"/>
        <v>281</v>
      </c>
      <c r="J37" s="87">
        <f t="shared" si="3"/>
        <v>93.666666666666671</v>
      </c>
      <c r="K37" s="99" t="s">
        <v>74</v>
      </c>
      <c r="L37" s="99" t="s">
        <v>74</v>
      </c>
      <c r="M37" s="99" t="s">
        <v>74</v>
      </c>
      <c r="N37" s="99" t="s">
        <v>74</v>
      </c>
      <c r="O37" s="97" t="s">
        <v>74</v>
      </c>
      <c r="P37" s="100" t="s">
        <v>74</v>
      </c>
      <c r="Q37" s="99" t="s">
        <v>74</v>
      </c>
      <c r="R37" s="99" t="s">
        <v>74</v>
      </c>
      <c r="S37" s="99" t="s">
        <v>74</v>
      </c>
      <c r="T37" s="99" t="s">
        <v>74</v>
      </c>
      <c r="U37" s="97" t="s">
        <v>74</v>
      </c>
      <c r="V37" s="100" t="s">
        <v>74</v>
      </c>
      <c r="W37" s="73" t="s">
        <v>10</v>
      </c>
      <c r="AD37" s="57"/>
    </row>
    <row r="38" spans="2:30" x14ac:dyDescent="0.3">
      <c r="B38" s="60"/>
      <c r="C38" s="60"/>
      <c r="D38" s="8"/>
      <c r="E38" s="8"/>
      <c r="F38" s="8"/>
      <c r="W38" s="60"/>
      <c r="AD38" s="57"/>
    </row>
    <row r="39" spans="2:30" x14ac:dyDescent="0.3">
      <c r="W39" s="60"/>
      <c r="AD39" s="57"/>
    </row>
    <row r="40" spans="2:30" x14ac:dyDescent="0.2">
      <c r="W40" s="60"/>
    </row>
    <row r="41" spans="2:30" x14ac:dyDescent="0.2">
      <c r="E41" s="71">
        <v>1</v>
      </c>
      <c r="F41" s="163" t="s">
        <v>9</v>
      </c>
      <c r="G41" s="164"/>
      <c r="H41" s="164"/>
      <c r="I41" s="164"/>
      <c r="J41" s="165"/>
      <c r="K41" s="24"/>
      <c r="L41" s="161" t="s">
        <v>151</v>
      </c>
      <c r="M41" s="166"/>
      <c r="N41" s="166"/>
      <c r="O41" s="166"/>
      <c r="W41" s="60"/>
    </row>
    <row r="42" spans="2:30" x14ac:dyDescent="0.2">
      <c r="E42" s="72">
        <v>2</v>
      </c>
      <c r="F42" s="167" t="s">
        <v>3</v>
      </c>
      <c r="G42" s="168"/>
      <c r="H42" s="168"/>
      <c r="I42" s="168"/>
      <c r="J42" s="169"/>
      <c r="K42" s="60" t="s">
        <v>152</v>
      </c>
      <c r="L42" s="166"/>
      <c r="M42" s="166"/>
      <c r="N42" s="166"/>
      <c r="O42" s="166"/>
      <c r="W42" s="60"/>
    </row>
    <row r="43" spans="2:30" x14ac:dyDescent="0.2">
      <c r="E43" s="71">
        <v>3</v>
      </c>
      <c r="F43" s="163" t="s">
        <v>15</v>
      </c>
      <c r="G43" s="164"/>
      <c r="H43" s="164"/>
      <c r="I43" s="164"/>
      <c r="J43" s="165"/>
      <c r="K43" s="24"/>
      <c r="L43" s="166"/>
      <c r="M43" s="166"/>
      <c r="N43" s="166"/>
      <c r="O43" s="166"/>
      <c r="W43" s="60"/>
    </row>
    <row r="44" spans="2:30" x14ac:dyDescent="0.2">
      <c r="W44" s="60"/>
    </row>
    <row r="45" spans="2:30" x14ac:dyDescent="0.2">
      <c r="E45" s="70">
        <v>190</v>
      </c>
      <c r="F45" s="162" t="s">
        <v>152</v>
      </c>
      <c r="G45" s="161" t="s">
        <v>153</v>
      </c>
      <c r="H45" s="161"/>
      <c r="I45" s="161"/>
      <c r="J45" s="95"/>
      <c r="K45" s="96"/>
      <c r="W45" s="60"/>
    </row>
    <row r="46" spans="2:30" x14ac:dyDescent="0.2">
      <c r="E46" s="69">
        <v>191</v>
      </c>
      <c r="F46" s="162"/>
      <c r="G46" s="161"/>
      <c r="H46" s="161"/>
      <c r="I46" s="161"/>
      <c r="W46" s="60"/>
    </row>
    <row r="47" spans="2:30" x14ac:dyDescent="0.2">
      <c r="W47" s="60"/>
    </row>
    <row r="48" spans="2:30" x14ac:dyDescent="0.2">
      <c r="E48" s="59">
        <v>527</v>
      </c>
      <c r="F48" s="60" t="s">
        <v>152</v>
      </c>
      <c r="G48" s="161" t="s">
        <v>154</v>
      </c>
      <c r="H48" s="161"/>
      <c r="I48" s="161"/>
      <c r="J48" s="161"/>
      <c r="K48" s="161"/>
      <c r="L48" s="161"/>
      <c r="M48" s="161"/>
      <c r="W48" s="60"/>
    </row>
    <row r="49" spans="5:23" x14ac:dyDescent="0.2">
      <c r="W49" s="60"/>
    </row>
    <row r="50" spans="5:23" x14ac:dyDescent="0.2">
      <c r="E50" s="76">
        <v>215</v>
      </c>
      <c r="F50" s="60" t="s">
        <v>152</v>
      </c>
      <c r="G50" s="161" t="s">
        <v>155</v>
      </c>
      <c r="H50" s="161"/>
      <c r="I50" s="161"/>
      <c r="J50" s="161"/>
      <c r="K50" s="161"/>
      <c r="L50" s="161"/>
      <c r="M50" s="161"/>
      <c r="N50" s="161"/>
      <c r="W50" s="60"/>
    </row>
    <row r="51" spans="5:23" x14ac:dyDescent="0.2">
      <c r="W51" s="60"/>
    </row>
    <row r="52" spans="5:23" x14ac:dyDescent="0.2">
      <c r="E52" s="86">
        <v>164</v>
      </c>
      <c r="F52" s="162" t="s">
        <v>152</v>
      </c>
      <c r="G52" s="161" t="s">
        <v>156</v>
      </c>
      <c r="H52" s="161"/>
      <c r="I52" s="161"/>
      <c r="J52" s="161"/>
      <c r="K52" s="161"/>
      <c r="L52" s="161"/>
      <c r="W52" s="60"/>
    </row>
    <row r="53" spans="5:23" x14ac:dyDescent="0.2">
      <c r="E53" s="68">
        <v>145.66666666666666</v>
      </c>
      <c r="F53" s="162"/>
      <c r="G53" s="161"/>
      <c r="H53" s="161"/>
      <c r="I53" s="161"/>
      <c r="J53" s="161"/>
      <c r="K53" s="161"/>
      <c r="L53" s="161"/>
      <c r="W53" s="60"/>
    </row>
    <row r="54" spans="5:23" x14ac:dyDescent="0.2">
      <c r="W54" s="60"/>
    </row>
    <row r="55" spans="5:23" x14ac:dyDescent="0.2">
      <c r="W55" s="60"/>
    </row>
    <row r="56" spans="5:23" x14ac:dyDescent="0.2">
      <c r="W56" s="60"/>
    </row>
    <row r="57" spans="5:23" x14ac:dyDescent="0.2">
      <c r="W57" s="60"/>
    </row>
    <row r="58" spans="5:23" x14ac:dyDescent="0.2">
      <c r="W58" s="60"/>
    </row>
    <row r="59" spans="5:23" x14ac:dyDescent="0.2">
      <c r="W59" s="60"/>
    </row>
    <row r="60" spans="5:23" x14ac:dyDescent="0.2">
      <c r="W60" s="60"/>
    </row>
    <row r="61" spans="5:23" x14ac:dyDescent="0.2">
      <c r="W61" s="60"/>
    </row>
    <row r="62" spans="5:23" x14ac:dyDescent="0.2">
      <c r="W62" s="60"/>
    </row>
    <row r="63" spans="5:23" x14ac:dyDescent="0.2">
      <c r="W63" s="60"/>
    </row>
    <row r="64" spans="5:23" x14ac:dyDescent="0.2">
      <c r="W64" s="60"/>
    </row>
  </sheetData>
  <sortState ref="H6:AA38">
    <sortCondition descending="1" ref="AA5"/>
  </sortState>
  <mergeCells count="18">
    <mergeCell ref="W1:W3"/>
    <mergeCell ref="E1:V1"/>
    <mergeCell ref="D1:D3"/>
    <mergeCell ref="B1:B3"/>
    <mergeCell ref="E2:J2"/>
    <mergeCell ref="K2:P2"/>
    <mergeCell ref="Q2:V2"/>
    <mergeCell ref="C1:C3"/>
    <mergeCell ref="G48:M48"/>
    <mergeCell ref="G50:N50"/>
    <mergeCell ref="F52:F53"/>
    <mergeCell ref="G52:L53"/>
    <mergeCell ref="F41:J41"/>
    <mergeCell ref="L41:O43"/>
    <mergeCell ref="F42:J42"/>
    <mergeCell ref="F43:J43"/>
    <mergeCell ref="F45:F46"/>
    <mergeCell ref="G45:I46"/>
  </mergeCells>
  <pageMargins left="0.7" right="0.7" top="0.75" bottom="0.75" header="0.3" footer="0.3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V80"/>
  <sheetViews>
    <sheetView zoomScale="90" zoomScaleNormal="90" workbookViewId="0">
      <pane xSplit="20" ySplit="3" topLeftCell="U64" activePane="bottomRight" state="frozen"/>
      <selection pane="topRight" activeCell="U1" sqref="U1"/>
      <selection pane="bottomLeft" activeCell="A4" sqref="A4"/>
      <selection pane="bottomRight" activeCell="T68" sqref="T68"/>
    </sheetView>
  </sheetViews>
  <sheetFormatPr defaultRowHeight="18.75" x14ac:dyDescent="0.2"/>
  <cols>
    <col min="1" max="1" width="8.85546875" style="61"/>
    <col min="2" max="2" width="46.28515625" style="79" bestFit="1" customWidth="1"/>
    <col min="3" max="3" width="9.140625" style="61" customWidth="1"/>
    <col min="4" max="6" width="8.7109375" style="61" customWidth="1"/>
    <col min="7" max="7" width="11.42578125" style="61" customWidth="1"/>
    <col min="8" max="8" width="13.28515625" style="61" customWidth="1"/>
    <col min="9" max="12" width="8.7109375" style="61" customWidth="1"/>
    <col min="13" max="13" width="11.42578125" style="61" customWidth="1"/>
    <col min="14" max="14" width="13.140625" style="61" customWidth="1"/>
    <col min="15" max="18" width="8.7109375" style="61" customWidth="1"/>
    <col min="19" max="19" width="11.42578125" style="61" customWidth="1"/>
    <col min="20" max="20" width="13.28515625" style="61" customWidth="1"/>
    <col min="21" max="21" width="63.85546875" style="61" bestFit="1" customWidth="1"/>
  </cols>
  <sheetData>
    <row r="1" spans="1:22" ht="25.15" customHeight="1" x14ac:dyDescent="0.2">
      <c r="A1" s="157" t="s">
        <v>135</v>
      </c>
      <c r="B1" s="157" t="s">
        <v>144</v>
      </c>
      <c r="C1" s="157" t="s">
        <v>145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 t="s">
        <v>134</v>
      </c>
    </row>
    <row r="2" spans="1:22" ht="25.15" customHeight="1" x14ac:dyDescent="0.2">
      <c r="A2" s="157"/>
      <c r="B2" s="157"/>
      <c r="C2" s="158" t="s">
        <v>146</v>
      </c>
      <c r="D2" s="158"/>
      <c r="E2" s="158"/>
      <c r="F2" s="158"/>
      <c r="G2" s="158"/>
      <c r="H2" s="158"/>
      <c r="I2" s="159" t="s">
        <v>147</v>
      </c>
      <c r="J2" s="159"/>
      <c r="K2" s="159"/>
      <c r="L2" s="159"/>
      <c r="M2" s="159"/>
      <c r="N2" s="159"/>
      <c r="O2" s="160" t="s">
        <v>130</v>
      </c>
      <c r="P2" s="160"/>
      <c r="Q2" s="160"/>
      <c r="R2" s="160"/>
      <c r="S2" s="160"/>
      <c r="T2" s="160"/>
      <c r="U2" s="157"/>
    </row>
    <row r="3" spans="1:22" ht="100.5" customHeight="1" x14ac:dyDescent="0.2">
      <c r="A3" s="157"/>
      <c r="B3" s="157"/>
      <c r="C3" s="80" t="s">
        <v>1</v>
      </c>
      <c r="D3" s="80" t="s">
        <v>2</v>
      </c>
      <c r="E3" s="80" t="s">
        <v>32</v>
      </c>
      <c r="F3" s="80" t="s">
        <v>76</v>
      </c>
      <c r="G3" s="81" t="s">
        <v>149</v>
      </c>
      <c r="H3" s="81" t="s">
        <v>170</v>
      </c>
      <c r="I3" s="82" t="s">
        <v>1</v>
      </c>
      <c r="J3" s="82" t="s">
        <v>2</v>
      </c>
      <c r="K3" s="82" t="s">
        <v>32</v>
      </c>
      <c r="L3" s="82" t="s">
        <v>76</v>
      </c>
      <c r="M3" s="83" t="s">
        <v>148</v>
      </c>
      <c r="N3" s="83" t="s">
        <v>170</v>
      </c>
      <c r="O3" s="84" t="s">
        <v>1</v>
      </c>
      <c r="P3" s="84" t="s">
        <v>2</v>
      </c>
      <c r="Q3" s="84" t="s">
        <v>32</v>
      </c>
      <c r="R3" s="84" t="s">
        <v>76</v>
      </c>
      <c r="S3" s="85" t="s">
        <v>148</v>
      </c>
      <c r="T3" s="85" t="s">
        <v>170</v>
      </c>
      <c r="U3" s="157"/>
    </row>
    <row r="4" spans="1:22" x14ac:dyDescent="0.2">
      <c r="A4" s="113">
        <v>1</v>
      </c>
      <c r="B4" s="88" t="s">
        <v>66</v>
      </c>
      <c r="C4" s="48">
        <v>149</v>
      </c>
      <c r="D4" s="76">
        <v>224</v>
      </c>
      <c r="E4" s="48">
        <v>178</v>
      </c>
      <c r="F4" s="48">
        <v>164</v>
      </c>
      <c r="G4" s="59">
        <v>566</v>
      </c>
      <c r="H4" s="86">
        <v>188.66666666666666</v>
      </c>
      <c r="I4" s="48">
        <v>139</v>
      </c>
      <c r="J4" s="77">
        <v>158</v>
      </c>
      <c r="K4" s="48">
        <v>142</v>
      </c>
      <c r="L4" s="48">
        <v>139</v>
      </c>
      <c r="M4" s="58">
        <v>439</v>
      </c>
      <c r="N4" s="87">
        <v>146.33333333333334</v>
      </c>
      <c r="O4" s="101" t="s">
        <v>150</v>
      </c>
      <c r="P4" s="101" t="s">
        <v>150</v>
      </c>
      <c r="Q4" s="101" t="s">
        <v>150</v>
      </c>
      <c r="R4" s="101" t="s">
        <v>150</v>
      </c>
      <c r="S4" s="97" t="s">
        <v>150</v>
      </c>
      <c r="T4" s="100" t="s">
        <v>150</v>
      </c>
      <c r="U4" s="90" t="s">
        <v>65</v>
      </c>
    </row>
    <row r="5" spans="1:22" x14ac:dyDescent="0.2">
      <c r="A5" s="109">
        <v>2</v>
      </c>
      <c r="B5" s="37" t="s">
        <v>78</v>
      </c>
      <c r="C5" s="38">
        <v>134</v>
      </c>
      <c r="D5" s="38">
        <v>160</v>
      </c>
      <c r="E5" s="78">
        <v>162</v>
      </c>
      <c r="F5" s="38">
        <v>161</v>
      </c>
      <c r="G5" s="58">
        <f>SUM(C5:F5)-MIN(C5:F5)</f>
        <v>483</v>
      </c>
      <c r="H5" s="67">
        <f>G5/3</f>
        <v>161</v>
      </c>
      <c r="I5" s="38">
        <v>148</v>
      </c>
      <c r="J5" s="38">
        <v>139</v>
      </c>
      <c r="K5" s="78">
        <v>194</v>
      </c>
      <c r="L5" s="38">
        <v>173</v>
      </c>
      <c r="M5" s="59">
        <v>515</v>
      </c>
      <c r="N5" s="68">
        <v>171.66666666666666</v>
      </c>
      <c r="O5" s="38">
        <v>155</v>
      </c>
      <c r="P5" s="38">
        <v>127</v>
      </c>
      <c r="Q5" s="38">
        <v>126</v>
      </c>
      <c r="R5" s="78">
        <v>162</v>
      </c>
      <c r="S5" s="58">
        <v>444</v>
      </c>
      <c r="T5" s="67">
        <v>148</v>
      </c>
      <c r="U5" s="38" t="s">
        <v>4</v>
      </c>
    </row>
    <row r="6" spans="1:22" x14ac:dyDescent="0.2">
      <c r="A6" s="113">
        <v>3</v>
      </c>
      <c r="B6" s="88" t="s">
        <v>77</v>
      </c>
      <c r="C6" s="48">
        <v>151</v>
      </c>
      <c r="D6" s="48">
        <v>124</v>
      </c>
      <c r="E6" s="77">
        <v>161</v>
      </c>
      <c r="F6" s="48">
        <v>147</v>
      </c>
      <c r="G6" s="58">
        <f>SUM(C6:F6)-MIN(C6:F6)</f>
        <v>459</v>
      </c>
      <c r="H6" s="87">
        <f>G6/3</f>
        <v>153</v>
      </c>
      <c r="I6" s="48">
        <v>120</v>
      </c>
      <c r="J6" s="77">
        <v>155</v>
      </c>
      <c r="K6" s="48">
        <v>124</v>
      </c>
      <c r="L6" s="48">
        <v>141</v>
      </c>
      <c r="M6" s="58">
        <v>420</v>
      </c>
      <c r="N6" s="87">
        <v>140</v>
      </c>
      <c r="O6" s="48">
        <v>122</v>
      </c>
      <c r="P6" s="48">
        <v>168</v>
      </c>
      <c r="Q6" s="48">
        <v>157</v>
      </c>
      <c r="R6" s="77">
        <v>186</v>
      </c>
      <c r="S6" s="59">
        <v>511</v>
      </c>
      <c r="T6" s="86">
        <v>170.33333333333334</v>
      </c>
      <c r="U6" s="90" t="s">
        <v>4</v>
      </c>
    </row>
    <row r="7" spans="1:22" s="7" customFormat="1" x14ac:dyDescent="0.2">
      <c r="A7" s="114">
        <v>4</v>
      </c>
      <c r="B7" s="40" t="s">
        <v>36</v>
      </c>
      <c r="C7" s="78">
        <v>170</v>
      </c>
      <c r="D7" s="38">
        <v>148</v>
      </c>
      <c r="E7" s="38">
        <v>115</v>
      </c>
      <c r="F7" s="38">
        <v>151</v>
      </c>
      <c r="G7" s="58">
        <v>469</v>
      </c>
      <c r="H7" s="67">
        <v>156.33333333333334</v>
      </c>
      <c r="I7" s="78">
        <v>167</v>
      </c>
      <c r="J7" s="38">
        <v>105</v>
      </c>
      <c r="K7" s="38">
        <v>161</v>
      </c>
      <c r="L7" s="38">
        <v>155</v>
      </c>
      <c r="M7" s="59">
        <v>483</v>
      </c>
      <c r="N7" s="67">
        <v>161</v>
      </c>
      <c r="O7" s="38">
        <v>89</v>
      </c>
      <c r="P7" s="38">
        <v>113</v>
      </c>
      <c r="Q7" s="38">
        <v>149</v>
      </c>
      <c r="R7" s="78">
        <v>153</v>
      </c>
      <c r="S7" s="58">
        <v>415</v>
      </c>
      <c r="T7" s="67">
        <v>138.33333333333334</v>
      </c>
      <c r="U7" s="38" t="s">
        <v>72</v>
      </c>
      <c r="V7"/>
    </row>
    <row r="8" spans="1:22" x14ac:dyDescent="0.2">
      <c r="A8" s="115">
        <v>5</v>
      </c>
      <c r="B8" s="91" t="s">
        <v>34</v>
      </c>
      <c r="C8" s="48">
        <v>133</v>
      </c>
      <c r="D8" s="48">
        <v>150</v>
      </c>
      <c r="E8" s="77">
        <v>163</v>
      </c>
      <c r="F8" s="48">
        <v>152</v>
      </c>
      <c r="G8" s="58">
        <f>SUM(C8:F8)-MIN(C8:F8)</f>
        <v>465</v>
      </c>
      <c r="H8" s="87">
        <f>G8/3</f>
        <v>155</v>
      </c>
      <c r="I8" s="48">
        <v>163</v>
      </c>
      <c r="J8" s="48">
        <v>116</v>
      </c>
      <c r="K8" s="48">
        <v>130</v>
      </c>
      <c r="L8" s="77">
        <v>185</v>
      </c>
      <c r="M8" s="59">
        <v>478</v>
      </c>
      <c r="N8" s="87">
        <v>159.33333333333334</v>
      </c>
      <c r="O8" s="48">
        <v>143</v>
      </c>
      <c r="P8" s="48">
        <v>141</v>
      </c>
      <c r="Q8" s="48">
        <v>139</v>
      </c>
      <c r="R8" s="77">
        <v>180</v>
      </c>
      <c r="S8" s="58">
        <v>464</v>
      </c>
      <c r="T8" s="87">
        <v>154.66666666666666</v>
      </c>
      <c r="U8" s="90" t="s">
        <v>4</v>
      </c>
    </row>
    <row r="9" spans="1:22" s="7" customFormat="1" x14ac:dyDescent="0.2">
      <c r="A9" s="114">
        <v>6</v>
      </c>
      <c r="B9" s="40" t="s">
        <v>79</v>
      </c>
      <c r="C9" s="38">
        <v>94</v>
      </c>
      <c r="D9" s="38">
        <v>113</v>
      </c>
      <c r="E9" s="78">
        <v>152</v>
      </c>
      <c r="F9" s="38">
        <v>133</v>
      </c>
      <c r="G9" s="58">
        <v>398</v>
      </c>
      <c r="H9" s="67">
        <v>132.66666666666666</v>
      </c>
      <c r="I9" s="38">
        <v>96</v>
      </c>
      <c r="J9" s="78">
        <v>149</v>
      </c>
      <c r="K9" s="38">
        <v>150</v>
      </c>
      <c r="L9" s="38">
        <v>134</v>
      </c>
      <c r="M9" s="58">
        <v>433</v>
      </c>
      <c r="N9" s="67">
        <v>144.33333333333334</v>
      </c>
      <c r="O9" s="38">
        <v>144</v>
      </c>
      <c r="P9" s="78">
        <v>179</v>
      </c>
      <c r="Q9" s="38">
        <v>118</v>
      </c>
      <c r="R9" s="38">
        <v>150</v>
      </c>
      <c r="S9" s="59">
        <v>473</v>
      </c>
      <c r="T9" s="67">
        <v>157.66666666666666</v>
      </c>
      <c r="U9" s="38" t="s">
        <v>72</v>
      </c>
      <c r="V9"/>
    </row>
    <row r="10" spans="1:22" x14ac:dyDescent="0.2">
      <c r="A10" s="115">
        <v>7</v>
      </c>
      <c r="B10" s="91" t="s">
        <v>25</v>
      </c>
      <c r="C10" s="48">
        <v>138</v>
      </c>
      <c r="D10" s="48">
        <v>135</v>
      </c>
      <c r="E10" s="48">
        <v>145</v>
      </c>
      <c r="F10" s="77">
        <v>159</v>
      </c>
      <c r="G10" s="58">
        <v>442</v>
      </c>
      <c r="H10" s="87">
        <v>147.33333333333334</v>
      </c>
      <c r="I10" s="48">
        <v>122</v>
      </c>
      <c r="J10" s="77">
        <v>132</v>
      </c>
      <c r="K10" s="48">
        <v>85</v>
      </c>
      <c r="L10" s="48">
        <v>100</v>
      </c>
      <c r="M10" s="58">
        <v>354</v>
      </c>
      <c r="N10" s="87">
        <v>118</v>
      </c>
      <c r="O10" s="77">
        <v>189</v>
      </c>
      <c r="P10" s="48">
        <v>120</v>
      </c>
      <c r="Q10" s="48">
        <v>154</v>
      </c>
      <c r="R10" s="48">
        <v>83</v>
      </c>
      <c r="S10" s="59">
        <v>463</v>
      </c>
      <c r="T10" s="87">
        <v>154.33333333333334</v>
      </c>
      <c r="U10" s="90" t="s">
        <v>85</v>
      </c>
    </row>
    <row r="11" spans="1:22" s="7" customFormat="1" x14ac:dyDescent="0.2">
      <c r="A11" s="114">
        <v>8</v>
      </c>
      <c r="B11" s="40" t="s">
        <v>70</v>
      </c>
      <c r="C11" s="38">
        <v>123</v>
      </c>
      <c r="D11" s="78">
        <v>159</v>
      </c>
      <c r="E11" s="38">
        <v>140</v>
      </c>
      <c r="F11" s="38">
        <v>158</v>
      </c>
      <c r="G11" s="59">
        <v>457</v>
      </c>
      <c r="H11" s="67">
        <v>152.33333333333334</v>
      </c>
      <c r="I11" s="38">
        <v>132</v>
      </c>
      <c r="J11" s="38">
        <v>140</v>
      </c>
      <c r="K11" s="38">
        <v>136</v>
      </c>
      <c r="L11" s="78">
        <v>143</v>
      </c>
      <c r="M11" s="58">
        <v>419</v>
      </c>
      <c r="N11" s="67">
        <v>139.66666666666666</v>
      </c>
      <c r="O11" s="38">
        <v>149</v>
      </c>
      <c r="P11" s="38">
        <v>120</v>
      </c>
      <c r="Q11" s="38">
        <v>121</v>
      </c>
      <c r="R11" s="78">
        <v>152</v>
      </c>
      <c r="S11" s="58">
        <v>422</v>
      </c>
      <c r="T11" s="67">
        <v>140.66666666666666</v>
      </c>
      <c r="U11" s="38" t="s">
        <v>14</v>
      </c>
      <c r="V11"/>
    </row>
    <row r="12" spans="1:22" x14ac:dyDescent="0.2">
      <c r="A12" s="115">
        <v>9</v>
      </c>
      <c r="B12" s="91" t="s">
        <v>37</v>
      </c>
      <c r="C12" s="48">
        <v>145</v>
      </c>
      <c r="D12" s="77">
        <v>155</v>
      </c>
      <c r="E12" s="48">
        <v>137</v>
      </c>
      <c r="F12" s="48">
        <v>150</v>
      </c>
      <c r="G12" s="58">
        <v>450</v>
      </c>
      <c r="H12" s="87">
        <v>150</v>
      </c>
      <c r="I12" s="77">
        <v>163</v>
      </c>
      <c r="J12" s="48">
        <v>153</v>
      </c>
      <c r="K12" s="48">
        <v>115</v>
      </c>
      <c r="L12" s="48">
        <v>138</v>
      </c>
      <c r="M12" s="59">
        <v>454</v>
      </c>
      <c r="N12" s="87">
        <v>151.33333333333334</v>
      </c>
      <c r="O12" s="48">
        <v>129</v>
      </c>
      <c r="P12" s="48">
        <v>143</v>
      </c>
      <c r="Q12" s="77">
        <v>150</v>
      </c>
      <c r="R12" s="48">
        <v>136</v>
      </c>
      <c r="S12" s="58">
        <v>429</v>
      </c>
      <c r="T12" s="87">
        <v>143</v>
      </c>
      <c r="U12" s="90" t="s">
        <v>72</v>
      </c>
    </row>
    <row r="13" spans="1:22" s="7" customFormat="1" x14ac:dyDescent="0.2">
      <c r="A13" s="114">
        <v>10</v>
      </c>
      <c r="B13" s="40" t="s">
        <v>39</v>
      </c>
      <c r="C13" s="78">
        <v>152</v>
      </c>
      <c r="D13" s="38">
        <v>144</v>
      </c>
      <c r="E13" s="38">
        <v>133</v>
      </c>
      <c r="F13" s="38">
        <v>144</v>
      </c>
      <c r="G13" s="59">
        <v>440</v>
      </c>
      <c r="H13" s="67">
        <v>146.66666666666666</v>
      </c>
      <c r="I13" s="38">
        <v>119</v>
      </c>
      <c r="J13" s="78">
        <v>159</v>
      </c>
      <c r="K13" s="38">
        <v>128</v>
      </c>
      <c r="L13" s="38">
        <v>134</v>
      </c>
      <c r="M13" s="58">
        <v>421</v>
      </c>
      <c r="N13" s="67">
        <v>140.33333333333334</v>
      </c>
      <c r="O13" s="38">
        <v>124</v>
      </c>
      <c r="P13" s="38">
        <v>153</v>
      </c>
      <c r="Q13" s="38">
        <v>113</v>
      </c>
      <c r="R13" s="78">
        <v>153</v>
      </c>
      <c r="S13" s="58">
        <v>430</v>
      </c>
      <c r="T13" s="67">
        <v>143.33333333333334</v>
      </c>
      <c r="U13" s="38" t="s">
        <v>8</v>
      </c>
      <c r="V13"/>
    </row>
    <row r="14" spans="1:22" x14ac:dyDescent="0.2">
      <c r="A14" s="115" t="s">
        <v>165</v>
      </c>
      <c r="B14" s="91" t="s">
        <v>80</v>
      </c>
      <c r="C14" s="48">
        <v>140</v>
      </c>
      <c r="D14" s="48">
        <v>131</v>
      </c>
      <c r="E14" s="48">
        <v>135</v>
      </c>
      <c r="F14" s="77">
        <v>152</v>
      </c>
      <c r="G14" s="58">
        <v>427</v>
      </c>
      <c r="H14" s="87">
        <v>142.33333333333334</v>
      </c>
      <c r="I14" s="77">
        <v>161</v>
      </c>
      <c r="J14" s="48">
        <v>128</v>
      </c>
      <c r="K14" s="48">
        <v>149</v>
      </c>
      <c r="L14" s="48">
        <v>129</v>
      </c>
      <c r="M14" s="59">
        <v>439</v>
      </c>
      <c r="N14" s="87">
        <v>146.33333333333334</v>
      </c>
      <c r="O14" s="48">
        <v>142</v>
      </c>
      <c r="P14" s="77">
        <v>146</v>
      </c>
      <c r="Q14" s="48">
        <v>143</v>
      </c>
      <c r="R14" s="48">
        <v>145</v>
      </c>
      <c r="S14" s="58">
        <v>434</v>
      </c>
      <c r="T14" s="87">
        <v>144.66666666666666</v>
      </c>
      <c r="U14" s="90" t="s">
        <v>6</v>
      </c>
    </row>
    <row r="15" spans="1:22" s="7" customFormat="1" x14ac:dyDescent="0.2">
      <c r="A15" s="114" t="s">
        <v>165</v>
      </c>
      <c r="B15" s="40" t="s">
        <v>84</v>
      </c>
      <c r="C15" s="38">
        <v>116</v>
      </c>
      <c r="D15" s="38">
        <v>116</v>
      </c>
      <c r="E15" s="38">
        <v>113</v>
      </c>
      <c r="F15" s="78">
        <v>134</v>
      </c>
      <c r="G15" s="58">
        <v>366</v>
      </c>
      <c r="H15" s="67">
        <v>122</v>
      </c>
      <c r="I15" s="38">
        <v>123</v>
      </c>
      <c r="J15" s="38">
        <v>90</v>
      </c>
      <c r="K15" s="38">
        <v>99</v>
      </c>
      <c r="L15" s="78">
        <v>171</v>
      </c>
      <c r="M15" s="58">
        <v>393</v>
      </c>
      <c r="N15" s="67">
        <v>131</v>
      </c>
      <c r="O15" s="38">
        <v>129</v>
      </c>
      <c r="P15" s="38">
        <v>151</v>
      </c>
      <c r="Q15" s="38">
        <v>105</v>
      </c>
      <c r="R15" s="78">
        <v>159</v>
      </c>
      <c r="S15" s="59">
        <v>439</v>
      </c>
      <c r="T15" s="67">
        <v>146.33333333333334</v>
      </c>
      <c r="U15" s="38" t="s">
        <v>8</v>
      </c>
      <c r="V15"/>
    </row>
    <row r="16" spans="1:22" x14ac:dyDescent="0.2">
      <c r="A16" s="115">
        <v>13</v>
      </c>
      <c r="B16" s="91" t="s">
        <v>41</v>
      </c>
      <c r="C16" s="48">
        <v>144</v>
      </c>
      <c r="D16" s="48">
        <v>128</v>
      </c>
      <c r="E16" s="48">
        <v>143</v>
      </c>
      <c r="F16" s="77">
        <v>144</v>
      </c>
      <c r="G16" s="58">
        <v>431</v>
      </c>
      <c r="H16" s="87">
        <v>143.66666666666666</v>
      </c>
      <c r="I16" s="77">
        <v>148</v>
      </c>
      <c r="J16" s="48">
        <v>86</v>
      </c>
      <c r="K16" s="48">
        <v>140</v>
      </c>
      <c r="L16" s="48">
        <v>106</v>
      </c>
      <c r="M16" s="58">
        <v>394</v>
      </c>
      <c r="N16" s="87">
        <v>131.33333333333334</v>
      </c>
      <c r="O16" s="48">
        <v>137</v>
      </c>
      <c r="P16" s="48">
        <v>144</v>
      </c>
      <c r="Q16" s="77">
        <v>148</v>
      </c>
      <c r="R16" s="48">
        <v>144</v>
      </c>
      <c r="S16" s="59">
        <v>436</v>
      </c>
      <c r="T16" s="87">
        <v>145.33333333333334</v>
      </c>
      <c r="U16" s="90" t="s">
        <v>6</v>
      </c>
    </row>
    <row r="17" spans="1:22" s="7" customFormat="1" x14ac:dyDescent="0.2">
      <c r="A17" s="114">
        <v>14</v>
      </c>
      <c r="B17" s="40" t="s">
        <v>81</v>
      </c>
      <c r="C17" s="38">
        <v>109</v>
      </c>
      <c r="D17" s="38">
        <v>135</v>
      </c>
      <c r="E17" s="38">
        <v>137</v>
      </c>
      <c r="F17" s="78">
        <v>156</v>
      </c>
      <c r="G17" s="59">
        <v>428</v>
      </c>
      <c r="H17" s="67">
        <v>142.66666666666666</v>
      </c>
      <c r="I17" s="38">
        <v>115</v>
      </c>
      <c r="J17" s="78">
        <v>134</v>
      </c>
      <c r="K17" s="38">
        <v>107</v>
      </c>
      <c r="L17" s="38">
        <v>110</v>
      </c>
      <c r="M17" s="58">
        <v>359</v>
      </c>
      <c r="N17" s="67">
        <v>119.66666666666667</v>
      </c>
      <c r="O17" s="78">
        <v>143</v>
      </c>
      <c r="P17" s="38">
        <v>140</v>
      </c>
      <c r="Q17" s="38">
        <v>123</v>
      </c>
      <c r="R17" s="38">
        <v>139</v>
      </c>
      <c r="S17" s="58">
        <v>422</v>
      </c>
      <c r="T17" s="67">
        <v>140.66666666666666</v>
      </c>
      <c r="U17" s="38" t="s">
        <v>14</v>
      </c>
      <c r="V17"/>
    </row>
    <row r="18" spans="1:22" x14ac:dyDescent="0.2">
      <c r="A18" s="115" t="s">
        <v>166</v>
      </c>
      <c r="B18" s="91" t="s">
        <v>33</v>
      </c>
      <c r="C18" s="48">
        <v>96</v>
      </c>
      <c r="D18" s="48">
        <v>92</v>
      </c>
      <c r="E18" s="77">
        <v>134</v>
      </c>
      <c r="F18" s="48">
        <v>126</v>
      </c>
      <c r="G18" s="58">
        <v>356</v>
      </c>
      <c r="H18" s="87">
        <v>118.66666666666667</v>
      </c>
      <c r="I18" s="48">
        <v>102</v>
      </c>
      <c r="J18" s="77">
        <v>135</v>
      </c>
      <c r="K18" s="48">
        <v>129</v>
      </c>
      <c r="L18" s="48">
        <v>111</v>
      </c>
      <c r="M18" s="58">
        <v>375</v>
      </c>
      <c r="N18" s="87">
        <v>125</v>
      </c>
      <c r="O18" s="77">
        <v>149</v>
      </c>
      <c r="P18" s="48">
        <v>75</v>
      </c>
      <c r="Q18" s="48">
        <v>132</v>
      </c>
      <c r="R18" s="48">
        <v>141</v>
      </c>
      <c r="S18" s="59">
        <v>422</v>
      </c>
      <c r="T18" s="87">
        <v>140.66666666666666</v>
      </c>
      <c r="U18" s="90" t="s">
        <v>73</v>
      </c>
    </row>
    <row r="19" spans="1:22" s="7" customFormat="1" x14ac:dyDescent="0.2">
      <c r="A19" s="114" t="s">
        <v>166</v>
      </c>
      <c r="B19" s="40" t="s">
        <v>46</v>
      </c>
      <c r="C19" s="38">
        <v>107</v>
      </c>
      <c r="D19" s="38">
        <v>164</v>
      </c>
      <c r="E19" s="38">
        <v>121</v>
      </c>
      <c r="F19" s="78">
        <v>137</v>
      </c>
      <c r="G19" s="59">
        <v>422</v>
      </c>
      <c r="H19" s="67">
        <v>140.66666666666666</v>
      </c>
      <c r="I19" s="38">
        <v>114</v>
      </c>
      <c r="J19" s="38">
        <v>101</v>
      </c>
      <c r="K19" s="78">
        <v>118</v>
      </c>
      <c r="L19" s="38">
        <v>116</v>
      </c>
      <c r="M19" s="58">
        <v>348</v>
      </c>
      <c r="N19" s="67">
        <v>116</v>
      </c>
      <c r="O19" s="94" t="s">
        <v>150</v>
      </c>
      <c r="P19" s="94" t="s">
        <v>150</v>
      </c>
      <c r="Q19" s="94" t="s">
        <v>150</v>
      </c>
      <c r="R19" s="94" t="s">
        <v>150</v>
      </c>
      <c r="S19" s="97" t="s">
        <v>150</v>
      </c>
      <c r="T19" s="98" t="s">
        <v>150</v>
      </c>
      <c r="U19" s="38" t="s">
        <v>7</v>
      </c>
      <c r="V19"/>
    </row>
    <row r="20" spans="1:22" x14ac:dyDescent="0.2">
      <c r="A20" s="115">
        <v>17</v>
      </c>
      <c r="B20" s="91" t="s">
        <v>97</v>
      </c>
      <c r="C20" s="77">
        <v>155</v>
      </c>
      <c r="D20" s="48">
        <v>105</v>
      </c>
      <c r="E20" s="48">
        <v>128</v>
      </c>
      <c r="F20" s="48">
        <v>119</v>
      </c>
      <c r="G20" s="58">
        <v>402</v>
      </c>
      <c r="H20" s="87">
        <v>134</v>
      </c>
      <c r="I20" s="48">
        <v>108</v>
      </c>
      <c r="J20" s="48">
        <v>95</v>
      </c>
      <c r="K20" s="48">
        <v>132</v>
      </c>
      <c r="L20" s="77">
        <v>177</v>
      </c>
      <c r="M20" s="59">
        <v>417</v>
      </c>
      <c r="N20" s="87">
        <v>139</v>
      </c>
      <c r="O20" s="101" t="s">
        <v>150</v>
      </c>
      <c r="P20" s="101" t="s">
        <v>150</v>
      </c>
      <c r="Q20" s="101" t="s">
        <v>150</v>
      </c>
      <c r="R20" s="101" t="s">
        <v>150</v>
      </c>
      <c r="S20" s="97" t="s">
        <v>150</v>
      </c>
      <c r="T20" s="100" t="s">
        <v>150</v>
      </c>
      <c r="U20" s="90" t="s">
        <v>24</v>
      </c>
    </row>
    <row r="21" spans="1:22" s="7" customFormat="1" x14ac:dyDescent="0.2">
      <c r="A21" s="114">
        <v>18</v>
      </c>
      <c r="B21" s="40" t="s">
        <v>69</v>
      </c>
      <c r="C21" s="38">
        <v>125</v>
      </c>
      <c r="D21" s="78">
        <v>173</v>
      </c>
      <c r="E21" s="38">
        <v>105</v>
      </c>
      <c r="F21" s="38">
        <v>115</v>
      </c>
      <c r="G21" s="59">
        <v>413</v>
      </c>
      <c r="H21" s="67">
        <v>137.66666666666666</v>
      </c>
      <c r="I21" s="38">
        <v>117</v>
      </c>
      <c r="J21" s="38">
        <v>101</v>
      </c>
      <c r="K21" s="38">
        <v>117</v>
      </c>
      <c r="L21" s="78">
        <v>128</v>
      </c>
      <c r="M21" s="58">
        <v>362</v>
      </c>
      <c r="N21" s="67">
        <v>120.66666666666667</v>
      </c>
      <c r="O21" s="94" t="s">
        <v>150</v>
      </c>
      <c r="P21" s="94" t="s">
        <v>150</v>
      </c>
      <c r="Q21" s="94" t="s">
        <v>150</v>
      </c>
      <c r="R21" s="94" t="s">
        <v>150</v>
      </c>
      <c r="S21" s="97" t="s">
        <v>150</v>
      </c>
      <c r="T21" s="98" t="s">
        <v>150</v>
      </c>
      <c r="U21" s="38" t="s">
        <v>139</v>
      </c>
      <c r="V21"/>
    </row>
    <row r="22" spans="1:22" x14ac:dyDescent="0.2">
      <c r="A22" s="115">
        <v>19</v>
      </c>
      <c r="B22" s="91" t="s">
        <v>54</v>
      </c>
      <c r="C22" s="77">
        <v>137</v>
      </c>
      <c r="D22" s="48">
        <v>124</v>
      </c>
      <c r="E22" s="48">
        <v>110</v>
      </c>
      <c r="F22" s="48">
        <v>111</v>
      </c>
      <c r="G22" s="58">
        <v>372</v>
      </c>
      <c r="H22" s="87">
        <v>124</v>
      </c>
      <c r="I22" s="48">
        <v>110</v>
      </c>
      <c r="J22" s="48">
        <v>116</v>
      </c>
      <c r="K22" s="77">
        <v>150</v>
      </c>
      <c r="L22" s="48">
        <v>121</v>
      </c>
      <c r="M22" s="58">
        <v>387</v>
      </c>
      <c r="N22" s="87">
        <v>129</v>
      </c>
      <c r="O22" s="77">
        <v>161</v>
      </c>
      <c r="P22" s="48">
        <v>107</v>
      </c>
      <c r="Q22" s="48">
        <v>101</v>
      </c>
      <c r="R22" s="48">
        <v>138</v>
      </c>
      <c r="S22" s="59">
        <v>406</v>
      </c>
      <c r="T22" s="87">
        <v>135.33333333333334</v>
      </c>
      <c r="U22" s="90" t="s">
        <v>73</v>
      </c>
    </row>
    <row r="23" spans="1:22" s="7" customFormat="1" x14ac:dyDescent="0.2">
      <c r="A23" s="114">
        <v>20</v>
      </c>
      <c r="B23" s="40" t="s">
        <v>31</v>
      </c>
      <c r="C23" s="38">
        <v>100</v>
      </c>
      <c r="D23" s="38">
        <v>134</v>
      </c>
      <c r="E23" s="78">
        <v>152</v>
      </c>
      <c r="F23" s="38">
        <v>114</v>
      </c>
      <c r="G23" s="59">
        <v>400</v>
      </c>
      <c r="H23" s="67">
        <v>133.33333333333334</v>
      </c>
      <c r="I23" s="38">
        <v>124</v>
      </c>
      <c r="J23" s="38">
        <v>108</v>
      </c>
      <c r="K23" s="78">
        <v>145</v>
      </c>
      <c r="L23" s="38">
        <v>119</v>
      </c>
      <c r="M23" s="58">
        <v>388</v>
      </c>
      <c r="N23" s="67">
        <v>129.33333333333334</v>
      </c>
      <c r="O23" s="38">
        <v>125</v>
      </c>
      <c r="P23" s="38">
        <v>131</v>
      </c>
      <c r="Q23" s="78">
        <v>137</v>
      </c>
      <c r="R23" s="38">
        <v>126</v>
      </c>
      <c r="S23" s="58">
        <v>394</v>
      </c>
      <c r="T23" s="67">
        <v>131.33333333333334</v>
      </c>
      <c r="U23" s="38" t="s">
        <v>73</v>
      </c>
      <c r="V23"/>
    </row>
    <row r="24" spans="1:22" x14ac:dyDescent="0.2">
      <c r="A24" s="115">
        <v>21</v>
      </c>
      <c r="B24" s="91" t="s">
        <v>90</v>
      </c>
      <c r="C24" s="77">
        <v>140</v>
      </c>
      <c r="D24" s="48">
        <v>95</v>
      </c>
      <c r="E24" s="48">
        <v>133</v>
      </c>
      <c r="F24" s="48">
        <v>112</v>
      </c>
      <c r="G24" s="58">
        <v>385</v>
      </c>
      <c r="H24" s="87">
        <v>128.33333333333334</v>
      </c>
      <c r="I24" s="48">
        <v>102</v>
      </c>
      <c r="J24" s="48">
        <v>111</v>
      </c>
      <c r="K24" s="48">
        <v>113</v>
      </c>
      <c r="L24" s="77">
        <v>151</v>
      </c>
      <c r="M24" s="58">
        <v>375</v>
      </c>
      <c r="N24" s="87">
        <v>125</v>
      </c>
      <c r="O24" s="48">
        <v>142</v>
      </c>
      <c r="P24" s="48">
        <v>114</v>
      </c>
      <c r="Q24" s="77">
        <v>143</v>
      </c>
      <c r="R24" s="48">
        <v>109</v>
      </c>
      <c r="S24" s="59">
        <v>399</v>
      </c>
      <c r="T24" s="87">
        <v>133</v>
      </c>
      <c r="U24" s="90" t="s">
        <v>8</v>
      </c>
    </row>
    <row r="25" spans="1:22" s="7" customFormat="1" x14ac:dyDescent="0.2">
      <c r="A25" s="114">
        <v>22</v>
      </c>
      <c r="B25" s="40" t="s">
        <v>89</v>
      </c>
      <c r="C25" s="38">
        <v>91</v>
      </c>
      <c r="D25" s="38">
        <v>94</v>
      </c>
      <c r="E25" s="38">
        <v>122</v>
      </c>
      <c r="F25" s="78">
        <v>123</v>
      </c>
      <c r="G25" s="58">
        <v>339</v>
      </c>
      <c r="H25" s="67">
        <v>113</v>
      </c>
      <c r="I25" s="38">
        <v>91</v>
      </c>
      <c r="J25" s="38">
        <v>126</v>
      </c>
      <c r="K25" s="38">
        <v>128</v>
      </c>
      <c r="L25" s="78">
        <v>141</v>
      </c>
      <c r="M25" s="59">
        <v>395</v>
      </c>
      <c r="N25" s="67">
        <v>131.66666666666666</v>
      </c>
      <c r="O25" s="38">
        <v>137</v>
      </c>
      <c r="P25" s="38">
        <v>114</v>
      </c>
      <c r="Q25" s="38">
        <v>97</v>
      </c>
      <c r="R25" s="78">
        <v>143</v>
      </c>
      <c r="S25" s="58">
        <v>394</v>
      </c>
      <c r="T25" s="67">
        <v>131.33333333333334</v>
      </c>
      <c r="U25" s="38" t="s">
        <v>8</v>
      </c>
      <c r="V25"/>
    </row>
    <row r="26" spans="1:22" x14ac:dyDescent="0.2">
      <c r="A26" s="115">
        <v>23</v>
      </c>
      <c r="B26" s="91" t="s">
        <v>50</v>
      </c>
      <c r="C26" s="48">
        <v>100</v>
      </c>
      <c r="D26" s="48">
        <v>117</v>
      </c>
      <c r="E26" s="48">
        <v>105</v>
      </c>
      <c r="F26" s="77">
        <v>172</v>
      </c>
      <c r="G26" s="59">
        <v>394</v>
      </c>
      <c r="H26" s="87">
        <v>131.33333333333334</v>
      </c>
      <c r="I26" s="101" t="s">
        <v>150</v>
      </c>
      <c r="J26" s="101" t="s">
        <v>150</v>
      </c>
      <c r="K26" s="101" t="s">
        <v>150</v>
      </c>
      <c r="L26" s="101" t="s">
        <v>150</v>
      </c>
      <c r="M26" s="97" t="s">
        <v>150</v>
      </c>
      <c r="N26" s="100" t="s">
        <v>150</v>
      </c>
      <c r="O26" s="101" t="s">
        <v>150</v>
      </c>
      <c r="P26" s="101" t="s">
        <v>150</v>
      </c>
      <c r="Q26" s="101" t="s">
        <v>150</v>
      </c>
      <c r="R26" s="101" t="s">
        <v>150</v>
      </c>
      <c r="S26" s="97" t="s">
        <v>150</v>
      </c>
      <c r="T26" s="100" t="s">
        <v>150</v>
      </c>
      <c r="U26" s="90" t="s">
        <v>140</v>
      </c>
    </row>
    <row r="27" spans="1:22" s="7" customFormat="1" x14ac:dyDescent="0.2">
      <c r="A27" s="114">
        <v>24</v>
      </c>
      <c r="B27" s="40" t="s">
        <v>43</v>
      </c>
      <c r="C27" s="78">
        <v>142</v>
      </c>
      <c r="D27" s="38">
        <v>113</v>
      </c>
      <c r="E27" s="38">
        <v>122</v>
      </c>
      <c r="F27" s="38">
        <v>128</v>
      </c>
      <c r="G27" s="59">
        <v>392</v>
      </c>
      <c r="H27" s="67">
        <v>130.66666666666666</v>
      </c>
      <c r="I27" s="94" t="s">
        <v>150</v>
      </c>
      <c r="J27" s="94" t="s">
        <v>150</v>
      </c>
      <c r="K27" s="94" t="s">
        <v>150</v>
      </c>
      <c r="L27" s="94" t="s">
        <v>150</v>
      </c>
      <c r="M27" s="97" t="s">
        <v>150</v>
      </c>
      <c r="N27" s="98" t="s">
        <v>150</v>
      </c>
      <c r="O27" s="94" t="s">
        <v>150</v>
      </c>
      <c r="P27" s="94" t="s">
        <v>150</v>
      </c>
      <c r="Q27" s="94" t="s">
        <v>150</v>
      </c>
      <c r="R27" s="94" t="s">
        <v>150</v>
      </c>
      <c r="S27" s="97" t="s">
        <v>150</v>
      </c>
      <c r="T27" s="98" t="s">
        <v>150</v>
      </c>
      <c r="U27" s="38" t="s">
        <v>143</v>
      </c>
      <c r="V27"/>
    </row>
    <row r="28" spans="1:22" x14ac:dyDescent="0.2">
      <c r="A28" s="115">
        <v>25</v>
      </c>
      <c r="B28" s="91" t="s">
        <v>47</v>
      </c>
      <c r="C28" s="77">
        <v>142</v>
      </c>
      <c r="D28" s="48">
        <v>139</v>
      </c>
      <c r="E28" s="48">
        <v>105</v>
      </c>
      <c r="F28" s="48">
        <v>106</v>
      </c>
      <c r="G28" s="59">
        <v>387</v>
      </c>
      <c r="H28" s="87">
        <v>129</v>
      </c>
      <c r="I28" s="48">
        <v>122</v>
      </c>
      <c r="J28" s="48">
        <v>120</v>
      </c>
      <c r="K28" s="77">
        <v>124</v>
      </c>
      <c r="L28" s="48">
        <v>112</v>
      </c>
      <c r="M28" s="58">
        <v>366</v>
      </c>
      <c r="N28" s="87">
        <v>122</v>
      </c>
      <c r="O28" s="101" t="s">
        <v>150</v>
      </c>
      <c r="P28" s="101" t="s">
        <v>150</v>
      </c>
      <c r="Q28" s="101" t="s">
        <v>150</v>
      </c>
      <c r="R28" s="101" t="s">
        <v>150</v>
      </c>
      <c r="S28" s="97" t="s">
        <v>150</v>
      </c>
      <c r="T28" s="100" t="s">
        <v>150</v>
      </c>
      <c r="U28" s="90" t="s">
        <v>7</v>
      </c>
    </row>
    <row r="29" spans="1:22" s="7" customFormat="1" x14ac:dyDescent="0.2">
      <c r="A29" s="114">
        <v>26</v>
      </c>
      <c r="B29" s="40" t="s">
        <v>93</v>
      </c>
      <c r="C29" s="78">
        <v>136</v>
      </c>
      <c r="D29" s="38">
        <v>122</v>
      </c>
      <c r="E29" s="38">
        <v>98</v>
      </c>
      <c r="F29" s="38">
        <v>128</v>
      </c>
      <c r="G29" s="59">
        <v>386</v>
      </c>
      <c r="H29" s="67">
        <v>128.66666666666666</v>
      </c>
      <c r="I29" s="38">
        <v>124</v>
      </c>
      <c r="J29" s="38">
        <v>107</v>
      </c>
      <c r="K29" s="78">
        <v>133</v>
      </c>
      <c r="L29" s="38">
        <v>128</v>
      </c>
      <c r="M29" s="58">
        <v>385</v>
      </c>
      <c r="N29" s="67">
        <v>128.33333333333334</v>
      </c>
      <c r="O29" s="94" t="s">
        <v>150</v>
      </c>
      <c r="P29" s="94" t="s">
        <v>150</v>
      </c>
      <c r="Q29" s="94" t="s">
        <v>150</v>
      </c>
      <c r="R29" s="94" t="s">
        <v>150</v>
      </c>
      <c r="S29" s="97" t="s">
        <v>150</v>
      </c>
      <c r="T29" s="98" t="s">
        <v>150</v>
      </c>
      <c r="U29" s="38" t="s">
        <v>65</v>
      </c>
      <c r="V29"/>
    </row>
    <row r="30" spans="1:22" x14ac:dyDescent="0.2">
      <c r="A30" s="115">
        <v>27</v>
      </c>
      <c r="B30" s="91" t="s">
        <v>99</v>
      </c>
      <c r="C30" s="48">
        <v>125</v>
      </c>
      <c r="D30" s="48">
        <v>102</v>
      </c>
      <c r="E30" s="48">
        <v>99</v>
      </c>
      <c r="F30" s="77">
        <v>126</v>
      </c>
      <c r="G30" s="58">
        <v>353</v>
      </c>
      <c r="H30" s="87">
        <v>117.66666666666667</v>
      </c>
      <c r="I30" s="48">
        <v>108</v>
      </c>
      <c r="J30" s="77">
        <v>138</v>
      </c>
      <c r="K30" s="48">
        <v>88</v>
      </c>
      <c r="L30" s="48">
        <v>136</v>
      </c>
      <c r="M30" s="59">
        <v>382</v>
      </c>
      <c r="N30" s="87">
        <v>127.33333333333333</v>
      </c>
      <c r="O30" s="48">
        <v>126</v>
      </c>
      <c r="P30" s="48">
        <v>103</v>
      </c>
      <c r="Q30" s="77">
        <v>138</v>
      </c>
      <c r="R30" s="48">
        <v>104</v>
      </c>
      <c r="S30" s="58">
        <v>368</v>
      </c>
      <c r="T30" s="87">
        <v>122.66666666666667</v>
      </c>
      <c r="U30" s="90" t="s">
        <v>28</v>
      </c>
    </row>
    <row r="31" spans="1:22" s="7" customFormat="1" x14ac:dyDescent="0.2">
      <c r="A31" s="114">
        <v>28</v>
      </c>
      <c r="B31" s="40" t="s">
        <v>82</v>
      </c>
      <c r="C31" s="78">
        <v>144</v>
      </c>
      <c r="D31" s="38">
        <v>111</v>
      </c>
      <c r="E31" s="38">
        <v>105</v>
      </c>
      <c r="F31" s="38">
        <v>121</v>
      </c>
      <c r="G31" s="59">
        <v>376</v>
      </c>
      <c r="H31" s="67">
        <v>125.33333333333333</v>
      </c>
      <c r="I31" s="78">
        <v>138</v>
      </c>
      <c r="J31" s="38">
        <v>103</v>
      </c>
      <c r="K31" s="38">
        <v>107</v>
      </c>
      <c r="L31" s="38">
        <v>91</v>
      </c>
      <c r="M31" s="58">
        <v>348</v>
      </c>
      <c r="N31" s="67">
        <v>116</v>
      </c>
      <c r="O31" s="38">
        <v>104</v>
      </c>
      <c r="P31" s="78">
        <v>117</v>
      </c>
      <c r="Q31" s="38">
        <v>84</v>
      </c>
      <c r="R31" s="38">
        <v>111</v>
      </c>
      <c r="S31" s="58">
        <v>332</v>
      </c>
      <c r="T31" s="67">
        <v>110.66666666666667</v>
      </c>
      <c r="U31" s="38" t="s">
        <v>14</v>
      </c>
      <c r="V31"/>
    </row>
    <row r="32" spans="1:22" x14ac:dyDescent="0.2">
      <c r="A32" s="115">
        <v>29</v>
      </c>
      <c r="B32" s="91" t="s">
        <v>59</v>
      </c>
      <c r="C32" s="48">
        <v>101</v>
      </c>
      <c r="D32" s="48">
        <v>88</v>
      </c>
      <c r="E32" s="77">
        <v>113</v>
      </c>
      <c r="F32" s="48">
        <v>104</v>
      </c>
      <c r="G32" s="58">
        <v>318</v>
      </c>
      <c r="H32" s="87">
        <v>106</v>
      </c>
      <c r="I32" s="48">
        <v>124</v>
      </c>
      <c r="J32" s="77">
        <v>127</v>
      </c>
      <c r="K32" s="48">
        <v>122</v>
      </c>
      <c r="L32" s="48">
        <v>88</v>
      </c>
      <c r="M32" s="59">
        <v>373</v>
      </c>
      <c r="N32" s="87">
        <v>124.33333333333333</v>
      </c>
      <c r="O32" s="101" t="s">
        <v>150</v>
      </c>
      <c r="P32" s="101" t="s">
        <v>150</v>
      </c>
      <c r="Q32" s="101" t="s">
        <v>150</v>
      </c>
      <c r="R32" s="101" t="s">
        <v>150</v>
      </c>
      <c r="S32" s="97" t="s">
        <v>150</v>
      </c>
      <c r="T32" s="100" t="s">
        <v>150</v>
      </c>
      <c r="U32" s="90" t="s">
        <v>24</v>
      </c>
    </row>
    <row r="33" spans="1:22" s="7" customFormat="1" x14ac:dyDescent="0.2">
      <c r="A33" s="114">
        <v>30</v>
      </c>
      <c r="B33" s="40" t="s">
        <v>110</v>
      </c>
      <c r="C33" s="38">
        <v>114</v>
      </c>
      <c r="D33" s="38">
        <v>108</v>
      </c>
      <c r="E33" s="38">
        <v>89</v>
      </c>
      <c r="F33" s="78">
        <v>144</v>
      </c>
      <c r="G33" s="59">
        <v>366</v>
      </c>
      <c r="H33" s="67">
        <v>122</v>
      </c>
      <c r="I33" s="94" t="s">
        <v>150</v>
      </c>
      <c r="J33" s="94" t="s">
        <v>150</v>
      </c>
      <c r="K33" s="94" t="s">
        <v>150</v>
      </c>
      <c r="L33" s="94" t="s">
        <v>150</v>
      </c>
      <c r="M33" s="97" t="s">
        <v>150</v>
      </c>
      <c r="N33" s="98" t="s">
        <v>150</v>
      </c>
      <c r="O33" s="94" t="s">
        <v>150</v>
      </c>
      <c r="P33" s="94" t="s">
        <v>150</v>
      </c>
      <c r="Q33" s="94" t="s">
        <v>150</v>
      </c>
      <c r="R33" s="94" t="s">
        <v>150</v>
      </c>
      <c r="S33" s="97" t="s">
        <v>150</v>
      </c>
      <c r="T33" s="98" t="s">
        <v>150</v>
      </c>
      <c r="U33" s="38" t="s">
        <v>13</v>
      </c>
      <c r="V33"/>
    </row>
    <row r="34" spans="1:22" x14ac:dyDescent="0.2">
      <c r="A34" s="115">
        <v>31</v>
      </c>
      <c r="B34" s="91" t="s">
        <v>18</v>
      </c>
      <c r="C34" s="48">
        <v>125</v>
      </c>
      <c r="D34" s="77">
        <v>127</v>
      </c>
      <c r="E34" s="48">
        <v>87</v>
      </c>
      <c r="F34" s="48">
        <v>113</v>
      </c>
      <c r="G34" s="59">
        <v>365</v>
      </c>
      <c r="H34" s="87">
        <v>121.66666666666667</v>
      </c>
      <c r="I34" s="101" t="s">
        <v>150</v>
      </c>
      <c r="J34" s="101" t="s">
        <v>150</v>
      </c>
      <c r="K34" s="101" t="s">
        <v>150</v>
      </c>
      <c r="L34" s="101" t="s">
        <v>150</v>
      </c>
      <c r="M34" s="97" t="s">
        <v>150</v>
      </c>
      <c r="N34" s="100" t="s">
        <v>150</v>
      </c>
      <c r="O34" s="101" t="s">
        <v>150</v>
      </c>
      <c r="P34" s="101" t="s">
        <v>150</v>
      </c>
      <c r="Q34" s="101" t="s">
        <v>150</v>
      </c>
      <c r="R34" s="101" t="s">
        <v>150</v>
      </c>
      <c r="S34" s="97" t="s">
        <v>150</v>
      </c>
      <c r="T34" s="100" t="s">
        <v>150</v>
      </c>
      <c r="U34" s="90" t="s">
        <v>13</v>
      </c>
    </row>
    <row r="35" spans="1:22" s="7" customFormat="1" x14ac:dyDescent="0.2">
      <c r="A35" s="114" t="s">
        <v>167</v>
      </c>
      <c r="B35" s="40" t="s">
        <v>45</v>
      </c>
      <c r="C35" s="38">
        <v>97</v>
      </c>
      <c r="D35" s="78">
        <v>130</v>
      </c>
      <c r="E35" s="38">
        <v>115</v>
      </c>
      <c r="F35" s="38">
        <v>116</v>
      </c>
      <c r="G35" s="59">
        <v>361</v>
      </c>
      <c r="H35" s="67">
        <v>120.33333333333333</v>
      </c>
      <c r="I35" s="38">
        <v>108</v>
      </c>
      <c r="J35" s="38">
        <v>97</v>
      </c>
      <c r="K35" s="38">
        <v>84</v>
      </c>
      <c r="L35" s="78">
        <v>126</v>
      </c>
      <c r="M35" s="58">
        <v>331</v>
      </c>
      <c r="N35" s="67">
        <v>110.33333333333333</v>
      </c>
      <c r="O35" s="94" t="s">
        <v>150</v>
      </c>
      <c r="P35" s="94" t="s">
        <v>150</v>
      </c>
      <c r="Q35" s="94" t="s">
        <v>150</v>
      </c>
      <c r="R35" s="94" t="s">
        <v>150</v>
      </c>
      <c r="S35" s="97" t="s">
        <v>150</v>
      </c>
      <c r="T35" s="98" t="s">
        <v>150</v>
      </c>
      <c r="U35" s="38" t="s">
        <v>7</v>
      </c>
      <c r="V35"/>
    </row>
    <row r="36" spans="1:22" x14ac:dyDescent="0.2">
      <c r="A36" s="115" t="s">
        <v>167</v>
      </c>
      <c r="B36" s="91" t="s">
        <v>104</v>
      </c>
      <c r="C36" s="48">
        <v>89</v>
      </c>
      <c r="D36" s="48">
        <v>87</v>
      </c>
      <c r="E36" s="48">
        <v>90</v>
      </c>
      <c r="F36" s="77">
        <v>95</v>
      </c>
      <c r="G36" s="58">
        <v>274</v>
      </c>
      <c r="H36" s="87">
        <v>91.333333333333329</v>
      </c>
      <c r="I36" s="48">
        <v>118</v>
      </c>
      <c r="J36" s="48">
        <v>111</v>
      </c>
      <c r="K36" s="48">
        <v>89</v>
      </c>
      <c r="L36" s="77">
        <v>132</v>
      </c>
      <c r="M36" s="59">
        <v>361</v>
      </c>
      <c r="N36" s="87">
        <v>120.33333333333333</v>
      </c>
      <c r="O36" s="101" t="s">
        <v>150</v>
      </c>
      <c r="P36" s="101" t="s">
        <v>150</v>
      </c>
      <c r="Q36" s="101" t="s">
        <v>150</v>
      </c>
      <c r="R36" s="101" t="s">
        <v>150</v>
      </c>
      <c r="S36" s="97" t="s">
        <v>150</v>
      </c>
      <c r="T36" s="100" t="s">
        <v>150</v>
      </c>
      <c r="U36" s="90" t="s">
        <v>7</v>
      </c>
    </row>
    <row r="37" spans="1:22" s="7" customFormat="1" x14ac:dyDescent="0.2">
      <c r="A37" s="114" t="s">
        <v>167</v>
      </c>
      <c r="B37" s="40" t="s">
        <v>61</v>
      </c>
      <c r="C37" s="78">
        <v>130</v>
      </c>
      <c r="D37" s="38">
        <v>105</v>
      </c>
      <c r="E37" s="38">
        <v>126</v>
      </c>
      <c r="F37" s="38">
        <v>101</v>
      </c>
      <c r="G37" s="59">
        <v>361</v>
      </c>
      <c r="H37" s="67">
        <v>120.33333333333333</v>
      </c>
      <c r="I37" s="94" t="s">
        <v>150</v>
      </c>
      <c r="J37" s="94" t="s">
        <v>150</v>
      </c>
      <c r="K37" s="94" t="s">
        <v>150</v>
      </c>
      <c r="L37" s="94" t="s">
        <v>150</v>
      </c>
      <c r="M37" s="97" t="s">
        <v>150</v>
      </c>
      <c r="N37" s="98" t="s">
        <v>150</v>
      </c>
      <c r="O37" s="94" t="s">
        <v>150</v>
      </c>
      <c r="P37" s="94" t="s">
        <v>150</v>
      </c>
      <c r="Q37" s="94" t="s">
        <v>150</v>
      </c>
      <c r="R37" s="94" t="s">
        <v>150</v>
      </c>
      <c r="S37" s="97" t="s">
        <v>150</v>
      </c>
      <c r="T37" s="98" t="s">
        <v>150</v>
      </c>
      <c r="U37" s="38" t="s">
        <v>142</v>
      </c>
      <c r="V37"/>
    </row>
    <row r="38" spans="1:22" x14ac:dyDescent="0.2">
      <c r="A38" s="115">
        <v>35</v>
      </c>
      <c r="B38" s="91" t="s">
        <v>100</v>
      </c>
      <c r="C38" s="77">
        <v>121</v>
      </c>
      <c r="D38" s="48">
        <v>98</v>
      </c>
      <c r="E38" s="48">
        <v>119</v>
      </c>
      <c r="F38" s="48">
        <v>110</v>
      </c>
      <c r="G38" s="58">
        <v>350</v>
      </c>
      <c r="H38" s="87">
        <v>116.66666666666667</v>
      </c>
      <c r="I38" s="48">
        <v>108</v>
      </c>
      <c r="J38" s="48">
        <v>103</v>
      </c>
      <c r="K38" s="48">
        <v>93</v>
      </c>
      <c r="L38" s="77">
        <v>148</v>
      </c>
      <c r="M38" s="59">
        <v>359</v>
      </c>
      <c r="N38" s="87">
        <v>119.66666666666667</v>
      </c>
      <c r="O38" s="48">
        <v>100</v>
      </c>
      <c r="P38" s="48">
        <v>105</v>
      </c>
      <c r="Q38" s="48">
        <v>99</v>
      </c>
      <c r="R38" s="77">
        <v>108</v>
      </c>
      <c r="S38" s="58">
        <v>313</v>
      </c>
      <c r="T38" s="87">
        <v>104.33333333333333</v>
      </c>
      <c r="U38" s="90" t="s">
        <v>28</v>
      </c>
    </row>
    <row r="39" spans="1:22" s="7" customFormat="1" x14ac:dyDescent="0.2">
      <c r="A39" s="114">
        <v>36</v>
      </c>
      <c r="B39" s="40" t="s">
        <v>107</v>
      </c>
      <c r="C39" s="78">
        <v>136</v>
      </c>
      <c r="D39" s="38">
        <v>99</v>
      </c>
      <c r="E39" s="38">
        <v>116</v>
      </c>
      <c r="F39" s="38">
        <v>82</v>
      </c>
      <c r="G39" s="59">
        <v>351</v>
      </c>
      <c r="H39" s="67">
        <v>117</v>
      </c>
      <c r="I39" s="94" t="s">
        <v>150</v>
      </c>
      <c r="J39" s="94" t="s">
        <v>150</v>
      </c>
      <c r="K39" s="94" t="s">
        <v>150</v>
      </c>
      <c r="L39" s="94" t="s">
        <v>150</v>
      </c>
      <c r="M39" s="97" t="s">
        <v>150</v>
      </c>
      <c r="N39" s="98" t="s">
        <v>150</v>
      </c>
      <c r="O39" s="94" t="s">
        <v>150</v>
      </c>
      <c r="P39" s="94" t="s">
        <v>150</v>
      </c>
      <c r="Q39" s="94" t="s">
        <v>150</v>
      </c>
      <c r="R39" s="94" t="s">
        <v>150</v>
      </c>
      <c r="S39" s="97" t="s">
        <v>150</v>
      </c>
      <c r="T39" s="98" t="s">
        <v>150</v>
      </c>
      <c r="U39" s="38" t="s">
        <v>142</v>
      </c>
      <c r="V39"/>
    </row>
    <row r="40" spans="1:22" x14ac:dyDescent="0.2">
      <c r="A40" s="115">
        <v>37</v>
      </c>
      <c r="B40" s="91" t="s">
        <v>108</v>
      </c>
      <c r="C40" s="48">
        <v>98</v>
      </c>
      <c r="D40" s="48">
        <v>103</v>
      </c>
      <c r="E40" s="48">
        <v>112</v>
      </c>
      <c r="F40" s="77">
        <v>123</v>
      </c>
      <c r="G40" s="59">
        <v>338</v>
      </c>
      <c r="H40" s="87">
        <v>112.66666666666667</v>
      </c>
      <c r="I40" s="101" t="s">
        <v>150</v>
      </c>
      <c r="J40" s="101" t="s">
        <v>150</v>
      </c>
      <c r="K40" s="101" t="s">
        <v>150</v>
      </c>
      <c r="L40" s="101" t="s">
        <v>150</v>
      </c>
      <c r="M40" s="97" t="s">
        <v>150</v>
      </c>
      <c r="N40" s="100" t="s">
        <v>150</v>
      </c>
      <c r="O40" s="101" t="s">
        <v>150</v>
      </c>
      <c r="P40" s="101" t="s">
        <v>150</v>
      </c>
      <c r="Q40" s="101" t="s">
        <v>150</v>
      </c>
      <c r="R40" s="101" t="s">
        <v>150</v>
      </c>
      <c r="S40" s="97" t="s">
        <v>150</v>
      </c>
      <c r="T40" s="100" t="s">
        <v>150</v>
      </c>
      <c r="U40" s="90" t="s">
        <v>142</v>
      </c>
    </row>
    <row r="41" spans="1:22" s="7" customFormat="1" x14ac:dyDescent="0.2">
      <c r="A41" s="114">
        <v>38</v>
      </c>
      <c r="B41" s="40" t="s">
        <v>111</v>
      </c>
      <c r="C41" s="38">
        <v>71</v>
      </c>
      <c r="D41" s="38">
        <v>90</v>
      </c>
      <c r="E41" s="78">
        <v>135</v>
      </c>
      <c r="F41" s="38">
        <v>111</v>
      </c>
      <c r="G41" s="59">
        <v>336</v>
      </c>
      <c r="H41" s="67">
        <v>112</v>
      </c>
      <c r="I41" s="94" t="s">
        <v>150</v>
      </c>
      <c r="J41" s="94" t="s">
        <v>150</v>
      </c>
      <c r="K41" s="94" t="s">
        <v>150</v>
      </c>
      <c r="L41" s="94" t="s">
        <v>150</v>
      </c>
      <c r="M41" s="97" t="s">
        <v>150</v>
      </c>
      <c r="N41" s="98" t="s">
        <v>150</v>
      </c>
      <c r="O41" s="94" t="s">
        <v>150</v>
      </c>
      <c r="P41" s="94" t="s">
        <v>150</v>
      </c>
      <c r="Q41" s="94" t="s">
        <v>150</v>
      </c>
      <c r="R41" s="94" t="s">
        <v>150</v>
      </c>
      <c r="S41" s="97" t="s">
        <v>150</v>
      </c>
      <c r="T41" s="98" t="s">
        <v>150</v>
      </c>
      <c r="U41" s="38" t="s">
        <v>13</v>
      </c>
      <c r="V41"/>
    </row>
    <row r="42" spans="1:22" x14ac:dyDescent="0.2">
      <c r="A42" s="115">
        <v>39</v>
      </c>
      <c r="B42" s="91" t="s">
        <v>62</v>
      </c>
      <c r="C42" s="48">
        <v>109</v>
      </c>
      <c r="D42" s="48">
        <v>111</v>
      </c>
      <c r="E42" s="77">
        <v>114</v>
      </c>
      <c r="F42" s="48">
        <v>93</v>
      </c>
      <c r="G42" s="59">
        <v>334</v>
      </c>
      <c r="H42" s="87">
        <v>111.33333333333333</v>
      </c>
      <c r="I42" s="101" t="s">
        <v>150</v>
      </c>
      <c r="J42" s="101" t="s">
        <v>150</v>
      </c>
      <c r="K42" s="101" t="s">
        <v>150</v>
      </c>
      <c r="L42" s="101" t="s">
        <v>150</v>
      </c>
      <c r="M42" s="97" t="s">
        <v>150</v>
      </c>
      <c r="N42" s="100" t="s">
        <v>150</v>
      </c>
      <c r="O42" s="101" t="s">
        <v>150</v>
      </c>
      <c r="P42" s="101" t="s">
        <v>150</v>
      </c>
      <c r="Q42" s="101" t="s">
        <v>150</v>
      </c>
      <c r="R42" s="101" t="s">
        <v>150</v>
      </c>
      <c r="S42" s="97" t="s">
        <v>150</v>
      </c>
      <c r="T42" s="100" t="s">
        <v>150</v>
      </c>
      <c r="U42" s="90" t="s">
        <v>142</v>
      </c>
    </row>
    <row r="43" spans="1:22" s="7" customFormat="1" x14ac:dyDescent="0.2">
      <c r="A43" s="114" t="s">
        <v>168</v>
      </c>
      <c r="B43" s="40" t="s">
        <v>106</v>
      </c>
      <c r="C43" s="38">
        <v>95</v>
      </c>
      <c r="D43" s="38">
        <v>72</v>
      </c>
      <c r="E43" s="78">
        <v>120</v>
      </c>
      <c r="F43" s="38">
        <v>118</v>
      </c>
      <c r="G43" s="59">
        <v>333</v>
      </c>
      <c r="H43" s="67">
        <v>111</v>
      </c>
      <c r="I43" s="94" t="s">
        <v>150</v>
      </c>
      <c r="J43" s="94" t="s">
        <v>150</v>
      </c>
      <c r="K43" s="94" t="s">
        <v>150</v>
      </c>
      <c r="L43" s="94" t="s">
        <v>150</v>
      </c>
      <c r="M43" s="97" t="s">
        <v>150</v>
      </c>
      <c r="N43" s="98" t="s">
        <v>150</v>
      </c>
      <c r="O43" s="94" t="s">
        <v>150</v>
      </c>
      <c r="P43" s="94" t="s">
        <v>150</v>
      </c>
      <c r="Q43" s="94" t="s">
        <v>150</v>
      </c>
      <c r="R43" s="94" t="s">
        <v>150</v>
      </c>
      <c r="S43" s="97" t="s">
        <v>150</v>
      </c>
      <c r="T43" s="98" t="s">
        <v>150</v>
      </c>
      <c r="U43" s="38" t="s">
        <v>142</v>
      </c>
      <c r="V43"/>
    </row>
    <row r="44" spans="1:22" x14ac:dyDescent="0.2">
      <c r="A44" s="115" t="s">
        <v>168</v>
      </c>
      <c r="B44" s="91" t="s">
        <v>56</v>
      </c>
      <c r="C44" s="48">
        <v>94</v>
      </c>
      <c r="D44" s="77">
        <v>113</v>
      </c>
      <c r="E44" s="48">
        <v>110</v>
      </c>
      <c r="F44" s="48">
        <v>110</v>
      </c>
      <c r="G44" s="59">
        <v>333</v>
      </c>
      <c r="H44" s="87">
        <v>111</v>
      </c>
      <c r="I44" s="101" t="s">
        <v>150</v>
      </c>
      <c r="J44" s="101" t="s">
        <v>150</v>
      </c>
      <c r="K44" s="101" t="s">
        <v>150</v>
      </c>
      <c r="L44" s="101" t="s">
        <v>150</v>
      </c>
      <c r="M44" s="97" t="s">
        <v>150</v>
      </c>
      <c r="N44" s="100" t="s">
        <v>150</v>
      </c>
      <c r="O44" s="101" t="s">
        <v>150</v>
      </c>
      <c r="P44" s="101" t="s">
        <v>150</v>
      </c>
      <c r="Q44" s="101" t="s">
        <v>150</v>
      </c>
      <c r="R44" s="101" t="s">
        <v>150</v>
      </c>
      <c r="S44" s="97" t="s">
        <v>150</v>
      </c>
      <c r="T44" s="100" t="s">
        <v>150</v>
      </c>
      <c r="U44" s="90" t="s">
        <v>12</v>
      </c>
    </row>
    <row r="45" spans="1:22" s="7" customFormat="1" x14ac:dyDescent="0.2">
      <c r="A45" s="114">
        <v>42</v>
      </c>
      <c r="B45" s="40" t="s">
        <v>49</v>
      </c>
      <c r="C45" s="38">
        <v>87</v>
      </c>
      <c r="D45" s="38">
        <v>107</v>
      </c>
      <c r="E45" s="38">
        <v>101</v>
      </c>
      <c r="F45" s="78">
        <v>122</v>
      </c>
      <c r="G45" s="59">
        <v>330</v>
      </c>
      <c r="H45" s="67">
        <v>110</v>
      </c>
      <c r="I45" s="94" t="s">
        <v>150</v>
      </c>
      <c r="J45" s="94" t="s">
        <v>150</v>
      </c>
      <c r="K45" s="94" t="s">
        <v>150</v>
      </c>
      <c r="L45" s="94" t="s">
        <v>150</v>
      </c>
      <c r="M45" s="97" t="s">
        <v>150</v>
      </c>
      <c r="N45" s="98" t="s">
        <v>150</v>
      </c>
      <c r="O45" s="94" t="s">
        <v>150</v>
      </c>
      <c r="P45" s="94" t="s">
        <v>150</v>
      </c>
      <c r="Q45" s="94" t="s">
        <v>150</v>
      </c>
      <c r="R45" s="94" t="s">
        <v>150</v>
      </c>
      <c r="S45" s="97" t="s">
        <v>150</v>
      </c>
      <c r="T45" s="98" t="s">
        <v>150</v>
      </c>
      <c r="U45" s="38" t="s">
        <v>140</v>
      </c>
      <c r="V45"/>
    </row>
    <row r="46" spans="1:22" x14ac:dyDescent="0.2">
      <c r="A46" s="115">
        <v>43</v>
      </c>
      <c r="B46" s="91" t="s">
        <v>98</v>
      </c>
      <c r="C46" s="77">
        <v>112</v>
      </c>
      <c r="D46" s="48">
        <v>109</v>
      </c>
      <c r="E46" s="48">
        <v>100</v>
      </c>
      <c r="F46" s="48">
        <v>83</v>
      </c>
      <c r="G46" s="59">
        <v>321</v>
      </c>
      <c r="H46" s="87">
        <v>107</v>
      </c>
      <c r="I46" s="48">
        <v>69</v>
      </c>
      <c r="J46" s="48">
        <v>89</v>
      </c>
      <c r="K46" s="48">
        <v>94</v>
      </c>
      <c r="L46" s="77">
        <v>137</v>
      </c>
      <c r="M46" s="58">
        <v>320</v>
      </c>
      <c r="N46" s="87">
        <v>106.66666666666667</v>
      </c>
      <c r="O46" s="101" t="s">
        <v>150</v>
      </c>
      <c r="P46" s="101" t="s">
        <v>150</v>
      </c>
      <c r="Q46" s="101" t="s">
        <v>150</v>
      </c>
      <c r="R46" s="101" t="s">
        <v>150</v>
      </c>
      <c r="S46" s="97" t="s">
        <v>150</v>
      </c>
      <c r="T46" s="100" t="s">
        <v>150</v>
      </c>
      <c r="U46" s="90" t="s">
        <v>24</v>
      </c>
    </row>
    <row r="47" spans="1:22" s="7" customFormat="1" x14ac:dyDescent="0.2">
      <c r="A47" s="114">
        <v>44</v>
      </c>
      <c r="B47" s="40" t="s">
        <v>57</v>
      </c>
      <c r="C47" s="38">
        <v>100</v>
      </c>
      <c r="D47" s="78">
        <v>121</v>
      </c>
      <c r="E47" s="38">
        <v>96</v>
      </c>
      <c r="F47" s="38">
        <v>88</v>
      </c>
      <c r="G47" s="59">
        <v>317</v>
      </c>
      <c r="H47" s="67">
        <v>105.66666666666667</v>
      </c>
      <c r="I47" s="94" t="s">
        <v>150</v>
      </c>
      <c r="J47" s="94" t="s">
        <v>150</v>
      </c>
      <c r="K47" s="94" t="s">
        <v>150</v>
      </c>
      <c r="L47" s="94" t="s">
        <v>150</v>
      </c>
      <c r="M47" s="97" t="s">
        <v>150</v>
      </c>
      <c r="N47" s="98" t="s">
        <v>150</v>
      </c>
      <c r="O47" s="94" t="s">
        <v>150</v>
      </c>
      <c r="P47" s="94" t="s">
        <v>150</v>
      </c>
      <c r="Q47" s="94" t="s">
        <v>150</v>
      </c>
      <c r="R47" s="94" t="s">
        <v>150</v>
      </c>
      <c r="S47" s="97" t="s">
        <v>150</v>
      </c>
      <c r="T47" s="98" t="s">
        <v>150</v>
      </c>
      <c r="U47" s="38" t="s">
        <v>12</v>
      </c>
      <c r="V47"/>
    </row>
    <row r="48" spans="1:22" x14ac:dyDescent="0.2">
      <c r="A48" s="115">
        <v>45</v>
      </c>
      <c r="B48" s="91" t="s">
        <v>103</v>
      </c>
      <c r="C48" s="48">
        <v>99</v>
      </c>
      <c r="D48" s="48">
        <v>78</v>
      </c>
      <c r="E48" s="77">
        <v>115</v>
      </c>
      <c r="F48" s="48">
        <v>99</v>
      </c>
      <c r="G48" s="59">
        <v>313</v>
      </c>
      <c r="H48" s="87">
        <v>104.33333333333333</v>
      </c>
      <c r="I48" s="77">
        <v>120</v>
      </c>
      <c r="J48" s="48">
        <v>112</v>
      </c>
      <c r="K48" s="48">
        <v>61</v>
      </c>
      <c r="L48" s="48">
        <v>69</v>
      </c>
      <c r="M48" s="58">
        <v>301</v>
      </c>
      <c r="N48" s="87">
        <v>100.33333333333333</v>
      </c>
      <c r="O48" s="101" t="s">
        <v>150</v>
      </c>
      <c r="P48" s="101" t="s">
        <v>150</v>
      </c>
      <c r="Q48" s="101" t="s">
        <v>150</v>
      </c>
      <c r="R48" s="101" t="s">
        <v>150</v>
      </c>
      <c r="S48" s="97" t="s">
        <v>150</v>
      </c>
      <c r="T48" s="100" t="s">
        <v>150</v>
      </c>
      <c r="U48" s="90" t="s">
        <v>139</v>
      </c>
    </row>
    <row r="49" spans="1:22" s="7" customFormat="1" x14ac:dyDescent="0.2">
      <c r="A49" s="114">
        <v>46</v>
      </c>
      <c r="B49" s="40" t="s">
        <v>119</v>
      </c>
      <c r="C49" s="38">
        <v>84</v>
      </c>
      <c r="D49" s="38">
        <v>101</v>
      </c>
      <c r="E49" s="78">
        <v>115</v>
      </c>
      <c r="F49" s="38">
        <v>93</v>
      </c>
      <c r="G49" s="59">
        <v>309</v>
      </c>
      <c r="H49" s="67">
        <v>103</v>
      </c>
      <c r="I49" s="94" t="s">
        <v>150</v>
      </c>
      <c r="J49" s="94" t="s">
        <v>150</v>
      </c>
      <c r="K49" s="94" t="s">
        <v>150</v>
      </c>
      <c r="L49" s="94" t="s">
        <v>150</v>
      </c>
      <c r="M49" s="97" t="s">
        <v>150</v>
      </c>
      <c r="N49" s="98" t="s">
        <v>150</v>
      </c>
      <c r="O49" s="94" t="s">
        <v>150</v>
      </c>
      <c r="P49" s="94" t="s">
        <v>150</v>
      </c>
      <c r="Q49" s="94" t="s">
        <v>150</v>
      </c>
      <c r="R49" s="94" t="s">
        <v>150</v>
      </c>
      <c r="S49" s="97" t="s">
        <v>150</v>
      </c>
      <c r="T49" s="98" t="s">
        <v>150</v>
      </c>
      <c r="U49" s="38" t="s">
        <v>141</v>
      </c>
      <c r="V49"/>
    </row>
    <row r="50" spans="1:22" x14ac:dyDescent="0.2">
      <c r="A50" s="115">
        <v>47</v>
      </c>
      <c r="B50" s="91" t="s">
        <v>101</v>
      </c>
      <c r="C50" s="77">
        <v>98</v>
      </c>
      <c r="D50" s="48">
        <v>67</v>
      </c>
      <c r="E50" s="48">
        <v>77</v>
      </c>
      <c r="F50" s="48">
        <v>93</v>
      </c>
      <c r="G50" s="58">
        <v>268</v>
      </c>
      <c r="H50" s="87">
        <v>89.333333333333329</v>
      </c>
      <c r="I50" s="48">
        <v>78</v>
      </c>
      <c r="J50" s="48">
        <v>104</v>
      </c>
      <c r="K50" s="77">
        <v>107</v>
      </c>
      <c r="L50" s="48">
        <v>97</v>
      </c>
      <c r="M50" s="59">
        <v>308</v>
      </c>
      <c r="N50" s="87">
        <v>102.66666666666667</v>
      </c>
      <c r="O50" s="48">
        <v>79</v>
      </c>
      <c r="P50" s="48">
        <v>84</v>
      </c>
      <c r="Q50" s="48">
        <v>73</v>
      </c>
      <c r="R50" s="77">
        <v>98</v>
      </c>
      <c r="S50" s="58">
        <v>261</v>
      </c>
      <c r="T50" s="87">
        <v>87</v>
      </c>
      <c r="U50" s="90" t="s">
        <v>28</v>
      </c>
    </row>
    <row r="51" spans="1:22" s="7" customFormat="1" x14ac:dyDescent="0.2">
      <c r="A51" s="114">
        <v>48</v>
      </c>
      <c r="B51" s="40" t="s">
        <v>125</v>
      </c>
      <c r="C51" s="78">
        <v>132</v>
      </c>
      <c r="D51" s="38">
        <v>55</v>
      </c>
      <c r="E51" s="38">
        <v>111</v>
      </c>
      <c r="F51" s="38">
        <v>63</v>
      </c>
      <c r="G51" s="59">
        <v>306</v>
      </c>
      <c r="H51" s="67">
        <v>102</v>
      </c>
      <c r="I51" s="94" t="s">
        <v>150</v>
      </c>
      <c r="J51" s="94" t="s">
        <v>150</v>
      </c>
      <c r="K51" s="94" t="s">
        <v>150</v>
      </c>
      <c r="L51" s="94" t="s">
        <v>150</v>
      </c>
      <c r="M51" s="97" t="s">
        <v>150</v>
      </c>
      <c r="N51" s="98" t="s">
        <v>150</v>
      </c>
      <c r="O51" s="94" t="s">
        <v>150</v>
      </c>
      <c r="P51" s="94" t="s">
        <v>150</v>
      </c>
      <c r="Q51" s="94" t="s">
        <v>150</v>
      </c>
      <c r="R51" s="94" t="s">
        <v>150</v>
      </c>
      <c r="S51" s="97" t="s">
        <v>150</v>
      </c>
      <c r="T51" s="98" t="s">
        <v>150</v>
      </c>
      <c r="U51" s="38" t="s">
        <v>12</v>
      </c>
      <c r="V51"/>
    </row>
    <row r="52" spans="1:22" x14ac:dyDescent="0.2">
      <c r="A52" s="115">
        <v>49</v>
      </c>
      <c r="B52" s="91" t="s">
        <v>87</v>
      </c>
      <c r="C52" s="48">
        <v>71</v>
      </c>
      <c r="D52" s="48">
        <v>84</v>
      </c>
      <c r="E52" s="77">
        <v>117</v>
      </c>
      <c r="F52" s="48">
        <v>101</v>
      </c>
      <c r="G52" s="58">
        <v>302</v>
      </c>
      <c r="H52" s="87">
        <v>100.66666666666667</v>
      </c>
      <c r="I52" s="48">
        <v>92</v>
      </c>
      <c r="J52" s="77">
        <v>95</v>
      </c>
      <c r="K52" s="48">
        <v>79</v>
      </c>
      <c r="L52" s="48">
        <v>68</v>
      </c>
      <c r="M52" s="58">
        <v>266</v>
      </c>
      <c r="N52" s="87">
        <v>88.666666666666671</v>
      </c>
      <c r="O52" s="77">
        <v>106</v>
      </c>
      <c r="P52" s="48">
        <v>98</v>
      </c>
      <c r="Q52" s="48">
        <v>98</v>
      </c>
      <c r="R52" s="48">
        <v>95</v>
      </c>
      <c r="S52" s="59">
        <v>302</v>
      </c>
      <c r="T52" s="87">
        <v>100.66666666666667</v>
      </c>
      <c r="U52" s="90" t="s">
        <v>85</v>
      </c>
    </row>
    <row r="53" spans="1:22" s="7" customFormat="1" x14ac:dyDescent="0.2">
      <c r="A53" s="114">
        <v>50</v>
      </c>
      <c r="B53" s="40" t="s">
        <v>94</v>
      </c>
      <c r="C53" s="38">
        <v>93</v>
      </c>
      <c r="D53" s="38">
        <v>82</v>
      </c>
      <c r="E53" s="38">
        <v>73</v>
      </c>
      <c r="F53" s="78">
        <v>94</v>
      </c>
      <c r="G53" s="58">
        <v>269</v>
      </c>
      <c r="H53" s="67">
        <v>89.666666666666671</v>
      </c>
      <c r="I53" s="38">
        <v>104</v>
      </c>
      <c r="J53" s="38">
        <v>77</v>
      </c>
      <c r="K53" s="78">
        <v>107</v>
      </c>
      <c r="L53" s="38">
        <v>89</v>
      </c>
      <c r="M53" s="59">
        <v>300</v>
      </c>
      <c r="N53" s="67">
        <v>100</v>
      </c>
      <c r="O53" s="94" t="s">
        <v>150</v>
      </c>
      <c r="P53" s="94" t="s">
        <v>150</v>
      </c>
      <c r="Q53" s="94" t="s">
        <v>150</v>
      </c>
      <c r="R53" s="94" t="s">
        <v>150</v>
      </c>
      <c r="S53" s="97" t="s">
        <v>150</v>
      </c>
      <c r="T53" s="98" t="s">
        <v>150</v>
      </c>
      <c r="U53" s="38" t="s">
        <v>65</v>
      </c>
      <c r="V53"/>
    </row>
    <row r="54" spans="1:22" x14ac:dyDescent="0.2">
      <c r="A54" s="115">
        <v>51</v>
      </c>
      <c r="B54" s="91" t="s">
        <v>123</v>
      </c>
      <c r="C54" s="48">
        <v>78</v>
      </c>
      <c r="D54" s="77">
        <v>114</v>
      </c>
      <c r="E54" s="48">
        <v>90</v>
      </c>
      <c r="F54" s="48">
        <v>94</v>
      </c>
      <c r="G54" s="59">
        <v>298</v>
      </c>
      <c r="H54" s="87">
        <v>99.333333333333329</v>
      </c>
      <c r="I54" s="101" t="s">
        <v>150</v>
      </c>
      <c r="J54" s="101" t="s">
        <v>150</v>
      </c>
      <c r="K54" s="101" t="s">
        <v>150</v>
      </c>
      <c r="L54" s="101" t="s">
        <v>150</v>
      </c>
      <c r="M54" s="97" t="s">
        <v>150</v>
      </c>
      <c r="N54" s="100" t="s">
        <v>150</v>
      </c>
      <c r="O54" s="101" t="s">
        <v>150</v>
      </c>
      <c r="P54" s="101" t="s">
        <v>150</v>
      </c>
      <c r="Q54" s="101" t="s">
        <v>150</v>
      </c>
      <c r="R54" s="101" t="s">
        <v>150</v>
      </c>
      <c r="S54" s="97" t="s">
        <v>150</v>
      </c>
      <c r="T54" s="100" t="s">
        <v>150</v>
      </c>
      <c r="U54" s="90" t="s">
        <v>10</v>
      </c>
    </row>
    <row r="55" spans="1:22" s="7" customFormat="1" x14ac:dyDescent="0.2">
      <c r="A55" s="114">
        <v>52</v>
      </c>
      <c r="B55" s="40" t="s">
        <v>120</v>
      </c>
      <c r="C55" s="38">
        <v>102</v>
      </c>
      <c r="D55" s="78">
        <v>103</v>
      </c>
      <c r="E55" s="38">
        <v>89</v>
      </c>
      <c r="F55" s="38">
        <v>84</v>
      </c>
      <c r="G55" s="59">
        <v>294</v>
      </c>
      <c r="H55" s="67">
        <v>98</v>
      </c>
      <c r="I55" s="94" t="s">
        <v>150</v>
      </c>
      <c r="J55" s="94" t="s">
        <v>150</v>
      </c>
      <c r="K55" s="94" t="s">
        <v>150</v>
      </c>
      <c r="L55" s="94" t="s">
        <v>150</v>
      </c>
      <c r="M55" s="97" t="s">
        <v>150</v>
      </c>
      <c r="N55" s="98" t="s">
        <v>150</v>
      </c>
      <c r="O55" s="94" t="s">
        <v>150</v>
      </c>
      <c r="P55" s="94" t="s">
        <v>150</v>
      </c>
      <c r="Q55" s="94" t="s">
        <v>150</v>
      </c>
      <c r="R55" s="94" t="s">
        <v>150</v>
      </c>
      <c r="S55" s="97" t="s">
        <v>150</v>
      </c>
      <c r="T55" s="98" t="s">
        <v>150</v>
      </c>
      <c r="U55" s="38" t="s">
        <v>141</v>
      </c>
      <c r="V55"/>
    </row>
    <row r="56" spans="1:22" x14ac:dyDescent="0.2">
      <c r="A56" s="115">
        <v>53</v>
      </c>
      <c r="B56" s="91" t="s">
        <v>105</v>
      </c>
      <c r="C56" s="48">
        <v>68</v>
      </c>
      <c r="D56" s="77">
        <v>124</v>
      </c>
      <c r="E56" s="48">
        <v>70</v>
      </c>
      <c r="F56" s="48">
        <v>82</v>
      </c>
      <c r="G56" s="59">
        <v>276</v>
      </c>
      <c r="H56" s="87">
        <v>92</v>
      </c>
      <c r="I56" s="48">
        <v>89</v>
      </c>
      <c r="J56" s="48">
        <v>77</v>
      </c>
      <c r="K56" s="48">
        <v>81</v>
      </c>
      <c r="L56" s="77">
        <v>105</v>
      </c>
      <c r="M56" s="58">
        <v>275</v>
      </c>
      <c r="N56" s="87">
        <v>91.666666666666671</v>
      </c>
      <c r="O56" s="101" t="s">
        <v>150</v>
      </c>
      <c r="P56" s="101" t="s">
        <v>150</v>
      </c>
      <c r="Q56" s="101" t="s">
        <v>150</v>
      </c>
      <c r="R56" s="101" t="s">
        <v>150</v>
      </c>
      <c r="S56" s="97" t="s">
        <v>150</v>
      </c>
      <c r="T56" s="100" t="s">
        <v>150</v>
      </c>
      <c r="U56" s="90" t="s">
        <v>7</v>
      </c>
    </row>
    <row r="57" spans="1:22" s="7" customFormat="1" x14ac:dyDescent="0.2">
      <c r="A57" s="114">
        <v>54</v>
      </c>
      <c r="B57" s="40" t="s">
        <v>67</v>
      </c>
      <c r="C57" s="38">
        <v>81</v>
      </c>
      <c r="D57" s="78">
        <v>92</v>
      </c>
      <c r="E57" s="38">
        <v>89</v>
      </c>
      <c r="F57" s="38">
        <v>90</v>
      </c>
      <c r="G57" s="58">
        <v>271</v>
      </c>
      <c r="H57" s="67">
        <v>90.333333333333329</v>
      </c>
      <c r="I57" s="38">
        <v>79</v>
      </c>
      <c r="J57" s="38">
        <v>91</v>
      </c>
      <c r="K57" s="38">
        <v>81</v>
      </c>
      <c r="L57" s="78">
        <v>102</v>
      </c>
      <c r="M57" s="59">
        <v>274</v>
      </c>
      <c r="N57" s="67">
        <v>91.333333333333329</v>
      </c>
      <c r="O57" s="94" t="s">
        <v>150</v>
      </c>
      <c r="P57" s="94" t="s">
        <v>150</v>
      </c>
      <c r="Q57" s="94" t="s">
        <v>150</v>
      </c>
      <c r="R57" s="94" t="s">
        <v>150</v>
      </c>
      <c r="S57" s="97" t="s">
        <v>150</v>
      </c>
      <c r="T57" s="98" t="s">
        <v>150</v>
      </c>
      <c r="U57" s="38" t="s">
        <v>65</v>
      </c>
      <c r="V57"/>
    </row>
    <row r="58" spans="1:22" x14ac:dyDescent="0.2">
      <c r="A58" s="115">
        <v>55</v>
      </c>
      <c r="B58" s="91" t="s">
        <v>112</v>
      </c>
      <c r="C58" s="77">
        <v>103</v>
      </c>
      <c r="D58" s="48">
        <v>46</v>
      </c>
      <c r="E58" s="48">
        <v>92</v>
      </c>
      <c r="F58" s="48">
        <v>78</v>
      </c>
      <c r="G58" s="59">
        <v>273</v>
      </c>
      <c r="H58" s="87">
        <v>91</v>
      </c>
      <c r="I58" s="101" t="s">
        <v>150</v>
      </c>
      <c r="J58" s="101" t="s">
        <v>150</v>
      </c>
      <c r="K58" s="101" t="s">
        <v>150</v>
      </c>
      <c r="L58" s="101" t="s">
        <v>150</v>
      </c>
      <c r="M58" s="97" t="s">
        <v>150</v>
      </c>
      <c r="N58" s="100" t="s">
        <v>150</v>
      </c>
      <c r="O58" s="101" t="s">
        <v>150</v>
      </c>
      <c r="P58" s="101" t="s">
        <v>150</v>
      </c>
      <c r="Q58" s="101" t="s">
        <v>150</v>
      </c>
      <c r="R58" s="101" t="s">
        <v>150</v>
      </c>
      <c r="S58" s="97" t="s">
        <v>150</v>
      </c>
      <c r="T58" s="100" t="s">
        <v>150</v>
      </c>
      <c r="U58" s="90" t="s">
        <v>143</v>
      </c>
    </row>
    <row r="59" spans="1:22" s="7" customFormat="1" x14ac:dyDescent="0.2">
      <c r="A59" s="114">
        <v>56</v>
      </c>
      <c r="B59" s="40" t="s">
        <v>121</v>
      </c>
      <c r="C59" s="38">
        <v>77</v>
      </c>
      <c r="D59" s="38">
        <v>67</v>
      </c>
      <c r="E59" s="78">
        <v>95</v>
      </c>
      <c r="F59" s="38">
        <v>76</v>
      </c>
      <c r="G59" s="59">
        <v>248</v>
      </c>
      <c r="H59" s="67">
        <v>82.666666666666671</v>
      </c>
      <c r="I59" s="94" t="s">
        <v>150</v>
      </c>
      <c r="J59" s="94" t="s">
        <v>150</v>
      </c>
      <c r="K59" s="94" t="s">
        <v>150</v>
      </c>
      <c r="L59" s="94" t="s">
        <v>150</v>
      </c>
      <c r="M59" s="97" t="s">
        <v>150</v>
      </c>
      <c r="N59" s="98" t="s">
        <v>150</v>
      </c>
      <c r="O59" s="94" t="s">
        <v>150</v>
      </c>
      <c r="P59" s="94" t="s">
        <v>150</v>
      </c>
      <c r="Q59" s="94" t="s">
        <v>150</v>
      </c>
      <c r="R59" s="94" t="s">
        <v>150</v>
      </c>
      <c r="S59" s="97" t="s">
        <v>150</v>
      </c>
      <c r="T59" s="98" t="s">
        <v>150</v>
      </c>
      <c r="U59" s="38" t="s">
        <v>141</v>
      </c>
      <c r="V59"/>
    </row>
    <row r="60" spans="1:22" x14ac:dyDescent="0.2">
      <c r="A60" s="115">
        <v>57</v>
      </c>
      <c r="B60" s="91" t="s">
        <v>113</v>
      </c>
      <c r="C60" s="48">
        <v>69</v>
      </c>
      <c r="D60" s="48">
        <v>77</v>
      </c>
      <c r="E60" s="48">
        <v>66</v>
      </c>
      <c r="F60" s="77">
        <v>95</v>
      </c>
      <c r="G60" s="59">
        <v>241</v>
      </c>
      <c r="H60" s="87">
        <v>80.333333333333329</v>
      </c>
      <c r="I60" s="101" t="s">
        <v>150</v>
      </c>
      <c r="J60" s="101" t="s">
        <v>150</v>
      </c>
      <c r="K60" s="101" t="s">
        <v>150</v>
      </c>
      <c r="L60" s="101" t="s">
        <v>150</v>
      </c>
      <c r="M60" s="97" t="s">
        <v>150</v>
      </c>
      <c r="N60" s="100" t="s">
        <v>150</v>
      </c>
      <c r="O60" s="101" t="s">
        <v>150</v>
      </c>
      <c r="P60" s="101" t="s">
        <v>150</v>
      </c>
      <c r="Q60" s="101" t="s">
        <v>150</v>
      </c>
      <c r="R60" s="101" t="s">
        <v>150</v>
      </c>
      <c r="S60" s="97" t="s">
        <v>150</v>
      </c>
      <c r="T60" s="100" t="s">
        <v>150</v>
      </c>
      <c r="U60" s="90" t="s">
        <v>143</v>
      </c>
    </row>
    <row r="61" spans="1:22" s="7" customFormat="1" x14ac:dyDescent="0.2">
      <c r="A61" s="114">
        <v>58</v>
      </c>
      <c r="B61" s="40" t="s">
        <v>58</v>
      </c>
      <c r="C61" s="38">
        <v>69</v>
      </c>
      <c r="D61" s="38">
        <v>59</v>
      </c>
      <c r="E61" s="78">
        <v>96</v>
      </c>
      <c r="F61" s="38">
        <v>73</v>
      </c>
      <c r="G61" s="59">
        <v>238</v>
      </c>
      <c r="H61" s="67">
        <v>79.333333333333329</v>
      </c>
      <c r="I61" s="94" t="s">
        <v>150</v>
      </c>
      <c r="J61" s="94" t="s">
        <v>150</v>
      </c>
      <c r="K61" s="94" t="s">
        <v>150</v>
      </c>
      <c r="L61" s="94" t="s">
        <v>150</v>
      </c>
      <c r="M61" s="97" t="s">
        <v>150</v>
      </c>
      <c r="N61" s="98" t="s">
        <v>150</v>
      </c>
      <c r="O61" s="94" t="s">
        <v>150</v>
      </c>
      <c r="P61" s="94" t="s">
        <v>150</v>
      </c>
      <c r="Q61" s="94" t="s">
        <v>150</v>
      </c>
      <c r="R61" s="94" t="s">
        <v>150</v>
      </c>
      <c r="S61" s="97" t="s">
        <v>150</v>
      </c>
      <c r="T61" s="98" t="s">
        <v>150</v>
      </c>
      <c r="U61" s="38" t="s">
        <v>12</v>
      </c>
      <c r="V61"/>
    </row>
    <row r="62" spans="1:22" x14ac:dyDescent="0.2">
      <c r="A62" s="115">
        <v>59</v>
      </c>
      <c r="B62" s="91" t="s">
        <v>115</v>
      </c>
      <c r="C62" s="48">
        <v>63</v>
      </c>
      <c r="D62" s="48">
        <v>76</v>
      </c>
      <c r="E62" s="48">
        <v>68</v>
      </c>
      <c r="F62" s="77">
        <v>90</v>
      </c>
      <c r="G62" s="59">
        <v>234</v>
      </c>
      <c r="H62" s="87">
        <v>78</v>
      </c>
      <c r="I62" s="101" t="s">
        <v>150</v>
      </c>
      <c r="J62" s="101" t="s">
        <v>150</v>
      </c>
      <c r="K62" s="101" t="s">
        <v>150</v>
      </c>
      <c r="L62" s="101" t="s">
        <v>150</v>
      </c>
      <c r="M62" s="97" t="s">
        <v>150</v>
      </c>
      <c r="N62" s="100" t="s">
        <v>150</v>
      </c>
      <c r="O62" s="101" t="s">
        <v>150</v>
      </c>
      <c r="P62" s="101" t="s">
        <v>150</v>
      </c>
      <c r="Q62" s="101" t="s">
        <v>150</v>
      </c>
      <c r="R62" s="101" t="s">
        <v>150</v>
      </c>
      <c r="S62" s="97" t="s">
        <v>150</v>
      </c>
      <c r="T62" s="100" t="s">
        <v>150</v>
      </c>
      <c r="U62" s="90" t="s">
        <v>140</v>
      </c>
    </row>
    <row r="63" spans="1:22" s="7" customFormat="1" x14ac:dyDescent="0.2">
      <c r="A63" s="114">
        <v>60</v>
      </c>
      <c r="B63" s="40" t="s">
        <v>55</v>
      </c>
      <c r="C63" s="38">
        <v>64</v>
      </c>
      <c r="D63" s="78">
        <v>102</v>
      </c>
      <c r="E63" s="38">
        <v>59</v>
      </c>
      <c r="F63" s="38">
        <v>64</v>
      </c>
      <c r="G63" s="59">
        <v>230</v>
      </c>
      <c r="H63" s="67">
        <v>76.666666666666671</v>
      </c>
      <c r="I63" s="94" t="s">
        <v>150</v>
      </c>
      <c r="J63" s="94" t="s">
        <v>150</v>
      </c>
      <c r="K63" s="94" t="s">
        <v>150</v>
      </c>
      <c r="L63" s="94" t="s">
        <v>150</v>
      </c>
      <c r="M63" s="97" t="s">
        <v>150</v>
      </c>
      <c r="N63" s="98" t="s">
        <v>150</v>
      </c>
      <c r="O63" s="94" t="s">
        <v>150</v>
      </c>
      <c r="P63" s="94" t="s">
        <v>150</v>
      </c>
      <c r="Q63" s="94" t="s">
        <v>150</v>
      </c>
      <c r="R63" s="94" t="s">
        <v>150</v>
      </c>
      <c r="S63" s="97" t="s">
        <v>150</v>
      </c>
      <c r="T63" s="98" t="s">
        <v>150</v>
      </c>
      <c r="U63" s="38" t="s">
        <v>12</v>
      </c>
      <c r="V63"/>
    </row>
    <row r="64" spans="1:22" x14ac:dyDescent="0.2">
      <c r="A64" s="115">
        <v>61</v>
      </c>
      <c r="B64" s="91" t="s">
        <v>124</v>
      </c>
      <c r="C64" s="48">
        <v>53</v>
      </c>
      <c r="D64" s="48">
        <v>66</v>
      </c>
      <c r="E64" s="77">
        <v>73</v>
      </c>
      <c r="F64" s="48">
        <v>58</v>
      </c>
      <c r="G64" s="59">
        <v>197</v>
      </c>
      <c r="H64" s="87">
        <v>65.666666666666671</v>
      </c>
      <c r="I64" s="101" t="s">
        <v>150</v>
      </c>
      <c r="J64" s="101" t="s">
        <v>150</v>
      </c>
      <c r="K64" s="101" t="s">
        <v>150</v>
      </c>
      <c r="L64" s="101" t="s">
        <v>150</v>
      </c>
      <c r="M64" s="97" t="s">
        <v>150</v>
      </c>
      <c r="N64" s="100" t="s">
        <v>150</v>
      </c>
      <c r="O64" s="101" t="s">
        <v>150</v>
      </c>
      <c r="P64" s="101" t="s">
        <v>150</v>
      </c>
      <c r="Q64" s="101" t="s">
        <v>150</v>
      </c>
      <c r="R64" s="101" t="s">
        <v>150</v>
      </c>
      <c r="S64" s="97" t="s">
        <v>150</v>
      </c>
      <c r="T64" s="100" t="s">
        <v>150</v>
      </c>
      <c r="U64" s="90" t="s">
        <v>10</v>
      </c>
    </row>
    <row r="68" spans="3:13" x14ac:dyDescent="0.2">
      <c r="C68" s="89">
        <v>1</v>
      </c>
      <c r="D68" s="173" t="s">
        <v>66</v>
      </c>
      <c r="E68" s="174"/>
      <c r="F68" s="174"/>
      <c r="G68" s="174"/>
      <c r="H68" s="175"/>
      <c r="I68" s="24"/>
      <c r="J68" s="161" t="s">
        <v>157</v>
      </c>
      <c r="K68" s="166"/>
      <c r="L68" s="166"/>
      <c r="M68" s="166"/>
    </row>
    <row r="69" spans="3:13" x14ac:dyDescent="0.2">
      <c r="C69" s="71">
        <v>2</v>
      </c>
      <c r="D69" s="163" t="s">
        <v>78</v>
      </c>
      <c r="E69" s="164"/>
      <c r="F69" s="164"/>
      <c r="G69" s="164"/>
      <c r="H69" s="165"/>
      <c r="I69" s="60" t="s">
        <v>152</v>
      </c>
      <c r="J69" s="166"/>
      <c r="K69" s="166"/>
      <c r="L69" s="166"/>
      <c r="M69" s="166"/>
    </row>
    <row r="70" spans="3:13" x14ac:dyDescent="0.2">
      <c r="C70" s="89">
        <v>3</v>
      </c>
      <c r="D70" s="173" t="s">
        <v>77</v>
      </c>
      <c r="E70" s="174"/>
      <c r="F70" s="174"/>
      <c r="G70" s="174"/>
      <c r="H70" s="175"/>
      <c r="I70" s="24"/>
      <c r="J70" s="166"/>
      <c r="K70" s="166"/>
      <c r="L70" s="166"/>
      <c r="M70" s="166"/>
    </row>
    <row r="71" spans="3:13" x14ac:dyDescent="0.2">
      <c r="C71"/>
      <c r="D71"/>
      <c r="E71"/>
      <c r="F71"/>
      <c r="G71"/>
      <c r="H71"/>
      <c r="I71"/>
      <c r="J71"/>
      <c r="K71"/>
      <c r="L71"/>
      <c r="M71"/>
    </row>
    <row r="72" spans="3:13" x14ac:dyDescent="0.2">
      <c r="C72" s="78">
        <v>162</v>
      </c>
      <c r="D72" s="162" t="s">
        <v>152</v>
      </c>
      <c r="E72" s="161" t="s">
        <v>153</v>
      </c>
      <c r="F72" s="161"/>
      <c r="G72" s="161"/>
      <c r="H72" s="161"/>
      <c r="I72" s="161"/>
      <c r="J72"/>
      <c r="K72"/>
      <c r="L72"/>
      <c r="M72"/>
    </row>
    <row r="73" spans="3:13" x14ac:dyDescent="0.2">
      <c r="C73" s="77">
        <v>161</v>
      </c>
      <c r="D73" s="162"/>
      <c r="E73" s="161"/>
      <c r="F73" s="161"/>
      <c r="G73" s="161"/>
      <c r="H73" s="161"/>
      <c r="I73" s="161"/>
      <c r="J73"/>
      <c r="K73"/>
      <c r="L73"/>
      <c r="M73"/>
    </row>
    <row r="74" spans="3:13" x14ac:dyDescent="0.2">
      <c r="C74"/>
      <c r="D74"/>
      <c r="E74"/>
      <c r="F74"/>
      <c r="G74"/>
      <c r="H74"/>
      <c r="I74"/>
      <c r="J74"/>
      <c r="K74"/>
      <c r="L74"/>
      <c r="M74"/>
    </row>
    <row r="75" spans="3:13" x14ac:dyDescent="0.2">
      <c r="C75" s="59">
        <v>502</v>
      </c>
      <c r="D75" s="60" t="s">
        <v>152</v>
      </c>
      <c r="E75" s="161" t="s">
        <v>154</v>
      </c>
      <c r="F75" s="161"/>
      <c r="G75" s="161"/>
      <c r="H75" s="161"/>
      <c r="I75" s="161"/>
      <c r="J75" s="161"/>
      <c r="K75" s="161"/>
      <c r="L75"/>
      <c r="M75"/>
    </row>
    <row r="76" spans="3:13" x14ac:dyDescent="0.2">
      <c r="C76"/>
      <c r="D76"/>
      <c r="E76"/>
      <c r="F76"/>
      <c r="G76"/>
      <c r="H76"/>
      <c r="I76"/>
      <c r="J76"/>
      <c r="K76"/>
      <c r="L76"/>
      <c r="M76"/>
    </row>
    <row r="77" spans="3:13" x14ac:dyDescent="0.2">
      <c r="C77" s="76">
        <v>224</v>
      </c>
      <c r="D77" s="60" t="s">
        <v>152</v>
      </c>
      <c r="E77" s="161" t="s">
        <v>158</v>
      </c>
      <c r="F77" s="161"/>
      <c r="G77" s="161"/>
      <c r="H77" s="161"/>
      <c r="I77" s="161"/>
      <c r="J77" s="161"/>
      <c r="K77" s="161"/>
      <c r="L77" s="161"/>
      <c r="M77"/>
    </row>
    <row r="78" spans="3:13" x14ac:dyDescent="0.2">
      <c r="C78"/>
      <c r="D78"/>
      <c r="E78"/>
      <c r="F78"/>
      <c r="G78"/>
      <c r="H78"/>
      <c r="I78"/>
      <c r="J78"/>
      <c r="K78"/>
      <c r="L78"/>
      <c r="M78"/>
    </row>
    <row r="79" spans="3:13" x14ac:dyDescent="0.2">
      <c r="C79" s="86">
        <v>164</v>
      </c>
      <c r="D79" s="162" t="s">
        <v>152</v>
      </c>
      <c r="E79" s="161" t="s">
        <v>159</v>
      </c>
      <c r="F79" s="161"/>
      <c r="G79" s="161"/>
      <c r="H79" s="161"/>
      <c r="I79" s="161"/>
      <c r="J79" s="161"/>
      <c r="K79"/>
      <c r="L79"/>
      <c r="M79"/>
    </row>
    <row r="80" spans="3:13" x14ac:dyDescent="0.2">
      <c r="C80" s="68">
        <v>145.66666666666666</v>
      </c>
      <c r="D80" s="162"/>
      <c r="E80" s="161"/>
      <c r="F80" s="161"/>
      <c r="G80" s="161"/>
      <c r="H80" s="161"/>
      <c r="I80" s="161"/>
      <c r="J80" s="161"/>
      <c r="K80"/>
      <c r="L80"/>
      <c r="M80"/>
    </row>
  </sheetData>
  <mergeCells count="17">
    <mergeCell ref="A1:A3"/>
    <mergeCell ref="B1:B3"/>
    <mergeCell ref="C1:T1"/>
    <mergeCell ref="U1:U3"/>
    <mergeCell ref="C2:H2"/>
    <mergeCell ref="I2:N2"/>
    <mergeCell ref="O2:T2"/>
    <mergeCell ref="E75:K75"/>
    <mergeCell ref="E77:L77"/>
    <mergeCell ref="D79:D80"/>
    <mergeCell ref="E79:J80"/>
    <mergeCell ref="D68:H68"/>
    <mergeCell ref="J68:M70"/>
    <mergeCell ref="D69:H69"/>
    <mergeCell ref="D70:H70"/>
    <mergeCell ref="D72:D73"/>
    <mergeCell ref="E72:I73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ФИНАЛ</vt:lpstr>
      <vt:lpstr>2-ой тур (полуфинал)</vt:lpstr>
      <vt:lpstr>1-ый тур (отборочные)</vt:lpstr>
      <vt:lpstr>Командное первенство</vt:lpstr>
      <vt:lpstr>Личное первенство (мужчины)</vt:lpstr>
      <vt:lpstr>Личное первенство (женщины)</vt:lpstr>
      <vt:lpstr>'1-ый тур (отборочные)'!Область_печати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2013-01-29T08:24:26Z</cp:lastPrinted>
  <dcterms:created xsi:type="dcterms:W3CDTF">1996-10-08T23:32:33Z</dcterms:created>
  <dcterms:modified xsi:type="dcterms:W3CDTF">2019-12-18T04:44:57Z</dcterms:modified>
</cp:coreProperties>
</file>