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1 СЕССИЯ ОТ 12.12.2023\Проекты решений\8 (Бюджет)\"/>
    </mc:Choice>
  </mc:AlternateContent>
  <bookViews>
    <workbookView xWindow="480" yWindow="50" windowWidth="11330" windowHeight="9890"/>
  </bookViews>
  <sheets>
    <sheet name="Приложение 3" sheetId="4" r:id="rId1"/>
  </sheets>
  <definedNames>
    <definedName name="_xlnm._FilterDatabase" localSheetId="0" hidden="1">'Приложение 3'!$A$11:$N$198</definedName>
    <definedName name="_xlnm.Print_Titles" localSheetId="0">'Приложение 3'!$10:$11</definedName>
    <definedName name="_xlnm.Print_Area" localSheetId="0">'Приложение 3'!$A$1:$C$198</definedName>
  </definedNames>
  <calcPr calcId="152511"/>
</workbook>
</file>

<file path=xl/calcChain.xml><?xml version="1.0" encoding="utf-8"?>
<calcChain xmlns="http://schemas.openxmlformats.org/spreadsheetml/2006/main">
  <c r="C195" i="4" l="1"/>
  <c r="C196" i="4"/>
  <c r="C193" i="4"/>
  <c r="C191" i="4"/>
  <c r="C170" i="4"/>
  <c r="C169" i="4" s="1"/>
  <c r="C168" i="4" s="1"/>
  <c r="C162" i="4"/>
  <c r="C161" i="4" s="1"/>
  <c r="C159" i="4"/>
  <c r="C157" i="4"/>
  <c r="C155" i="4"/>
  <c r="C153" i="4"/>
  <c r="C152" i="4" s="1"/>
  <c r="C148" i="4"/>
  <c r="C147" i="4" s="1"/>
  <c r="C145" i="4"/>
  <c r="C143" i="4"/>
  <c r="C142" i="4" s="1"/>
  <c r="C139" i="4"/>
  <c r="C138" i="4" s="1"/>
  <c r="C135" i="4"/>
  <c r="C134" i="4"/>
  <c r="C132" i="4"/>
  <c r="C130" i="4"/>
  <c r="C128" i="4"/>
  <c r="C125" i="4"/>
  <c r="C124" i="4" s="1"/>
  <c r="C121" i="4"/>
  <c r="C120" i="4"/>
  <c r="C115" i="4" s="1"/>
  <c r="C114" i="4" s="1"/>
  <c r="C117" i="4"/>
  <c r="C116" i="4" s="1"/>
  <c r="C111" i="4"/>
  <c r="C112" i="4"/>
  <c r="C109" i="4"/>
  <c r="C108" i="4" s="1"/>
  <c r="C107" i="4" s="1"/>
  <c r="C106" i="4" s="1"/>
  <c r="C104" i="4"/>
  <c r="C103" i="4"/>
  <c r="C99" i="4"/>
  <c r="C98" i="4"/>
  <c r="C97" i="4" s="1"/>
  <c r="C95" i="4"/>
  <c r="C94" i="4" s="1"/>
  <c r="C87" i="4"/>
  <c r="C86" i="4" s="1"/>
  <c r="C90" i="4"/>
  <c r="C84" i="4"/>
  <c r="C79" i="4"/>
  <c r="C78" i="4" s="1"/>
  <c r="C76" i="4"/>
  <c r="C75" i="4" s="1"/>
  <c r="C73" i="4"/>
  <c r="C72" i="4" s="1"/>
  <c r="C70" i="4"/>
  <c r="C68" i="4"/>
  <c r="C66" i="4"/>
  <c r="C64" i="4"/>
  <c r="C63" i="4" s="1"/>
  <c r="C60" i="4"/>
  <c r="C58" i="4"/>
  <c r="C56" i="4"/>
  <c r="C55" i="4" s="1"/>
  <c r="C48" i="4"/>
  <c r="C53" i="4"/>
  <c r="C51" i="4"/>
  <c r="C50" i="4" s="1"/>
  <c r="C47" i="4" s="1"/>
  <c r="C45" i="4"/>
  <c r="C43" i="4"/>
  <c r="C41" i="4"/>
  <c r="C38" i="4" s="1"/>
  <c r="C37" i="4" s="1"/>
  <c r="C39" i="4"/>
  <c r="C35" i="4"/>
  <c r="C33" i="4"/>
  <c r="C31" i="4"/>
  <c r="C29" i="4"/>
  <c r="C28" i="4" s="1"/>
  <c r="C27" i="4" s="1"/>
  <c r="C19" i="4"/>
  <c r="C14" i="4"/>
  <c r="C13" i="4" s="1"/>
  <c r="C15" i="4"/>
  <c r="C62" i="4" l="1"/>
  <c r="C12" i="4" s="1"/>
  <c r="C93" i="4"/>
  <c r="C151" i="4"/>
  <c r="C150" i="4" s="1"/>
  <c r="C198" i="4" l="1"/>
</calcChain>
</file>

<file path=xl/sharedStrings.xml><?xml version="1.0" encoding="utf-8"?>
<sst xmlns="http://schemas.openxmlformats.org/spreadsheetml/2006/main" count="386" uniqueCount="370">
  <si>
    <t>1</t>
  </si>
  <si>
    <t>2</t>
  </si>
  <si>
    <t>3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</si>
  <si>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</si>
  <si>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</si>
  <si>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</si>
  <si>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</si>
  <si>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</si>
  <si>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</si>
  <si>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</si>
  <si>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</si>
  <si>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</si>
  <si>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</si>
  <si>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</si>
  <si>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</si>
  <si>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</si>
  <si>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</si>
  <si>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</si>
  <si>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</si>
  <si>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</si>
  <si>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</si>
  <si>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</si>
  <si>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</si>
  <si>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</si>
  <si>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</si>
  <si>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</si>
  <si>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</si>
  <si>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</si>
  <si>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</si>
  <si>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</si>
  <si>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</si>
  <si>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</si>
  <si>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</si>
  <si>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</si>
  <si>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</si>
  <si>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</si>
  <si>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</si>
  <si>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</si>
  <si>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</si>
  <si>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</si>
  <si>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</si>
  <si>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</si>
  <si>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</si>
  <si>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</si>
  <si>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</si>
  <si>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</si>
  <si>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</si>
  <si>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</si>
  <si>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</si>
  <si>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</si>
  <si>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</si>
  <si>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</si>
  <si>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</si>
  <si>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</si>
  <si>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</si>
  <si>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</si>
  <si>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</si>
  <si>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</si>
  <si>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</si>
  <si>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</si>
  <si>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</si>
  <si>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</si>
  <si>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</si>
  <si>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</si>
  <si>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</si>
  <si>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</si>
  <si>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/>
  </si>
  <si>
    <t>ВСЕГО ДОХОДОВ</t>
  </si>
  <si>
    <t>000 1 00 00 00 0 00 0 000 000</t>
  </si>
  <si>
    <t>000 1 01 00 00 0 00 0 000 000</t>
  </si>
  <si>
    <t>182 1 01 01 00 0 00 0 000 110</t>
  </si>
  <si>
    <t>182 1 01 01 01 0 00 0 000 110</t>
  </si>
  <si>
    <t>182 1 01 01 01 2 02 0 000 110</t>
  </si>
  <si>
    <t>182 1 01 02 00 0 01 0 000 110</t>
  </si>
  <si>
    <t>182 1 01 02 01 0 01 0 000 110</t>
  </si>
  <si>
    <t>182 1 01 02 02 0 01 0 000 110</t>
  </si>
  <si>
    <t>182 1 01 02 03 0 01 0 000 110</t>
  </si>
  <si>
    <t>182 1 01 02 04 0 01 0 000 110</t>
  </si>
  <si>
    <t>000 1 03 00 00 0 00 0 000 000</t>
  </si>
  <si>
    <t>000 1 05 00 00 0 00 0 000 000</t>
  </si>
  <si>
    <t>182 1 05 04 00 0 02 0 000 110</t>
  </si>
  <si>
    <t>182 1 05 04 01 0 02 0 000 110</t>
  </si>
  <si>
    <t>000 1 06 00 00 0 00 0 000 000</t>
  </si>
  <si>
    <t>182 1 06 01 00 0 00 0 000 110</t>
  </si>
  <si>
    <t>182 1 06 01 02 0 04 0 000 110</t>
  </si>
  <si>
    <t>182 1 06 06 00 0 00 0 000 110</t>
  </si>
  <si>
    <t>182 1 06 06 03 0 00 0 000 110</t>
  </si>
  <si>
    <t>182 1 06 06 03 2 04 0 000 110</t>
  </si>
  <si>
    <t>182 1 06 06 04 0 00 0 000 110</t>
  </si>
  <si>
    <t>182 1 06 06 04 2 04 0 000 110</t>
  </si>
  <si>
    <t>000 1 08 00 00 0 00 0 000 000</t>
  </si>
  <si>
    <t>182 1 08 03 01 0 01 0 000 110</t>
  </si>
  <si>
    <t>000 1 08 03 00 0 01 0 000 110</t>
  </si>
  <si>
    <t>000 1 08 07 00 0 01 0 000 110</t>
  </si>
  <si>
    <t>015 1 08 07 15 0 01 0 000 110</t>
  </si>
  <si>
    <t>000 1 11 00 00 0 00 0 000 000</t>
  </si>
  <si>
    <t>000 1 11 05 00 0 00 0 000 120</t>
  </si>
  <si>
    <t>000 1 11 05 01 0 00 0 000 120</t>
  </si>
  <si>
    <t>158 1 11 05 01 2 04 0 000 120</t>
  </si>
  <si>
    <t>000 1 11 05 02 0 00 0 000 120</t>
  </si>
  <si>
    <t>158 1 11 05 02 4 04 0 000 120</t>
  </si>
  <si>
    <t>000 1 11 05 07 0 00 0 000 120</t>
  </si>
  <si>
    <t>158 1 11 05 07 4 04 0 000 120</t>
  </si>
  <si>
    <t>000 1 11 09 00 0 00 0 000 120</t>
  </si>
  <si>
    <t>000 1 11 09 04 0 00 0 000 120</t>
  </si>
  <si>
    <t>000 1 11 09 04 4 04 0 000 120</t>
  </si>
  <si>
    <t>128 1 11 09 04 4 04 0 100 120</t>
  </si>
  <si>
    <t>128 1 11 09 04 4 04 0 200 120</t>
  </si>
  <si>
    <t>128 1 11 09 04 4 04 0 300 120</t>
  </si>
  <si>
    <t>Плата за выбросы загрязняющих веществ в атмосферный воздух стационарными объектами</t>
  </si>
  <si>
    <t>000 1 12 00 00 0 00 0 000 000</t>
  </si>
  <si>
    <t>048 1 12 01 00 0 01 0 000 120</t>
  </si>
  <si>
    <t>048 1 12 01 01 0 01 0 000 120</t>
  </si>
  <si>
    <t>048 1 12 01 03 0 01 0 000 120</t>
  </si>
  <si>
    <t>048 1 12 01 04 0 01 0 000 120</t>
  </si>
  <si>
    <t>000 1 13 00 00 0 00 0 000 000</t>
  </si>
  <si>
    <t>000 1 13 02 00 0 00 0 000 130</t>
  </si>
  <si>
    <t>000 1 13 02 06 0 00 0 000 130</t>
  </si>
  <si>
    <t>000 1 13 02 06 4 04 0 000 130</t>
  </si>
  <si>
    <t>016 1 13 02 06 4 04 0 000 130</t>
  </si>
  <si>
    <t>017 1 13 02 06 4 04 0 000 130</t>
  </si>
  <si>
    <t>158 1 13 02 06 4 04 0 000 130</t>
  </si>
  <si>
    <t>000 1 13 01 00 0 00 0 000 130</t>
  </si>
  <si>
    <t>000 1 13 01 99 0 00 0 000 130</t>
  </si>
  <si>
    <t>000 1 14 00 00 0 00 0 000 000</t>
  </si>
  <si>
    <t>158 1 14 02 04 3 04 0 000 410</t>
  </si>
  <si>
    <t>158 1 14 06 01 2 04 0 000 430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</si>
  <si>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</si>
  <si>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000 1 14 02 00 0 00 0 000 000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</si>
  <si>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</si>
  <si>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000 1 14 02 04 0 04 0 000 410</t>
  </si>
  <si>
    <t>000 1 14 06 00 0 00 0 000 430</t>
  </si>
  <si>
    <t>000 1 14 06 01 0 00 0 000 430</t>
  </si>
  <si>
    <t>000 1 16 00 00 0 00 0 000 000</t>
  </si>
  <si>
    <t>000 2 00 00 00 0 00 0 000 000</t>
  </si>
  <si>
    <t>000 2 02 00 00 0 00 0 000 000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</si>
  <si>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</si>
  <si>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</si>
  <si>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</si>
  <si>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</si>
  <si>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Сумма</t>
  </si>
  <si>
    <t>000 1 11 05 03 0 00 0 000 120</t>
  </si>
  <si>
    <t>018 1 11 05 03 4 04 0 000 120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</si>
  <si>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</si>
  <si>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</si>
  <si>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</si>
  <si>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</si>
  <si>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</si>
  <si>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</si>
  <si>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</si>
  <si>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ОКАЗАНИЯ ПЛАТНЫХ УСЛУГ И КОМПЕНСАЦИИ ЗАТРАТ ГОСУДАРСТВА</t>
  </si>
  <si>
    <t>048 1 12 01 04 1 01 0 000 120</t>
  </si>
  <si>
    <t>Плата за размещение отходов производства</t>
  </si>
  <si>
    <t>000 2 02 20 00 0 00 0 000 150</t>
  </si>
  <si>
    <t>000 2 02 29 99 9 00 0 000 150</t>
  </si>
  <si>
    <t>099 2 02 29 99 9 04 0 000 150</t>
  </si>
  <si>
    <t>000 2 02 30 00 0 00 0 000 150</t>
  </si>
  <si>
    <t>000 2 02 30 02 4 00 0 000 150</t>
  </si>
  <si>
    <t>099 2 02 30 02 4 04 0 000 150</t>
  </si>
  <si>
    <t>000 2 02 30 02 9 00 0 000 150</t>
  </si>
  <si>
    <t>099 2 02 30 02 9 04 0 000 150</t>
  </si>
  <si>
    <t>000 2 02 35 12 0 00 0 000 150</t>
  </si>
  <si>
    <t>099 2 02 35 12 0 04 0 000 150</t>
  </si>
  <si>
    <t>048 1 12 01 04 2 01 0 000 120</t>
  </si>
  <si>
    <t>Плата за размещение твердых коммунальных отходов</t>
  </si>
  <si>
    <t>000 1 16 11 06 0 01 0 000 140</t>
  </si>
  <si>
    <t>Платежи, уплачиваемые в целях возмещения вреда, причиняемого автомобильным дорогам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</si>
  <si>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</si>
  <si>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000 1 16 02 00 0 02 0 000 140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</si>
  <si>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</si>
  <si>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</si>
  <si>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</si>
  <si>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015 1 16 02 02 0 02 0 000 140</t>
  </si>
  <si>
    <t>016 1 16 02 02 0 02 0 000 140</t>
  </si>
  <si>
    <t>000 1 16 01 05 3 01 0 000 140</t>
  </si>
  <si>
    <t>000 1 16 07 01 0 00 0 000 140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</si>
  <si>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</si>
  <si>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000 1 16 07 01 0 04 0 000 140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</si>
  <si>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</si>
  <si>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000 1 14 02 04 3 04 0 000 410</t>
  </si>
  <si>
    <t>000 1 16 01 05 0 01 0 000 140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</si>
  <si>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</si>
  <si>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000 1 16 11 00 0 01 0 000 140</t>
  </si>
  <si>
    <t>Платежи, уплачиваемые в целях возмещения вреда</t>
  </si>
  <si>
    <t>015 1 13 01 99 4 04 0 000 130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</si>
  <si>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социального найма)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</si>
  <si>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</si>
  <si>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182 1 05 01 00 0 00 0 000 110</t>
  </si>
  <si>
    <t>Налог, взимаемый в связи с применением упрощенной системы налогообложения</t>
  </si>
  <si>
    <t>182 1 01 02 08 0 01 0 000 110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</si>
  <si>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</si>
  <si>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</si>
  <si>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</si>
  <si>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</si>
  <si>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182 1 05 01 01 0 01 0 000 110</t>
  </si>
  <si>
    <t>Налог, взимаемый с налогоплательщиков, выбравших в качестве объекта налогообложения доходы</t>
  </si>
  <si>
    <t>182 1 05 01 01 1 01 0 000 110</t>
  </si>
  <si>
    <t>182 1 05 01 02 0 01 0 000 110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</si>
  <si>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</si>
  <si>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182 1 05 01 02 1 01 0 000 110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</si>
  <si>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</si>
  <si>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</si>
  <si>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</si>
  <si>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018 1 08 04 02 0 01 0 000 110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</si>
  <si>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</si>
  <si>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</si>
  <si>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</si>
  <si>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</si>
  <si>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000 1 11 05 31 0 00 0 000 120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</si>
  <si>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</si>
  <si>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158 1 11 05 31 2 04 0 000 120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</si>
  <si>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</si>
  <si>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000 1 11 09 08 0 00 0 000 120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</si>
  <si>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</si>
  <si>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</si>
  <si>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000 1 16 01 00 0 01 0 000 140</t>
  </si>
  <si>
    <t>Административные штрафы, установленные Кодексом Российской Федерации об административных правонарушениях</t>
  </si>
  <si>
    <t>006 1 16 01 05 3 01 0 000 140</t>
  </si>
  <si>
    <t>439 1 16 01 05 3 01 0 000 140</t>
  </si>
  <si>
    <t>000 1 16 01 06 0 01 0 000 140</t>
  </si>
  <si>
    <t>000 1 16 01 06 3 01 0 000 140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</si>
  <si>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</si>
  <si>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006 1 16 01 06 3 01 0 000 140</t>
  </si>
  <si>
    <t>439 1 16 01 06 3 01 0 000 140</t>
  </si>
  <si>
    <t>000 1 16 01 07 0 01 0 000 140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</si>
  <si>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</si>
  <si>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</si>
  <si>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439 1 16 01 07 3 01 0 000 140</t>
  </si>
  <si>
    <t>000 1 16 01 14 0 01 0 000 140</t>
  </si>
  <si>
    <t>439 1 16 01 14 3 01 0 000 140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</si>
  <si>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</si>
  <si>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000 1 16 01 15 0 01 0 000 140</t>
  </si>
  <si>
    <t>439 1 16 01 15 3 01 0 000 140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</si>
  <si>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</si>
  <si>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000 1 16 01 19 0 01 0 000 140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</si>
  <si>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</si>
  <si>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</si>
  <si>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439 1 16 01 19 3 01 0 000 140</t>
  </si>
  <si>
    <t>000 1 16 01 20 0 01 0 000 140</t>
  </si>
  <si>
    <t>000 1 16 01 20 3 01 0 000 140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</si>
  <si>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</si>
  <si>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006 1 16 01 20 3 01 0 000 140</t>
  </si>
  <si>
    <t>439 1 16 01 20 3 01 0 000 140</t>
  </si>
  <si>
    <t>000 1 16 07 09 0 00 0 000 140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</si>
  <si>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</si>
  <si>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000 1 16 07 09 0 04 0 000 140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</si>
  <si>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</si>
  <si>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000 2 02 25 30 4 00 0 000 150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</si>
  <si>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</si>
  <si>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099 2 02 25 30 4 04 0 000 150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</si>
  <si>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</si>
  <si>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000 2 02 25 55 5 00 0 000 150</t>
  </si>
  <si>
    <t>Субсидии бюджетам на реализацию программ формирования современной городской среды</t>
  </si>
  <si>
    <t>099 2 02 25 55 5 04 0 000 150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</si>
  <si>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</si>
  <si>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</si>
  <si>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158 1 11 09 08 0 04 0 000 120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</si>
  <si>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</si>
  <si>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</si>
  <si>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</si>
  <si>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</si>
  <si>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</si>
  <si>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019 1 16 11 06 4 01 0 000 140</t>
  </si>
  <si>
    <t>099 2 02 25 51 9 04 0 000 150</t>
  </si>
  <si>
    <t>000 1 16 07 00 0 00 0 000 140</t>
  </si>
  <si>
    <t>000 2 02 25 51 9 00 0 000 150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</si>
  <si>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</si>
  <si>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</si>
  <si>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</si>
  <si>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099 2 02 29 99 9 04 7 456 150</t>
  </si>
  <si>
    <t>099 2 02 29 99 9 04 7 488 150</t>
  </si>
  <si>
    <t>099 2 02 29 99 9 04 7 563 150</t>
  </si>
  <si>
    <t>099 2 02 30 02 4 04 0 289 150</t>
  </si>
  <si>
    <t>099 2 02 30 02 4 04 7 408 150</t>
  </si>
  <si>
    <t>099 2 02 30 02 4 04 7 409 150</t>
  </si>
  <si>
    <t>099 2 02 30 02 4 04 7 429 150</t>
  </si>
  <si>
    <t>099 2 02 30 02 4 04 7 467 150</t>
  </si>
  <si>
    <t>099 2 02 30 02 4 04 7 514 150</t>
  </si>
  <si>
    <t>099 2 02 30 02 4 04 7 518 150</t>
  </si>
  <si>
    <t>099 2 02 30 02 4 04 7 519 150</t>
  </si>
  <si>
    <t>099 2 02 30 02 4 04 7 552 150</t>
  </si>
  <si>
    <t>099 2 02 30 02 4 04 7 554 150</t>
  </si>
  <si>
    <t>099 2 02 30 02 4 04 7 564 150</t>
  </si>
  <si>
    <t>099 2 02 30 02 4 04 7 566 150</t>
  </si>
  <si>
    <t>099 2 02 30 02 4 04 7 570 150</t>
  </si>
  <si>
    <t>099 2 02 30 02 4 04 7 588 150</t>
  </si>
  <si>
    <t>099 2 02 30 02 4 04 7 604 150</t>
  </si>
  <si>
    <t>099 2 02 30 02 4 04 7 649 150</t>
  </si>
  <si>
    <t>099 2 02 30 02 4 04 7 846 150</t>
  </si>
  <si>
    <t>Приложение № 3</t>
  </si>
  <si>
    <t>000 2 02 25 11 3 00 0 000 150</t>
  </si>
  <si>
    <t>099 2 02 25 11 3 04 0 000 150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</si>
  <si>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</si>
  <si>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</si>
  <si>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Единый сельскохозяйственный налог</t>
  </si>
  <si>
    <t>182 1 05 03 00 0 01 0 000 110</t>
  </si>
  <si>
    <t>182 1 05 03 01 0 01 0 000 110</t>
  </si>
  <si>
    <t>006 1 16 01 07 3 01 0 000 140</t>
  </si>
  <si>
    <t>000 1 16 01 07 3 01 0 000 140</t>
  </si>
  <si>
    <t>182 1 03 02 00 0 01 0 000 110</t>
  </si>
  <si>
    <t>182 1 03 02 23 0 01 0 000 110</t>
  </si>
  <si>
    <t>182 1 03 02 23 1 01 0 000 110</t>
  </si>
  <si>
    <t>182 1 03 02 24 0 01 0 000 110</t>
  </si>
  <si>
    <t>182 1 03 02 24 1 01 0 000 110</t>
  </si>
  <si>
    <t>182 1 03 02 25 0 01 0 000 110</t>
  </si>
  <si>
    <t>182 1 03 02 25 1 01 0 000 110</t>
  </si>
  <si>
    <t>182 1 03 02 26 0 01 0 000 110</t>
  </si>
  <si>
    <t>182 1 03 02 26 1 01 0 000 110</t>
  </si>
  <si>
    <t>099 2 02 30 02 4 04 7 676 150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</si>
  <si>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</si>
  <si>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</si>
  <si>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</si>
  <si>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182 1 01 01 13 0 01 0 000 110</t>
  </si>
  <si>
    <t>182 1 01 01 12 0 01 0 000 110</t>
  </si>
  <si>
    <t>000 1 11 09 03 0 00 0 000 120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</si>
  <si>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</si>
  <si>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019 1 11 09 03 4 04 0 000 120</t>
  </si>
  <si>
    <t>Доходы от эксплуатации и использования имущества автомобильных дорог,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</si>
  <si>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</si>
  <si>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158 1 11 09 04 4 04 0 500 120</t>
  </si>
  <si>
    <t>000 1 13 02 99 0 00 0 000 130</t>
  </si>
  <si>
    <t>Прочие доходы от компенсации затрат государства</t>
  </si>
  <si>
    <t>000 1 13 02 99 4 04 0 000 130</t>
  </si>
  <si>
    <t>Прочие доходы от компенсации затрат бюджетов городских округов</t>
  </si>
  <si>
    <t>Прочие доходы от компенсации затрат бюджетов городских округов (иные поступления)</t>
  </si>
  <si>
    <t>015 1 13 02 99 4 04 0 400 130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</si>
  <si>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</si>
  <si>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</si>
  <si>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</si>
  <si>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182 1 01 02 13 0 01 0 000 110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</si>
  <si>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</si>
  <si>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182 1 01 02 14 0 01 0 000 110</t>
  </si>
  <si>
    <t xml:space="preserve">Доходы бюджета муниципального образования город Норильск по кодам классификации доходов бюджетов на 2024 год </t>
  </si>
  <si>
    <t>099 2 02 29 99 9 04 7 607 150</t>
  </si>
  <si>
    <t>099 2 02 29 99 9 04 7 582 150</t>
  </si>
  <si>
    <t>099 2 02 30 02 4 04 7 685 150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</si>
  <si>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</si>
  <si>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000 2 04 00 00 0 00 0 000 000</t>
  </si>
  <si>
    <t>БЕЗВОЗМЕЗДНЫЕ ПОСТУПЛЕНИЯ ОТ НЕГОСУДАРСТВЕННЫХ ОРГАНИЗАЦИЙ</t>
  </si>
  <si>
    <t>000 2 04 04 00 0 04 0 000 150</t>
  </si>
  <si>
    <t>Безвозмездные поступления от негосударственных организаций в бюджеты городских округов</t>
  </si>
  <si>
    <t>019 2 04 04 02 0 04 0 000 150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</si>
  <si>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</si>
  <si>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Прочие субсидии бюджетам городских округов (на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веке») </t>
  </si>
  <si>
    <t>Прочие субсидии бюджетам городских округов (на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</si>
  <si>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</si>
  <si>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</si>
  <si>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</si>
  <si>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</si>
  <si>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</si>
  <si>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</si>
  <si>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власти)</t>
  </si>
  <si>
    <t xml:space="preserve">Субвенции бюджетам городских округов на выполнение передаваемых полномочий субъектов Российской Федерации 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 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</si>
  <si>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</si>
  <si>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</si>
  <si>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</si>
  <si>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</si>
  <si>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</si>
  <si>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</si>
  <si>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</si>
  <si>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</si>
  <si>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</si>
  <si>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</si>
  <si>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</si>
  <si>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>Субвенции бюджетам городских округов 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 (в соответствии с Законом края от 22 июня 2023 года № 5-1959), в рамках комплекса процессных мероприятий «Профилактика заболеваний и формирование здорового образа жизни. Обеспечение первичной медико-санитарной помощи, паллиативной помощи» государственной программы Красноярского края «Развитие здравоохранения»)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</si>
  <si>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</si>
  <si>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граждан»)</t>
  </si>
  <si>
    <t>099 2 02 30 02 4 04 5 780 150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</si>
  <si>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образования»)</t>
  </si>
  <si>
    <t xml:space="preserve">  от "12" декабря 2023 № 11/6-302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</si>
</sst>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charset val="204"/>
    </font>
    <font>
      <b/>
      <sz val="14.5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49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justify" vertical="center" wrapText="1"/>
    </xf>
    <xf numFmtId="0" fontId="6" fillId="0" borderId="0" xfId="0" applyFont="1" applyFill="1"/>
    <xf numFmtId="165" fontId="7" fillId="0" borderId="0" xfId="0" applyNumberFormat="1" applyFont="1" applyFill="1"/>
    <xf numFmtId="49" fontId="8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5" fontId="1" fillId="0" borderId="0" xfId="0" applyNumberFormat="1" applyFont="1" applyFill="1"/>
    <xf numFmtId="49" fontId="7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165" fontId="7" fillId="0" borderId="4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4" xfId="0" applyNumberFormat="1" applyFont="1" applyFill="1" applyBorder="1" applyAlignment="1">
      <alignment horizontal="right" vertical="center"/>
    </xf>
    <xf numFmtId="165" fontId="7" fillId="2" borderId="4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0"/>
  <sheetViews>
    <sheetView tabSelected="1" view="pageBreakPreview" zoomScale="80" zoomScaleNormal="80" zoomScaleSheetLayoutView="80" workbookViewId="0">
      <selection activeCell="A5" sqref="A5"/>
    </sheetView>
  </sheetViews>
  <sheetFormatPr defaultColWidth="8.81640625" defaultRowHeight="15.5" x14ac:dyDescent="0.35"/>
  <cols>
    <col min="1" max="1" width="38.7265625" style="3" customWidth="1"/>
    <col min="2" max="2" width="92.1796875" style="3" customWidth="1"/>
    <col min="3" max="3" width="19" style="3" customWidth="1"/>
    <col min="4" max="4" width="11.81640625" style="3" bestFit="1" customWidth="1"/>
    <col min="5" max="7" width="8.81640625" style="3"/>
    <col min="8" max="8" width="10.54296875" style="3" bestFit="1" customWidth="1"/>
    <col min="9" max="16384" width="8.81640625" style="3"/>
  </cols>
  <sheetData>
    <row r="1" spans="1:3" ht="16.5" x14ac:dyDescent="0.35">
      <c r="A1" s="26" t="s">
        <v>289</v>
      </c>
      <c r="B1" s="26"/>
      <c r="C1" s="26"/>
    </row>
    <row r="2" spans="1:3" ht="16.5" x14ac:dyDescent="0.35">
      <c r="A2" s="27" t="s">
        <v>137</v>
      </c>
      <c r="B2" s="27"/>
      <c r="C2" s="27"/>
    </row>
    <row r="3" spans="1:3" ht="16.5" x14ac:dyDescent="0.35">
      <c r="A3" s="27" t="s">
        <v>138</v>
      </c>
      <c r="B3" s="27"/>
      <c r="C3" s="27"/>
    </row>
    <row r="4" spans="1:3" ht="16.5" x14ac:dyDescent="0.35">
      <c r="A4" s="27" t="s">
        <v>369</v>
      </c>
      <c r="B4" s="27"/>
      <c r="C4" s="27"/>
    </row>
    <row r="5" spans="1:3" ht="16.5" x14ac:dyDescent="0.35">
      <c r="A5" s="21"/>
      <c r="B5" s="21"/>
      <c r="C5" s="21"/>
    </row>
    <row r="6" spans="1:3" ht="15" customHeight="1" x14ac:dyDescent="0.35"/>
    <row r="7" spans="1:3" ht="40.5" customHeight="1" x14ac:dyDescent="0.35">
      <c r="A7" s="28" t="s">
        <v>332</v>
      </c>
      <c r="B7" s="28"/>
      <c r="C7" s="28"/>
    </row>
    <row r="8" spans="1:3" x14ac:dyDescent="0.35">
      <c r="A8" s="1"/>
      <c r="B8" s="1"/>
      <c r="C8" s="1"/>
    </row>
    <row r="9" spans="1:3" ht="16.5" x14ac:dyDescent="0.35">
      <c r="A9" s="2"/>
      <c r="B9" s="2"/>
      <c r="C9" s="6" t="s">
        <v>139</v>
      </c>
    </row>
    <row r="10" spans="1:3" ht="41.25" customHeight="1" x14ac:dyDescent="0.35">
      <c r="A10" s="14" t="s">
        <v>136</v>
      </c>
      <c r="B10" s="14" t="s">
        <v>148</v>
      </c>
      <c r="C10" s="15" t="s">
        <v>140</v>
      </c>
    </row>
    <row r="11" spans="1:3" ht="18" x14ac:dyDescent="0.35">
      <c r="A11" s="13" t="s">
        <v>0</v>
      </c>
      <c r="B11" s="13" t="s">
        <v>1</v>
      </c>
      <c r="C11" s="13" t="s">
        <v>2</v>
      </c>
    </row>
    <row r="12" spans="1:3" ht="21" customHeight="1" x14ac:dyDescent="0.35">
      <c r="A12" s="7" t="s">
        <v>68</v>
      </c>
      <c r="B12" s="8" t="s">
        <v>3</v>
      </c>
      <c r="C12" s="22">
        <f>SUM(C13,C27,C37,C47,C55,C62,C86,C93,C106,C114)</f>
        <v>19810404.899999995</v>
      </c>
    </row>
    <row r="13" spans="1:3" ht="21" customHeight="1" x14ac:dyDescent="0.35">
      <c r="A13" s="7" t="s">
        <v>69</v>
      </c>
      <c r="B13" s="8" t="s">
        <v>4</v>
      </c>
      <c r="C13" s="22">
        <f>SUM(C14,C19)</f>
        <v>15373202.4</v>
      </c>
    </row>
    <row r="14" spans="1:3" ht="21.75" customHeight="1" x14ac:dyDescent="0.35">
      <c r="A14" s="9" t="s">
        <v>70</v>
      </c>
      <c r="B14" s="10" t="s">
        <v>5</v>
      </c>
      <c r="C14" s="23">
        <f>SUM(C15,C17,C18)</f>
        <v>7463949.5999999996</v>
      </c>
    </row>
    <row r="15" spans="1:3" ht="40.5" customHeight="1" x14ac:dyDescent="0.35">
      <c r="A15" s="9" t="s">
        <v>71</v>
      </c>
      <c r="B15" s="10" t="s">
        <v>6</v>
      </c>
      <c r="C15" s="23">
        <f>C16</f>
        <v>1191863.1000000001</v>
      </c>
    </row>
    <row r="16" spans="1:3" ht="144" x14ac:dyDescent="0.35">
      <c r="A16" s="9" t="s">
        <v>72</v>
      </c>
      <c r="B16" s="10" t="s">
        <v>309</v>
      </c>
      <c r="C16" s="23">
        <v>1191863.1000000001</v>
      </c>
    </row>
    <row r="17" spans="1:3" ht="150.75" customHeight="1" x14ac:dyDescent="0.35">
      <c r="A17" s="9" t="s">
        <v>313</v>
      </c>
      <c r="B17" s="10" t="s">
        <v>310</v>
      </c>
      <c r="C17" s="23">
        <v>5083358.5</v>
      </c>
    </row>
    <row r="18" spans="1:3" ht="134.25" customHeight="1" x14ac:dyDescent="0.35">
      <c r="A18" s="9" t="s">
        <v>312</v>
      </c>
      <c r="B18" s="10" t="s">
        <v>311</v>
      </c>
      <c r="C18" s="23">
        <v>1188728</v>
      </c>
    </row>
    <row r="19" spans="1:3" ht="21.75" customHeight="1" x14ac:dyDescent="0.35">
      <c r="A19" s="9" t="s">
        <v>73</v>
      </c>
      <c r="B19" s="10" t="s">
        <v>7</v>
      </c>
      <c r="C19" s="23">
        <f>SUM(C20:C26)</f>
        <v>7909252.8000000007</v>
      </c>
    </row>
    <row r="20" spans="1:3" ht="102" customHeight="1" x14ac:dyDescent="0.35">
      <c r="A20" s="9" t="s">
        <v>74</v>
      </c>
      <c r="B20" s="10" t="s">
        <v>326</v>
      </c>
      <c r="C20" s="23">
        <v>6867745</v>
      </c>
    </row>
    <row r="21" spans="1:3" ht="112.5" customHeight="1" x14ac:dyDescent="0.35">
      <c r="A21" s="9" t="s">
        <v>75</v>
      </c>
      <c r="B21" s="10" t="s">
        <v>149</v>
      </c>
      <c r="C21" s="23">
        <v>16790.3</v>
      </c>
    </row>
    <row r="22" spans="1:3" ht="39.75" customHeight="1" x14ac:dyDescent="0.35">
      <c r="A22" s="9" t="s">
        <v>76</v>
      </c>
      <c r="B22" s="10" t="s">
        <v>8</v>
      </c>
      <c r="C22" s="23">
        <v>37161.199999999997</v>
      </c>
    </row>
    <row r="23" spans="1:3" ht="96" customHeight="1" x14ac:dyDescent="0.35">
      <c r="A23" s="9" t="s">
        <v>77</v>
      </c>
      <c r="B23" s="10" t="s">
        <v>9</v>
      </c>
      <c r="C23" s="23">
        <v>11179</v>
      </c>
    </row>
    <row r="24" spans="1:3" ht="126" x14ac:dyDescent="0.35">
      <c r="A24" s="4" t="s">
        <v>189</v>
      </c>
      <c r="B24" s="10" t="s">
        <v>327</v>
      </c>
      <c r="C24" s="24">
        <v>345479.7</v>
      </c>
    </row>
    <row r="25" spans="1:3" ht="54" x14ac:dyDescent="0.35">
      <c r="A25" s="4" t="s">
        <v>329</v>
      </c>
      <c r="B25" s="5" t="s">
        <v>328</v>
      </c>
      <c r="C25" s="24">
        <v>22795.200000000001</v>
      </c>
    </row>
    <row r="26" spans="1:3" ht="54" x14ac:dyDescent="0.35">
      <c r="A26" s="4" t="s">
        <v>331</v>
      </c>
      <c r="B26" s="5" t="s">
        <v>330</v>
      </c>
      <c r="C26" s="24">
        <v>608102.40000000002</v>
      </c>
    </row>
    <row r="27" spans="1:3" ht="39.75" customHeight="1" x14ac:dyDescent="0.35">
      <c r="A27" s="7" t="s">
        <v>78</v>
      </c>
      <c r="B27" s="8" t="s">
        <v>10</v>
      </c>
      <c r="C27" s="22">
        <f>C28</f>
        <v>63950.999999999993</v>
      </c>
    </row>
    <row r="28" spans="1:3" ht="39.75" customHeight="1" x14ac:dyDescent="0.35">
      <c r="A28" s="9" t="s">
        <v>299</v>
      </c>
      <c r="B28" s="10" t="s">
        <v>11</v>
      </c>
      <c r="C28" s="23">
        <f>SUM(C29,C31,C33,C35)</f>
        <v>63950.999999999993</v>
      </c>
    </row>
    <row r="29" spans="1:3" ht="77.25" customHeight="1" x14ac:dyDescent="0.35">
      <c r="A29" s="4" t="s">
        <v>300</v>
      </c>
      <c r="B29" s="5" t="s">
        <v>12</v>
      </c>
      <c r="C29" s="24">
        <f>C30</f>
        <v>33353.1</v>
      </c>
    </row>
    <row r="30" spans="1:3" ht="114.75" customHeight="1" x14ac:dyDescent="0.35">
      <c r="A30" s="4" t="s">
        <v>301</v>
      </c>
      <c r="B30" s="5" t="s">
        <v>190</v>
      </c>
      <c r="C30" s="24">
        <v>33353.1</v>
      </c>
    </row>
    <row r="31" spans="1:3" ht="96.75" customHeight="1" x14ac:dyDescent="0.35">
      <c r="A31" s="4" t="s">
        <v>302</v>
      </c>
      <c r="B31" s="5" t="s">
        <v>13</v>
      </c>
      <c r="C31" s="24">
        <f>C32</f>
        <v>158.9</v>
      </c>
    </row>
    <row r="32" spans="1:3" ht="132.75" customHeight="1" x14ac:dyDescent="0.35">
      <c r="A32" s="4" t="s">
        <v>303</v>
      </c>
      <c r="B32" s="5" t="s">
        <v>191</v>
      </c>
      <c r="C32" s="24">
        <v>158.9</v>
      </c>
    </row>
    <row r="33" spans="1:3" ht="78" customHeight="1" x14ac:dyDescent="0.35">
      <c r="A33" s="4" t="s">
        <v>304</v>
      </c>
      <c r="B33" s="5" t="s">
        <v>14</v>
      </c>
      <c r="C33" s="24">
        <f>C34</f>
        <v>34583.4</v>
      </c>
    </row>
    <row r="34" spans="1:3" ht="115.5" customHeight="1" x14ac:dyDescent="0.35">
      <c r="A34" s="4" t="s">
        <v>305</v>
      </c>
      <c r="B34" s="5" t="s">
        <v>192</v>
      </c>
      <c r="C34" s="24">
        <v>34583.4</v>
      </c>
    </row>
    <row r="35" spans="1:3" ht="78.75" customHeight="1" x14ac:dyDescent="0.35">
      <c r="A35" s="4" t="s">
        <v>306</v>
      </c>
      <c r="B35" s="5" t="s">
        <v>15</v>
      </c>
      <c r="C35" s="24">
        <f>C36</f>
        <v>-4144.3999999999996</v>
      </c>
    </row>
    <row r="36" spans="1:3" ht="114.75" customHeight="1" x14ac:dyDescent="0.35">
      <c r="A36" s="4" t="s">
        <v>307</v>
      </c>
      <c r="B36" s="5" t="s">
        <v>193</v>
      </c>
      <c r="C36" s="24">
        <v>-4144.3999999999996</v>
      </c>
    </row>
    <row r="37" spans="1:3" ht="21" customHeight="1" x14ac:dyDescent="0.35">
      <c r="A37" s="7" t="s">
        <v>79</v>
      </c>
      <c r="B37" s="8" t="s">
        <v>16</v>
      </c>
      <c r="C37" s="22">
        <f>SUM(C38,C43,C45)</f>
        <v>1342288.1</v>
      </c>
    </row>
    <row r="38" spans="1:3" ht="37.5" customHeight="1" x14ac:dyDescent="0.35">
      <c r="A38" s="4" t="s">
        <v>187</v>
      </c>
      <c r="B38" s="5" t="s">
        <v>188</v>
      </c>
      <c r="C38" s="24">
        <f>SUM(C39,C41)</f>
        <v>1251779.2000000002</v>
      </c>
    </row>
    <row r="39" spans="1:3" ht="37.5" customHeight="1" x14ac:dyDescent="0.35">
      <c r="A39" s="4" t="s">
        <v>194</v>
      </c>
      <c r="B39" s="5" t="s">
        <v>195</v>
      </c>
      <c r="C39" s="24">
        <f>C40</f>
        <v>969302.3</v>
      </c>
    </row>
    <row r="40" spans="1:3" ht="37.5" customHeight="1" x14ac:dyDescent="0.35">
      <c r="A40" s="4" t="s">
        <v>196</v>
      </c>
      <c r="B40" s="5" t="s">
        <v>195</v>
      </c>
      <c r="C40" s="24">
        <v>969302.3</v>
      </c>
    </row>
    <row r="41" spans="1:3" ht="37.5" customHeight="1" x14ac:dyDescent="0.35">
      <c r="A41" s="4" t="s">
        <v>197</v>
      </c>
      <c r="B41" s="5" t="s">
        <v>198</v>
      </c>
      <c r="C41" s="24">
        <f>C42</f>
        <v>282476.90000000002</v>
      </c>
    </row>
    <row r="42" spans="1:3" ht="78" customHeight="1" x14ac:dyDescent="0.35">
      <c r="A42" s="4" t="s">
        <v>199</v>
      </c>
      <c r="B42" s="5" t="s">
        <v>200</v>
      </c>
      <c r="C42" s="24">
        <v>282476.90000000002</v>
      </c>
    </row>
    <row r="43" spans="1:3" ht="18" x14ac:dyDescent="0.35">
      <c r="A43" s="4" t="s">
        <v>295</v>
      </c>
      <c r="B43" s="5" t="s">
        <v>294</v>
      </c>
      <c r="C43" s="24">
        <f>C44</f>
        <v>656</v>
      </c>
    </row>
    <row r="44" spans="1:3" ht="18" x14ac:dyDescent="0.35">
      <c r="A44" s="4" t="s">
        <v>296</v>
      </c>
      <c r="B44" s="5" t="s">
        <v>294</v>
      </c>
      <c r="C44" s="24">
        <v>656</v>
      </c>
    </row>
    <row r="45" spans="1:3" ht="18.75" customHeight="1" x14ac:dyDescent="0.35">
      <c r="A45" s="9" t="s">
        <v>80</v>
      </c>
      <c r="B45" s="10" t="s">
        <v>17</v>
      </c>
      <c r="C45" s="23">
        <f>C46</f>
        <v>89852.9</v>
      </c>
    </row>
    <row r="46" spans="1:3" ht="38.25" customHeight="1" x14ac:dyDescent="0.35">
      <c r="A46" s="9" t="s">
        <v>81</v>
      </c>
      <c r="B46" s="10" t="s">
        <v>18</v>
      </c>
      <c r="C46" s="23">
        <v>89852.9</v>
      </c>
    </row>
    <row r="47" spans="1:3" ht="21" customHeight="1" x14ac:dyDescent="0.35">
      <c r="A47" s="7" t="s">
        <v>82</v>
      </c>
      <c r="B47" s="8" t="s">
        <v>19</v>
      </c>
      <c r="C47" s="22">
        <f>SUM(C48,C50)</f>
        <v>80210.899999999994</v>
      </c>
    </row>
    <row r="48" spans="1:3" ht="21" customHeight="1" x14ac:dyDescent="0.35">
      <c r="A48" s="9" t="s">
        <v>83</v>
      </c>
      <c r="B48" s="10" t="s">
        <v>20</v>
      </c>
      <c r="C48" s="23">
        <f>C49</f>
        <v>61332.2</v>
      </c>
    </row>
    <row r="49" spans="1:8" ht="39.75" customHeight="1" x14ac:dyDescent="0.35">
      <c r="A49" s="9" t="s">
        <v>84</v>
      </c>
      <c r="B49" s="10" t="s">
        <v>21</v>
      </c>
      <c r="C49" s="23">
        <v>61332.2</v>
      </c>
    </row>
    <row r="50" spans="1:8" ht="19.5" customHeight="1" x14ac:dyDescent="0.35">
      <c r="A50" s="9" t="s">
        <v>85</v>
      </c>
      <c r="B50" s="10" t="s">
        <v>22</v>
      </c>
      <c r="C50" s="23">
        <f>SUM(C51,C53)</f>
        <v>18878.7</v>
      </c>
    </row>
    <row r="51" spans="1:8" ht="19.5" customHeight="1" x14ac:dyDescent="0.35">
      <c r="A51" s="9" t="s">
        <v>86</v>
      </c>
      <c r="B51" s="10" t="s">
        <v>23</v>
      </c>
      <c r="C51" s="23">
        <f>C52</f>
        <v>11193.6</v>
      </c>
    </row>
    <row r="52" spans="1:8" ht="36.75" customHeight="1" x14ac:dyDescent="0.35">
      <c r="A52" s="9" t="s">
        <v>87</v>
      </c>
      <c r="B52" s="10" t="s">
        <v>24</v>
      </c>
      <c r="C52" s="23">
        <v>11193.6</v>
      </c>
    </row>
    <row r="53" spans="1:8" ht="19.5" customHeight="1" x14ac:dyDescent="0.35">
      <c r="A53" s="9" t="s">
        <v>88</v>
      </c>
      <c r="B53" s="10" t="s">
        <v>25</v>
      </c>
      <c r="C53" s="23">
        <f>C54</f>
        <v>7685.1</v>
      </c>
    </row>
    <row r="54" spans="1:8" ht="36.75" customHeight="1" x14ac:dyDescent="0.35">
      <c r="A54" s="9" t="s">
        <v>89</v>
      </c>
      <c r="B54" s="10" t="s">
        <v>26</v>
      </c>
      <c r="C54" s="23">
        <v>7685.1</v>
      </c>
    </row>
    <row r="55" spans="1:8" ht="21" customHeight="1" x14ac:dyDescent="0.35">
      <c r="A55" s="7" t="s">
        <v>90</v>
      </c>
      <c r="B55" s="8" t="s">
        <v>27</v>
      </c>
      <c r="C55" s="22">
        <f>SUM(C56,C58,C60)</f>
        <v>48817.9</v>
      </c>
    </row>
    <row r="56" spans="1:8" ht="38.25" customHeight="1" x14ac:dyDescent="0.35">
      <c r="A56" s="9" t="s">
        <v>92</v>
      </c>
      <c r="B56" s="10" t="s">
        <v>28</v>
      </c>
      <c r="C56" s="23">
        <f>C57</f>
        <v>48755.4</v>
      </c>
    </row>
    <row r="57" spans="1:8" ht="54" x14ac:dyDescent="0.35">
      <c r="A57" s="9" t="s">
        <v>91</v>
      </c>
      <c r="B57" s="10" t="s">
        <v>29</v>
      </c>
      <c r="C57" s="23">
        <v>48755.4</v>
      </c>
    </row>
    <row r="58" spans="1:8" ht="56.25" customHeight="1" x14ac:dyDescent="0.35">
      <c r="A58" s="4" t="s">
        <v>201</v>
      </c>
      <c r="B58" s="5" t="s">
        <v>202</v>
      </c>
      <c r="C58" s="23">
        <f>C59</f>
        <v>7.5</v>
      </c>
    </row>
    <row r="59" spans="1:8" ht="72" x14ac:dyDescent="0.35">
      <c r="A59" s="4" t="s">
        <v>203</v>
      </c>
      <c r="B59" s="5" t="s">
        <v>204</v>
      </c>
      <c r="C59" s="23">
        <v>7.5</v>
      </c>
    </row>
    <row r="60" spans="1:8" ht="40.5" customHeight="1" x14ac:dyDescent="0.35">
      <c r="A60" s="4" t="s">
        <v>93</v>
      </c>
      <c r="B60" s="5" t="s">
        <v>30</v>
      </c>
      <c r="C60" s="24">
        <f>C61</f>
        <v>55</v>
      </c>
    </row>
    <row r="61" spans="1:8" ht="39" customHeight="1" x14ac:dyDescent="0.35">
      <c r="A61" s="4" t="s">
        <v>94</v>
      </c>
      <c r="B61" s="5" t="s">
        <v>31</v>
      </c>
      <c r="C61" s="24">
        <v>55</v>
      </c>
    </row>
    <row r="62" spans="1:8" ht="38.25" customHeight="1" x14ac:dyDescent="0.35">
      <c r="A62" s="7" t="s">
        <v>95</v>
      </c>
      <c r="B62" s="8" t="s">
        <v>32</v>
      </c>
      <c r="C62" s="22">
        <f>SUM(C63,C72,C75)</f>
        <v>1173547.8</v>
      </c>
    </row>
    <row r="63" spans="1:8" ht="93.75" customHeight="1" x14ac:dyDescent="0.35">
      <c r="A63" s="9" t="s">
        <v>96</v>
      </c>
      <c r="B63" s="10" t="s">
        <v>33</v>
      </c>
      <c r="C63" s="23">
        <f>SUM(C64,C66,C68,C70)</f>
        <v>980995.1</v>
      </c>
      <c r="H63" s="17"/>
    </row>
    <row r="64" spans="1:8" ht="77.25" customHeight="1" x14ac:dyDescent="0.35">
      <c r="A64" s="9" t="s">
        <v>97</v>
      </c>
      <c r="B64" s="10" t="s">
        <v>34</v>
      </c>
      <c r="C64" s="23">
        <f>C65</f>
        <v>839882.6</v>
      </c>
    </row>
    <row r="65" spans="1:3" ht="77.25" customHeight="1" x14ac:dyDescent="0.35">
      <c r="A65" s="9" t="s">
        <v>98</v>
      </c>
      <c r="B65" s="10" t="s">
        <v>35</v>
      </c>
      <c r="C65" s="23">
        <v>839882.6</v>
      </c>
    </row>
    <row r="66" spans="1:3" ht="76.5" customHeight="1" x14ac:dyDescent="0.35">
      <c r="A66" s="9" t="s">
        <v>99</v>
      </c>
      <c r="B66" s="10" t="s">
        <v>36</v>
      </c>
      <c r="C66" s="23">
        <f>C67</f>
        <v>2798.5</v>
      </c>
    </row>
    <row r="67" spans="1:3" ht="79.5" customHeight="1" x14ac:dyDescent="0.35">
      <c r="A67" s="9" t="s">
        <v>100</v>
      </c>
      <c r="B67" s="10" t="s">
        <v>37</v>
      </c>
      <c r="C67" s="23">
        <v>2798.5</v>
      </c>
    </row>
    <row r="68" spans="1:3" ht="95.25" customHeight="1" x14ac:dyDescent="0.35">
      <c r="A68" s="9" t="s">
        <v>141</v>
      </c>
      <c r="B68" s="5" t="s">
        <v>205</v>
      </c>
      <c r="C68" s="23">
        <f>C69</f>
        <v>1573.6</v>
      </c>
    </row>
    <row r="69" spans="1:3" ht="75.75" customHeight="1" x14ac:dyDescent="0.35">
      <c r="A69" s="9" t="s">
        <v>142</v>
      </c>
      <c r="B69" s="5" t="s">
        <v>143</v>
      </c>
      <c r="C69" s="23">
        <v>1573.6</v>
      </c>
    </row>
    <row r="70" spans="1:3" ht="39" customHeight="1" x14ac:dyDescent="0.35">
      <c r="A70" s="9" t="s">
        <v>101</v>
      </c>
      <c r="B70" s="10" t="s">
        <v>38</v>
      </c>
      <c r="C70" s="23">
        <f>C71</f>
        <v>136740.4</v>
      </c>
    </row>
    <row r="71" spans="1:3" ht="39" customHeight="1" x14ac:dyDescent="0.35">
      <c r="A71" s="9" t="s">
        <v>102</v>
      </c>
      <c r="B71" s="10" t="s">
        <v>39</v>
      </c>
      <c r="C71" s="23">
        <v>136740.4</v>
      </c>
    </row>
    <row r="72" spans="1:3" ht="40.5" customHeight="1" x14ac:dyDescent="0.35">
      <c r="A72" s="4" t="s">
        <v>206</v>
      </c>
      <c r="B72" s="5" t="s">
        <v>207</v>
      </c>
      <c r="C72" s="24">
        <f>C73</f>
        <v>1058.3</v>
      </c>
    </row>
    <row r="73" spans="1:3" ht="40.5" customHeight="1" x14ac:dyDescent="0.35">
      <c r="A73" s="4" t="s">
        <v>208</v>
      </c>
      <c r="B73" s="5" t="s">
        <v>209</v>
      </c>
      <c r="C73" s="24">
        <f>C74</f>
        <v>1058.3</v>
      </c>
    </row>
    <row r="74" spans="1:3" ht="111.75" customHeight="1" x14ac:dyDescent="0.35">
      <c r="A74" s="4" t="s">
        <v>210</v>
      </c>
      <c r="B74" s="5" t="s">
        <v>211</v>
      </c>
      <c r="C74" s="24">
        <v>1058.3</v>
      </c>
    </row>
    <row r="75" spans="1:3" ht="78" customHeight="1" x14ac:dyDescent="0.35">
      <c r="A75" s="9" t="s">
        <v>103</v>
      </c>
      <c r="B75" s="10" t="s">
        <v>40</v>
      </c>
      <c r="C75" s="23">
        <f>SUM(C76,C78,C84)</f>
        <v>191494.40000000002</v>
      </c>
    </row>
    <row r="76" spans="1:3" ht="36" x14ac:dyDescent="0.35">
      <c r="A76" s="9" t="s">
        <v>314</v>
      </c>
      <c r="B76" s="5" t="s">
        <v>315</v>
      </c>
      <c r="C76" s="24">
        <f>C77</f>
        <v>4.5999999999999996</v>
      </c>
    </row>
    <row r="77" spans="1:3" ht="36" x14ac:dyDescent="0.35">
      <c r="A77" s="9" t="s">
        <v>316</v>
      </c>
      <c r="B77" s="5" t="s">
        <v>317</v>
      </c>
      <c r="C77" s="24">
        <v>4.5999999999999996</v>
      </c>
    </row>
    <row r="78" spans="1:3" ht="78" customHeight="1" x14ac:dyDescent="0.35">
      <c r="A78" s="9" t="s">
        <v>104</v>
      </c>
      <c r="B78" s="10" t="s">
        <v>41</v>
      </c>
      <c r="C78" s="23">
        <f>C79</f>
        <v>189027.00000000003</v>
      </c>
    </row>
    <row r="79" spans="1:3" ht="78" customHeight="1" x14ac:dyDescent="0.35">
      <c r="A79" s="9" t="s">
        <v>105</v>
      </c>
      <c r="B79" s="10" t="s">
        <v>42</v>
      </c>
      <c r="C79" s="23">
        <f>SUM(C80:C83)</f>
        <v>189027.00000000003</v>
      </c>
    </row>
    <row r="80" spans="1:3" ht="95.25" customHeight="1" x14ac:dyDescent="0.35">
      <c r="A80" s="9" t="s">
        <v>106</v>
      </c>
      <c r="B80" s="10" t="s">
        <v>255</v>
      </c>
      <c r="C80" s="23">
        <v>81372.800000000003</v>
      </c>
    </row>
    <row r="81" spans="1:7" ht="90" x14ac:dyDescent="0.35">
      <c r="A81" s="9" t="s">
        <v>107</v>
      </c>
      <c r="B81" s="5" t="s">
        <v>185</v>
      </c>
      <c r="C81" s="23">
        <v>90531.6</v>
      </c>
    </row>
    <row r="82" spans="1:7" ht="90" x14ac:dyDescent="0.35">
      <c r="A82" s="9" t="s">
        <v>108</v>
      </c>
      <c r="B82" s="5" t="s">
        <v>186</v>
      </c>
      <c r="C82" s="23">
        <v>12226.6</v>
      </c>
    </row>
    <row r="83" spans="1:7" ht="77.25" customHeight="1" x14ac:dyDescent="0.35">
      <c r="A83" s="9" t="s">
        <v>319</v>
      </c>
      <c r="B83" s="5" t="s">
        <v>318</v>
      </c>
      <c r="C83" s="24">
        <v>4896</v>
      </c>
    </row>
    <row r="84" spans="1:7" ht="94.5" customHeight="1" x14ac:dyDescent="0.35">
      <c r="A84" s="4" t="s">
        <v>212</v>
      </c>
      <c r="B84" s="5" t="s">
        <v>213</v>
      </c>
      <c r="C84" s="24">
        <f>C85</f>
        <v>2462.8000000000002</v>
      </c>
    </row>
    <row r="85" spans="1:7" ht="94.5" customHeight="1" x14ac:dyDescent="0.35">
      <c r="A85" s="4" t="s">
        <v>256</v>
      </c>
      <c r="B85" s="5" t="s">
        <v>214</v>
      </c>
      <c r="C85" s="24">
        <v>2462.8000000000002</v>
      </c>
    </row>
    <row r="86" spans="1:7" ht="21" customHeight="1" x14ac:dyDescent="0.35">
      <c r="A86" s="7" t="s">
        <v>110</v>
      </c>
      <c r="B86" s="8" t="s">
        <v>43</v>
      </c>
      <c r="C86" s="22">
        <f>C87</f>
        <v>846896.2</v>
      </c>
    </row>
    <row r="87" spans="1:7" ht="19.5" customHeight="1" x14ac:dyDescent="0.35">
      <c r="A87" s="9" t="s">
        <v>111</v>
      </c>
      <c r="B87" s="10" t="s">
        <v>44</v>
      </c>
      <c r="C87" s="23">
        <f>SUM(C88:C90)</f>
        <v>846896.2</v>
      </c>
    </row>
    <row r="88" spans="1:7" ht="39.75" customHeight="1" x14ac:dyDescent="0.35">
      <c r="A88" s="9" t="s">
        <v>112</v>
      </c>
      <c r="B88" s="10" t="s">
        <v>109</v>
      </c>
      <c r="C88" s="23">
        <v>6522.5</v>
      </c>
    </row>
    <row r="89" spans="1:7" ht="19.5" customHeight="1" x14ac:dyDescent="0.35">
      <c r="A89" s="9" t="s">
        <v>113</v>
      </c>
      <c r="B89" s="10" t="s">
        <v>45</v>
      </c>
      <c r="C89" s="23">
        <v>306589.3</v>
      </c>
    </row>
    <row r="90" spans="1:7" ht="19.5" customHeight="1" x14ac:dyDescent="0.35">
      <c r="A90" s="9" t="s">
        <v>114</v>
      </c>
      <c r="B90" s="10" t="s">
        <v>46</v>
      </c>
      <c r="C90" s="23">
        <f>SUM(C91:C92)</f>
        <v>533784.39999999991</v>
      </c>
    </row>
    <row r="91" spans="1:7" ht="19.5" customHeight="1" x14ac:dyDescent="0.35">
      <c r="A91" s="9" t="s">
        <v>151</v>
      </c>
      <c r="B91" s="10" t="s">
        <v>152</v>
      </c>
      <c r="C91" s="23">
        <v>531563.69999999995</v>
      </c>
    </row>
    <row r="92" spans="1:7" ht="19.5" customHeight="1" x14ac:dyDescent="0.35">
      <c r="A92" s="4" t="s">
        <v>163</v>
      </c>
      <c r="B92" s="5" t="s">
        <v>164</v>
      </c>
      <c r="C92" s="24">
        <v>2220.6999999999998</v>
      </c>
    </row>
    <row r="93" spans="1:7" ht="35" x14ac:dyDescent="0.35">
      <c r="A93" s="7" t="s">
        <v>115</v>
      </c>
      <c r="B93" s="8" t="s">
        <v>150</v>
      </c>
      <c r="C93" s="22">
        <f>SUM(C94,C97)</f>
        <v>38249.800000000003</v>
      </c>
    </row>
    <row r="94" spans="1:7" ht="20.25" customHeight="1" x14ac:dyDescent="0.35">
      <c r="A94" s="9" t="s">
        <v>122</v>
      </c>
      <c r="B94" s="10" t="s">
        <v>47</v>
      </c>
      <c r="C94" s="23">
        <f>C95</f>
        <v>445.6</v>
      </c>
    </row>
    <row r="95" spans="1:7" ht="20.25" customHeight="1" x14ac:dyDescent="0.35">
      <c r="A95" s="9" t="s">
        <v>123</v>
      </c>
      <c r="B95" s="10" t="s">
        <v>48</v>
      </c>
      <c r="C95" s="23">
        <f>C96</f>
        <v>445.6</v>
      </c>
    </row>
    <row r="96" spans="1:7" ht="35.25" customHeight="1" x14ac:dyDescent="0.35">
      <c r="A96" s="9" t="s">
        <v>184</v>
      </c>
      <c r="B96" s="10" t="s">
        <v>49</v>
      </c>
      <c r="C96" s="23">
        <v>445.6</v>
      </c>
      <c r="G96" s="17"/>
    </row>
    <row r="97" spans="1:3" ht="18" x14ac:dyDescent="0.35">
      <c r="A97" s="9" t="s">
        <v>116</v>
      </c>
      <c r="B97" s="10" t="s">
        <v>50</v>
      </c>
      <c r="C97" s="23">
        <f>SUM(C98,C103)</f>
        <v>37804.200000000004</v>
      </c>
    </row>
    <row r="98" spans="1:3" ht="36" x14ac:dyDescent="0.35">
      <c r="A98" s="9" t="s">
        <v>117</v>
      </c>
      <c r="B98" s="10" t="s">
        <v>51</v>
      </c>
      <c r="C98" s="23">
        <f>C99</f>
        <v>1640.3</v>
      </c>
    </row>
    <row r="99" spans="1:3" ht="36" x14ac:dyDescent="0.35">
      <c r="A99" s="9" t="s">
        <v>118</v>
      </c>
      <c r="B99" s="10" t="s">
        <v>52</v>
      </c>
      <c r="C99" s="23">
        <f>SUM(C100:C102)</f>
        <v>1640.3</v>
      </c>
    </row>
    <row r="100" spans="1:3" ht="36" x14ac:dyDescent="0.35">
      <c r="A100" s="9" t="s">
        <v>119</v>
      </c>
      <c r="B100" s="10" t="s">
        <v>52</v>
      </c>
      <c r="C100" s="23">
        <v>240.2</v>
      </c>
    </row>
    <row r="101" spans="1:3" ht="36" x14ac:dyDescent="0.35">
      <c r="A101" s="9" t="s">
        <v>120</v>
      </c>
      <c r="B101" s="10" t="s">
        <v>52</v>
      </c>
      <c r="C101" s="23">
        <v>153</v>
      </c>
    </row>
    <row r="102" spans="1:3" ht="36" x14ac:dyDescent="0.35">
      <c r="A102" s="9" t="s">
        <v>121</v>
      </c>
      <c r="B102" s="10" t="s">
        <v>52</v>
      </c>
      <c r="C102" s="23">
        <v>1247.0999999999999</v>
      </c>
    </row>
    <row r="103" spans="1:3" ht="18" x14ac:dyDescent="0.35">
      <c r="A103" s="4" t="s">
        <v>320</v>
      </c>
      <c r="B103" s="5" t="s">
        <v>321</v>
      </c>
      <c r="C103" s="24">
        <f>C104</f>
        <v>36163.9</v>
      </c>
    </row>
    <row r="104" spans="1:3" ht="18" x14ac:dyDescent="0.35">
      <c r="A104" s="4" t="s">
        <v>322</v>
      </c>
      <c r="B104" s="5" t="s">
        <v>323</v>
      </c>
      <c r="C104" s="24">
        <f>C105</f>
        <v>36163.9</v>
      </c>
    </row>
    <row r="105" spans="1:3" ht="36" x14ac:dyDescent="0.35">
      <c r="A105" s="4" t="s">
        <v>325</v>
      </c>
      <c r="B105" s="5" t="s">
        <v>324</v>
      </c>
      <c r="C105" s="24">
        <v>36163.9</v>
      </c>
    </row>
    <row r="106" spans="1:3" ht="35" x14ac:dyDescent="0.35">
      <c r="A106" s="7" t="s">
        <v>124</v>
      </c>
      <c r="B106" s="8" t="s">
        <v>53</v>
      </c>
      <c r="C106" s="22">
        <f>SUM(C107,C111)</f>
        <v>45129.9</v>
      </c>
    </row>
    <row r="107" spans="1:3" ht="78" customHeight="1" x14ac:dyDescent="0.35">
      <c r="A107" s="9" t="s">
        <v>128</v>
      </c>
      <c r="B107" s="10" t="s">
        <v>127</v>
      </c>
      <c r="C107" s="23">
        <f>C108</f>
        <v>37835</v>
      </c>
    </row>
    <row r="108" spans="1:3" ht="94.5" customHeight="1" x14ac:dyDescent="0.35">
      <c r="A108" s="9" t="s">
        <v>130</v>
      </c>
      <c r="B108" s="10" t="s">
        <v>129</v>
      </c>
      <c r="C108" s="23">
        <f>C109</f>
        <v>37835</v>
      </c>
    </row>
    <row r="109" spans="1:3" ht="95.25" customHeight="1" x14ac:dyDescent="0.35">
      <c r="A109" s="9" t="s">
        <v>179</v>
      </c>
      <c r="B109" s="10" t="s">
        <v>54</v>
      </c>
      <c r="C109" s="24">
        <f>C110</f>
        <v>37835</v>
      </c>
    </row>
    <row r="110" spans="1:3" ht="93.75" customHeight="1" x14ac:dyDescent="0.35">
      <c r="A110" s="9" t="s">
        <v>125</v>
      </c>
      <c r="B110" s="10" t="s">
        <v>54</v>
      </c>
      <c r="C110" s="23">
        <v>37835</v>
      </c>
    </row>
    <row r="111" spans="1:3" ht="36" x14ac:dyDescent="0.35">
      <c r="A111" s="9" t="s">
        <v>131</v>
      </c>
      <c r="B111" s="10" t="s">
        <v>55</v>
      </c>
      <c r="C111" s="23">
        <f>C112</f>
        <v>7294.9</v>
      </c>
    </row>
    <row r="112" spans="1:3" ht="36" x14ac:dyDescent="0.35">
      <c r="A112" s="9" t="s">
        <v>132</v>
      </c>
      <c r="B112" s="10" t="s">
        <v>56</v>
      </c>
      <c r="C112" s="23">
        <f>C113</f>
        <v>7294.9</v>
      </c>
    </row>
    <row r="113" spans="1:4" ht="52.5" customHeight="1" x14ac:dyDescent="0.35">
      <c r="A113" s="9" t="s">
        <v>126</v>
      </c>
      <c r="B113" s="10" t="s">
        <v>57</v>
      </c>
      <c r="C113" s="23">
        <v>7294.9</v>
      </c>
    </row>
    <row r="114" spans="1:4" ht="21" customHeight="1" x14ac:dyDescent="0.35">
      <c r="A114" s="18" t="s">
        <v>133</v>
      </c>
      <c r="B114" s="19" t="s">
        <v>58</v>
      </c>
      <c r="C114" s="25">
        <f>SUM(C115,C138,C142,C147)</f>
        <v>798110.9</v>
      </c>
      <c r="D114" s="17"/>
    </row>
    <row r="115" spans="1:4" ht="36" x14ac:dyDescent="0.35">
      <c r="A115" s="4" t="s">
        <v>215</v>
      </c>
      <c r="B115" s="5" t="s">
        <v>216</v>
      </c>
      <c r="C115" s="24">
        <f>SUM(C116,C120,C124,C128,C130,C132,C134)</f>
        <v>4795.4000000000005</v>
      </c>
    </row>
    <row r="116" spans="1:4" ht="57.75" customHeight="1" x14ac:dyDescent="0.35">
      <c r="A116" s="4" t="s">
        <v>180</v>
      </c>
      <c r="B116" s="5" t="s">
        <v>257</v>
      </c>
      <c r="C116" s="24">
        <f>C117</f>
        <v>29</v>
      </c>
    </row>
    <row r="117" spans="1:4" ht="75" customHeight="1" x14ac:dyDescent="0.35">
      <c r="A117" s="4" t="s">
        <v>174</v>
      </c>
      <c r="B117" s="5" t="s">
        <v>258</v>
      </c>
      <c r="C117" s="24">
        <f>SUM(C118:C119)</f>
        <v>29</v>
      </c>
    </row>
    <row r="118" spans="1:4" ht="72" x14ac:dyDescent="0.35">
      <c r="A118" s="4" t="s">
        <v>217</v>
      </c>
      <c r="B118" s="5" t="s">
        <v>258</v>
      </c>
      <c r="C118" s="24">
        <v>6.5</v>
      </c>
    </row>
    <row r="119" spans="1:4" ht="72" x14ac:dyDescent="0.35">
      <c r="A119" s="4" t="s">
        <v>218</v>
      </c>
      <c r="B119" s="5" t="s">
        <v>258</v>
      </c>
      <c r="C119" s="24">
        <v>22.5</v>
      </c>
    </row>
    <row r="120" spans="1:4" ht="75" customHeight="1" x14ac:dyDescent="0.35">
      <c r="A120" s="4" t="s">
        <v>219</v>
      </c>
      <c r="B120" s="5" t="s">
        <v>259</v>
      </c>
      <c r="C120" s="24">
        <f>C121</f>
        <v>992.19999999999993</v>
      </c>
    </row>
    <row r="121" spans="1:4" ht="96.75" customHeight="1" x14ac:dyDescent="0.35">
      <c r="A121" s="4" t="s">
        <v>220</v>
      </c>
      <c r="B121" s="5" t="s">
        <v>221</v>
      </c>
      <c r="C121" s="24">
        <f>SUM(C122:C123)</f>
        <v>992.19999999999993</v>
      </c>
    </row>
    <row r="122" spans="1:4" ht="96.75" customHeight="1" x14ac:dyDescent="0.35">
      <c r="A122" s="4" t="s">
        <v>222</v>
      </c>
      <c r="B122" s="5" t="s">
        <v>221</v>
      </c>
      <c r="C122" s="24">
        <v>45.9</v>
      </c>
    </row>
    <row r="123" spans="1:4" ht="96.75" customHeight="1" x14ac:dyDescent="0.35">
      <c r="A123" s="4" t="s">
        <v>223</v>
      </c>
      <c r="B123" s="5" t="s">
        <v>221</v>
      </c>
      <c r="C123" s="24">
        <v>946.3</v>
      </c>
    </row>
    <row r="124" spans="1:4" ht="59.25" customHeight="1" x14ac:dyDescent="0.35">
      <c r="A124" s="4" t="s">
        <v>224</v>
      </c>
      <c r="B124" s="5" t="s">
        <v>225</v>
      </c>
      <c r="C124" s="24">
        <f>C125</f>
        <v>35.300000000000004</v>
      </c>
    </row>
    <row r="125" spans="1:4" ht="76.5" customHeight="1" x14ac:dyDescent="0.35">
      <c r="A125" s="4" t="s">
        <v>298</v>
      </c>
      <c r="B125" s="5" t="s">
        <v>226</v>
      </c>
      <c r="C125" s="24">
        <f>SUM(C126:C127)</f>
        <v>35.300000000000004</v>
      </c>
    </row>
    <row r="126" spans="1:4" ht="79.5" customHeight="1" x14ac:dyDescent="0.35">
      <c r="A126" s="4" t="s">
        <v>297</v>
      </c>
      <c r="B126" s="5" t="s">
        <v>226</v>
      </c>
      <c r="C126" s="24">
        <v>3.2</v>
      </c>
    </row>
    <row r="127" spans="1:4" ht="72" x14ac:dyDescent="0.35">
      <c r="A127" s="4" t="s">
        <v>227</v>
      </c>
      <c r="B127" s="5" t="s">
        <v>226</v>
      </c>
      <c r="C127" s="24">
        <v>32.1</v>
      </c>
    </row>
    <row r="128" spans="1:4" ht="78.75" customHeight="1" x14ac:dyDescent="0.35">
      <c r="A128" s="4" t="s">
        <v>228</v>
      </c>
      <c r="B128" s="5" t="s">
        <v>260</v>
      </c>
      <c r="C128" s="24">
        <f>C129</f>
        <v>1591.5</v>
      </c>
    </row>
    <row r="129" spans="1:3" ht="96.75" customHeight="1" x14ac:dyDescent="0.35">
      <c r="A129" s="4" t="s">
        <v>229</v>
      </c>
      <c r="B129" s="5" t="s">
        <v>230</v>
      </c>
      <c r="C129" s="24">
        <v>1591.5</v>
      </c>
    </row>
    <row r="130" spans="1:3" ht="78" customHeight="1" x14ac:dyDescent="0.35">
      <c r="A130" s="4" t="s">
        <v>231</v>
      </c>
      <c r="B130" s="5" t="s">
        <v>261</v>
      </c>
      <c r="C130" s="24">
        <f>C131</f>
        <v>68.8</v>
      </c>
    </row>
    <row r="131" spans="1:3" ht="115.5" customHeight="1" x14ac:dyDescent="0.35">
      <c r="A131" s="4" t="s">
        <v>232</v>
      </c>
      <c r="B131" s="5" t="s">
        <v>233</v>
      </c>
      <c r="C131" s="24">
        <v>68.8</v>
      </c>
    </row>
    <row r="132" spans="1:3" ht="61.5" customHeight="1" x14ac:dyDescent="0.35">
      <c r="A132" s="4" t="s">
        <v>234</v>
      </c>
      <c r="B132" s="5" t="s">
        <v>235</v>
      </c>
      <c r="C132" s="24">
        <f>C133</f>
        <v>515.5</v>
      </c>
    </row>
    <row r="133" spans="1:3" ht="75" customHeight="1" x14ac:dyDescent="0.35">
      <c r="A133" s="4" t="s">
        <v>237</v>
      </c>
      <c r="B133" s="5" t="s">
        <v>236</v>
      </c>
      <c r="C133" s="24">
        <v>515.5</v>
      </c>
    </row>
    <row r="134" spans="1:3" ht="72" x14ac:dyDescent="0.35">
      <c r="A134" s="4" t="s">
        <v>238</v>
      </c>
      <c r="B134" s="5" t="s">
        <v>336</v>
      </c>
      <c r="C134" s="24">
        <f>C135</f>
        <v>1563.1000000000001</v>
      </c>
    </row>
    <row r="135" spans="1:3" ht="90" x14ac:dyDescent="0.35">
      <c r="A135" s="4" t="s">
        <v>239</v>
      </c>
      <c r="B135" s="5" t="s">
        <v>240</v>
      </c>
      <c r="C135" s="24">
        <f>SUM(C136:C137)</f>
        <v>1563.1000000000001</v>
      </c>
    </row>
    <row r="136" spans="1:3" ht="90" x14ac:dyDescent="0.35">
      <c r="A136" s="4" t="s">
        <v>241</v>
      </c>
      <c r="B136" s="5" t="s">
        <v>240</v>
      </c>
      <c r="C136" s="24">
        <v>37.200000000000003</v>
      </c>
    </row>
    <row r="137" spans="1:3" ht="90" x14ac:dyDescent="0.35">
      <c r="A137" s="4" t="s">
        <v>242</v>
      </c>
      <c r="B137" s="5" t="s">
        <v>240</v>
      </c>
      <c r="C137" s="24">
        <v>1525.9</v>
      </c>
    </row>
    <row r="138" spans="1:3" ht="41.25" customHeight="1" x14ac:dyDescent="0.35">
      <c r="A138" s="4" t="s">
        <v>168</v>
      </c>
      <c r="B138" s="5" t="s">
        <v>169</v>
      </c>
      <c r="C138" s="24">
        <f>C139</f>
        <v>112.7</v>
      </c>
    </row>
    <row r="139" spans="1:3" ht="54" x14ac:dyDescent="0.35">
      <c r="A139" s="4" t="s">
        <v>170</v>
      </c>
      <c r="B139" s="5" t="s">
        <v>171</v>
      </c>
      <c r="C139" s="24">
        <f>SUM(C140:C141)</f>
        <v>112.7</v>
      </c>
    </row>
    <row r="140" spans="1:3" ht="54" x14ac:dyDescent="0.35">
      <c r="A140" s="4" t="s">
        <v>172</v>
      </c>
      <c r="B140" s="5" t="s">
        <v>171</v>
      </c>
      <c r="C140" s="24">
        <v>79.5</v>
      </c>
    </row>
    <row r="141" spans="1:3" ht="54" x14ac:dyDescent="0.35">
      <c r="A141" s="4" t="s">
        <v>173</v>
      </c>
      <c r="B141" s="5" t="s">
        <v>171</v>
      </c>
      <c r="C141" s="24">
        <v>33.200000000000003</v>
      </c>
    </row>
    <row r="142" spans="1:3" s="16" customFormat="1" ht="114" customHeight="1" x14ac:dyDescent="0.35">
      <c r="A142" s="4" t="s">
        <v>264</v>
      </c>
      <c r="B142" s="5" t="s">
        <v>181</v>
      </c>
      <c r="C142" s="24">
        <f>SUM(C143,C145)</f>
        <v>22372.2</v>
      </c>
    </row>
    <row r="143" spans="1:3" s="16" customFormat="1" ht="59.25" customHeight="1" x14ac:dyDescent="0.35">
      <c r="A143" s="4" t="s">
        <v>175</v>
      </c>
      <c r="B143" s="5" t="s">
        <v>176</v>
      </c>
      <c r="C143" s="24">
        <f>C144</f>
        <v>6596.7</v>
      </c>
    </row>
    <row r="144" spans="1:3" s="16" customFormat="1" ht="77.25" customHeight="1" x14ac:dyDescent="0.35">
      <c r="A144" s="4" t="s">
        <v>177</v>
      </c>
      <c r="B144" s="5" t="s">
        <v>178</v>
      </c>
      <c r="C144" s="24">
        <v>6596.7</v>
      </c>
    </row>
    <row r="145" spans="1:3" ht="78.75" customHeight="1" x14ac:dyDescent="0.35">
      <c r="A145" s="4" t="s">
        <v>243</v>
      </c>
      <c r="B145" s="5" t="s">
        <v>244</v>
      </c>
      <c r="C145" s="24">
        <f>C146</f>
        <v>15775.5</v>
      </c>
    </row>
    <row r="146" spans="1:3" ht="77.25" customHeight="1" x14ac:dyDescent="0.35">
      <c r="A146" s="4" t="s">
        <v>245</v>
      </c>
      <c r="B146" s="5" t="s">
        <v>246</v>
      </c>
      <c r="C146" s="24">
        <v>15775.5</v>
      </c>
    </row>
    <row r="147" spans="1:3" ht="24" customHeight="1" x14ac:dyDescent="0.35">
      <c r="A147" s="4" t="s">
        <v>182</v>
      </c>
      <c r="B147" s="5" t="s">
        <v>183</v>
      </c>
      <c r="C147" s="24">
        <f>C148</f>
        <v>770830.6</v>
      </c>
    </row>
    <row r="148" spans="1:3" ht="36" x14ac:dyDescent="0.35">
      <c r="A148" s="4" t="s">
        <v>165</v>
      </c>
      <c r="B148" s="5" t="s">
        <v>166</v>
      </c>
      <c r="C148" s="24">
        <f>C149</f>
        <v>770830.6</v>
      </c>
    </row>
    <row r="149" spans="1:3" ht="57" customHeight="1" x14ac:dyDescent="0.35">
      <c r="A149" s="4" t="s">
        <v>262</v>
      </c>
      <c r="B149" s="5" t="s">
        <v>167</v>
      </c>
      <c r="C149" s="24">
        <v>770830.6</v>
      </c>
    </row>
    <row r="150" spans="1:3" ht="21" customHeight="1" x14ac:dyDescent="0.35">
      <c r="A150" s="18" t="s">
        <v>134</v>
      </c>
      <c r="B150" s="19" t="s">
        <v>59</v>
      </c>
      <c r="C150" s="25">
        <f>SUM(C151,C195)</f>
        <v>10674327.900000002</v>
      </c>
    </row>
    <row r="151" spans="1:3" ht="39" customHeight="1" x14ac:dyDescent="0.35">
      <c r="A151" s="18" t="s">
        <v>135</v>
      </c>
      <c r="B151" s="19" t="s">
        <v>60</v>
      </c>
      <c r="C151" s="25">
        <f>SUM(C152,C168)</f>
        <v>9761613.5000000019</v>
      </c>
    </row>
    <row r="152" spans="1:3" ht="36" x14ac:dyDescent="0.35">
      <c r="A152" s="4" t="s">
        <v>153</v>
      </c>
      <c r="B152" s="5" t="s">
        <v>61</v>
      </c>
      <c r="C152" s="24">
        <f>SUM(C153,C155,C157,C159,C161)</f>
        <v>986199.4</v>
      </c>
    </row>
    <row r="153" spans="1:3" ht="95.25" customHeight="1" x14ac:dyDescent="0.35">
      <c r="A153" s="4" t="s">
        <v>290</v>
      </c>
      <c r="B153" s="5" t="s">
        <v>293</v>
      </c>
      <c r="C153" s="24">
        <f>C154</f>
        <v>643509.1</v>
      </c>
    </row>
    <row r="154" spans="1:3" ht="96" customHeight="1" x14ac:dyDescent="0.35">
      <c r="A154" s="4" t="s">
        <v>291</v>
      </c>
      <c r="B154" s="5" t="s">
        <v>292</v>
      </c>
      <c r="C154" s="24">
        <v>643509.1</v>
      </c>
    </row>
    <row r="155" spans="1:3" ht="54" x14ac:dyDescent="0.35">
      <c r="A155" s="4" t="s">
        <v>247</v>
      </c>
      <c r="B155" s="5" t="s">
        <v>248</v>
      </c>
      <c r="C155" s="24">
        <f>C156</f>
        <v>250138.7</v>
      </c>
    </row>
    <row r="156" spans="1:3" ht="60" customHeight="1" x14ac:dyDescent="0.35">
      <c r="A156" s="4" t="s">
        <v>249</v>
      </c>
      <c r="B156" s="5" t="s">
        <v>250</v>
      </c>
      <c r="C156" s="24">
        <v>250138.7</v>
      </c>
    </row>
    <row r="157" spans="1:3" ht="18" x14ac:dyDescent="0.35">
      <c r="A157" s="4" t="s">
        <v>265</v>
      </c>
      <c r="B157" s="5" t="s">
        <v>266</v>
      </c>
      <c r="C157" s="24">
        <f>C158</f>
        <v>135.4</v>
      </c>
    </row>
    <row r="158" spans="1:3" ht="18" x14ac:dyDescent="0.35">
      <c r="A158" s="4" t="s">
        <v>263</v>
      </c>
      <c r="B158" s="5" t="s">
        <v>267</v>
      </c>
      <c r="C158" s="24">
        <v>135.4</v>
      </c>
    </row>
    <row r="159" spans="1:3" ht="39" customHeight="1" x14ac:dyDescent="0.35">
      <c r="A159" s="4" t="s">
        <v>251</v>
      </c>
      <c r="B159" s="5" t="s">
        <v>252</v>
      </c>
      <c r="C159" s="24">
        <f>C160</f>
        <v>71449.100000000006</v>
      </c>
    </row>
    <row r="160" spans="1:3" ht="39" customHeight="1" x14ac:dyDescent="0.35">
      <c r="A160" s="4" t="s">
        <v>253</v>
      </c>
      <c r="B160" s="5" t="s">
        <v>254</v>
      </c>
      <c r="C160" s="24">
        <v>71449.100000000006</v>
      </c>
    </row>
    <row r="161" spans="1:4" ht="21.75" customHeight="1" x14ac:dyDescent="0.35">
      <c r="A161" s="4" t="s">
        <v>154</v>
      </c>
      <c r="B161" s="5" t="s">
        <v>62</v>
      </c>
      <c r="C161" s="24">
        <f>C162</f>
        <v>20967.100000000002</v>
      </c>
    </row>
    <row r="162" spans="1:4" ht="21.75" customHeight="1" x14ac:dyDescent="0.35">
      <c r="A162" s="4" t="s">
        <v>155</v>
      </c>
      <c r="B162" s="5" t="s">
        <v>63</v>
      </c>
      <c r="C162" s="24">
        <f>SUM(C163:C167)</f>
        <v>20967.100000000002</v>
      </c>
    </row>
    <row r="163" spans="1:4" ht="78.75" customHeight="1" x14ac:dyDescent="0.35">
      <c r="A163" s="4" t="s">
        <v>269</v>
      </c>
      <c r="B163" s="5" t="s">
        <v>343</v>
      </c>
      <c r="C163" s="24">
        <v>5741.3</v>
      </c>
    </row>
    <row r="164" spans="1:4" ht="72" x14ac:dyDescent="0.35">
      <c r="A164" s="4" t="s">
        <v>270</v>
      </c>
      <c r="B164" s="5" t="s">
        <v>344</v>
      </c>
      <c r="C164" s="24">
        <v>155.6</v>
      </c>
    </row>
    <row r="165" spans="1:4" ht="98.25" customHeight="1" x14ac:dyDescent="0.35">
      <c r="A165" s="4" t="s">
        <v>271</v>
      </c>
      <c r="B165" s="5" t="s">
        <v>345</v>
      </c>
      <c r="C165" s="24">
        <v>7590</v>
      </c>
    </row>
    <row r="166" spans="1:4" ht="117" customHeight="1" x14ac:dyDescent="0.35">
      <c r="A166" s="4" t="s">
        <v>334</v>
      </c>
      <c r="B166" s="5" t="s">
        <v>346</v>
      </c>
      <c r="C166" s="24">
        <v>6273</v>
      </c>
    </row>
    <row r="167" spans="1:4" ht="108" x14ac:dyDescent="0.35">
      <c r="A167" s="4" t="s">
        <v>333</v>
      </c>
      <c r="B167" s="5" t="s">
        <v>347</v>
      </c>
      <c r="C167" s="24">
        <v>1207.2</v>
      </c>
    </row>
    <row r="168" spans="1:4" ht="21.75" customHeight="1" x14ac:dyDescent="0.35">
      <c r="A168" s="4" t="s">
        <v>156</v>
      </c>
      <c r="B168" s="5" t="s">
        <v>144</v>
      </c>
      <c r="C168" s="24">
        <f>SUM(C169,C191,C193)</f>
        <v>8775414.1000000015</v>
      </c>
      <c r="D168" s="17"/>
    </row>
    <row r="169" spans="1:4" ht="40.5" customHeight="1" x14ac:dyDescent="0.35">
      <c r="A169" s="4" t="s">
        <v>157</v>
      </c>
      <c r="B169" s="5" t="s">
        <v>64</v>
      </c>
      <c r="C169" s="24">
        <f>C170</f>
        <v>8769921.9000000004</v>
      </c>
    </row>
    <row r="170" spans="1:4" ht="40.5" customHeight="1" x14ac:dyDescent="0.35">
      <c r="A170" s="4" t="s">
        <v>158</v>
      </c>
      <c r="B170" s="5" t="s">
        <v>65</v>
      </c>
      <c r="C170" s="24">
        <f>SUM(C171:C190)</f>
        <v>8769921.9000000004</v>
      </c>
    </row>
    <row r="171" spans="1:4" ht="134.25" customHeight="1" x14ac:dyDescent="0.35">
      <c r="A171" s="4" t="s">
        <v>272</v>
      </c>
      <c r="B171" s="5" t="s">
        <v>348</v>
      </c>
      <c r="C171" s="24">
        <v>2688</v>
      </c>
    </row>
    <row r="172" spans="1:4" ht="134.25" customHeight="1" x14ac:dyDescent="0.35">
      <c r="A172" s="4" t="s">
        <v>367</v>
      </c>
      <c r="B172" s="5" t="s">
        <v>368</v>
      </c>
      <c r="C172" s="24">
        <v>46656.3</v>
      </c>
    </row>
    <row r="173" spans="1:4" ht="285.75" customHeight="1" x14ac:dyDescent="0.35">
      <c r="A173" s="4" t="s">
        <v>273</v>
      </c>
      <c r="B173" s="5" t="s">
        <v>349</v>
      </c>
      <c r="C173" s="24">
        <v>965790.1</v>
      </c>
    </row>
    <row r="174" spans="1:4" ht="303.75" customHeight="1" x14ac:dyDescent="0.35">
      <c r="A174" s="4" t="s">
        <v>274</v>
      </c>
      <c r="B174" s="5" t="s">
        <v>350</v>
      </c>
      <c r="C174" s="24">
        <v>1172155.7</v>
      </c>
    </row>
    <row r="175" spans="1:4" ht="135.75" customHeight="1" x14ac:dyDescent="0.35">
      <c r="A175" s="4" t="s">
        <v>275</v>
      </c>
      <c r="B175" s="5" t="s">
        <v>351</v>
      </c>
      <c r="C175" s="24">
        <v>681.1</v>
      </c>
    </row>
    <row r="176" spans="1:4" ht="169.5" customHeight="1" x14ac:dyDescent="0.35">
      <c r="A176" s="4" t="s">
        <v>276</v>
      </c>
      <c r="B176" s="5" t="s">
        <v>352</v>
      </c>
      <c r="C176" s="24">
        <v>18263.2</v>
      </c>
    </row>
    <row r="177" spans="1:3" ht="95.25" customHeight="1" x14ac:dyDescent="0.35">
      <c r="A177" s="4" t="s">
        <v>277</v>
      </c>
      <c r="B177" s="5" t="s">
        <v>353</v>
      </c>
      <c r="C177" s="24">
        <v>8265.1</v>
      </c>
    </row>
    <row r="178" spans="1:3" ht="170.25" customHeight="1" x14ac:dyDescent="0.35">
      <c r="A178" s="4" t="s">
        <v>278</v>
      </c>
      <c r="B178" s="5" t="s">
        <v>354</v>
      </c>
      <c r="C178" s="24">
        <v>17297.5</v>
      </c>
    </row>
    <row r="179" spans="1:3" ht="135" customHeight="1" x14ac:dyDescent="0.35">
      <c r="A179" s="4" t="s">
        <v>279</v>
      </c>
      <c r="B179" s="5" t="s">
        <v>355</v>
      </c>
      <c r="C179" s="24">
        <v>2759.3</v>
      </c>
    </row>
    <row r="180" spans="1:3" ht="172.5" customHeight="1" x14ac:dyDescent="0.35">
      <c r="A180" s="4" t="s">
        <v>280</v>
      </c>
      <c r="B180" s="5" t="s">
        <v>356</v>
      </c>
      <c r="C180" s="24">
        <v>60035.7</v>
      </c>
    </row>
    <row r="181" spans="1:3" ht="228.75" customHeight="1" x14ac:dyDescent="0.35">
      <c r="A181" s="4" t="s">
        <v>281</v>
      </c>
      <c r="B181" s="5" t="s">
        <v>357</v>
      </c>
      <c r="C181" s="24">
        <v>7053.8</v>
      </c>
    </row>
    <row r="182" spans="1:3" ht="301.5" customHeight="1" x14ac:dyDescent="0.35">
      <c r="A182" s="4" t="s">
        <v>282</v>
      </c>
      <c r="B182" s="5" t="s">
        <v>358</v>
      </c>
      <c r="C182" s="24">
        <v>3977455.9</v>
      </c>
    </row>
    <row r="183" spans="1:3" ht="188.25" customHeight="1" x14ac:dyDescent="0.35">
      <c r="A183" s="4" t="s">
        <v>283</v>
      </c>
      <c r="B183" s="5" t="s">
        <v>359</v>
      </c>
      <c r="C183" s="24">
        <v>142501.79999999999</v>
      </c>
    </row>
    <row r="184" spans="1:3" ht="144" x14ac:dyDescent="0.35">
      <c r="A184" s="4" t="s">
        <v>284</v>
      </c>
      <c r="B184" s="5" t="s">
        <v>360</v>
      </c>
      <c r="C184" s="24">
        <v>20818.5</v>
      </c>
    </row>
    <row r="185" spans="1:3" ht="285.75" customHeight="1" x14ac:dyDescent="0.35">
      <c r="A185" s="4" t="s">
        <v>285</v>
      </c>
      <c r="B185" s="5" t="s">
        <v>361</v>
      </c>
      <c r="C185" s="24">
        <v>2254837.2999999998</v>
      </c>
    </row>
    <row r="186" spans="1:3" ht="126" x14ac:dyDescent="0.35">
      <c r="A186" s="4" t="s">
        <v>286</v>
      </c>
      <c r="B186" s="5" t="s">
        <v>362</v>
      </c>
      <c r="C186" s="24">
        <v>17963.599999999999</v>
      </c>
    </row>
    <row r="187" spans="1:3" ht="126" x14ac:dyDescent="0.35">
      <c r="A187" s="4" t="s">
        <v>287</v>
      </c>
      <c r="B187" s="5" t="s">
        <v>363</v>
      </c>
      <c r="C187" s="24">
        <v>21774.5</v>
      </c>
    </row>
    <row r="188" spans="1:3" ht="150.75" customHeight="1" x14ac:dyDescent="0.35">
      <c r="A188" s="4" t="s">
        <v>308</v>
      </c>
      <c r="B188" s="5" t="s">
        <v>364</v>
      </c>
      <c r="C188" s="24">
        <v>27710.9</v>
      </c>
    </row>
    <row r="189" spans="1:3" ht="132" customHeight="1" x14ac:dyDescent="0.35">
      <c r="A189" s="4" t="s">
        <v>335</v>
      </c>
      <c r="B189" s="5" t="s">
        <v>365</v>
      </c>
      <c r="C189" s="24">
        <v>5183</v>
      </c>
    </row>
    <row r="190" spans="1:3" ht="216" x14ac:dyDescent="0.35">
      <c r="A190" s="4" t="s">
        <v>288</v>
      </c>
      <c r="B190" s="5" t="s">
        <v>366</v>
      </c>
      <c r="C190" s="24">
        <v>30.6</v>
      </c>
    </row>
    <row r="191" spans="1:3" ht="75.75" customHeight="1" x14ac:dyDescent="0.35">
      <c r="A191" s="4" t="s">
        <v>159</v>
      </c>
      <c r="B191" s="5" t="s">
        <v>268</v>
      </c>
      <c r="C191" s="24">
        <f>C192</f>
        <v>5487.3</v>
      </c>
    </row>
    <row r="192" spans="1:3" ht="76.5" customHeight="1" x14ac:dyDescent="0.35">
      <c r="A192" s="4" t="s">
        <v>160</v>
      </c>
      <c r="B192" s="5" t="s">
        <v>145</v>
      </c>
      <c r="C192" s="24">
        <v>5487.3</v>
      </c>
    </row>
    <row r="193" spans="1:3" ht="57" customHeight="1" x14ac:dyDescent="0.35">
      <c r="A193" s="4" t="s">
        <v>161</v>
      </c>
      <c r="B193" s="5" t="s">
        <v>147</v>
      </c>
      <c r="C193" s="24">
        <f>C194</f>
        <v>4.9000000000000004</v>
      </c>
    </row>
    <row r="194" spans="1:3" ht="60.75" customHeight="1" x14ac:dyDescent="0.35">
      <c r="A194" s="4" t="s">
        <v>162</v>
      </c>
      <c r="B194" s="5" t="s">
        <v>146</v>
      </c>
      <c r="C194" s="24">
        <v>4.9000000000000004</v>
      </c>
    </row>
    <row r="195" spans="1:3" ht="39.75" customHeight="1" x14ac:dyDescent="0.35">
      <c r="A195" s="18" t="s">
        <v>337</v>
      </c>
      <c r="B195" s="19" t="s">
        <v>338</v>
      </c>
      <c r="C195" s="25">
        <f>C196</f>
        <v>912714.4</v>
      </c>
    </row>
    <row r="196" spans="1:3" ht="41.25" customHeight="1" x14ac:dyDescent="0.35">
      <c r="A196" s="4" t="s">
        <v>339</v>
      </c>
      <c r="B196" s="5" t="s">
        <v>340</v>
      </c>
      <c r="C196" s="24">
        <f>C197</f>
        <v>912714.4</v>
      </c>
    </row>
    <row r="197" spans="1:3" ht="60" customHeight="1" x14ac:dyDescent="0.35">
      <c r="A197" s="4" t="s">
        <v>341</v>
      </c>
      <c r="B197" s="5" t="s">
        <v>342</v>
      </c>
      <c r="C197" s="24">
        <v>912714.4</v>
      </c>
    </row>
    <row r="198" spans="1:3" ht="24.75" customHeight="1" x14ac:dyDescent="0.35">
      <c r="A198" s="18" t="s">
        <v>66</v>
      </c>
      <c r="B198" s="19" t="s">
        <v>67</v>
      </c>
      <c r="C198" s="20">
        <f>SUM(C12,C150)</f>
        <v>30484732.799999997</v>
      </c>
    </row>
    <row r="199" spans="1:3" ht="18" x14ac:dyDescent="0.4">
      <c r="C199" s="11"/>
    </row>
    <row r="200" spans="1:3" ht="17.5" x14ac:dyDescent="0.35">
      <c r="C200" s="12"/>
    </row>
  </sheetData>
  <mergeCells count="5">
    <mergeCell ref="A1:C1"/>
    <mergeCell ref="A2:C2"/>
    <mergeCell ref="A3:C3"/>
    <mergeCell ref="A4:C4"/>
    <mergeCell ref="A7:C7"/>
  </mergeCells>
  <pageMargins left="0.43307086614173229" right="0.23622047244094491" top="0.74803149606299213" bottom="0.74803149606299213" header="0.31496062992125984" footer="0.31496062992125984"/>
  <pageSetup paperSize="9" scale="66" fitToHeight="0" orientation="portrait" horizontalDpi="4294967294" verticalDpi="4294967294" r:id="rId1"/>
  <headerFooter alignWithMargins="0">
    <oddHeader>&amp;CСтраница &amp;P</oddHeader>
    <oddFooter>&amp;CРешение Норильского городского Совета депутатов
"О бюджете муниципального образования город Норильск на 2024 год и на плановый период 2025 и 2026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2023-11-13T03:42:57Z</cp:lastPrinted>
  <dcterms:created xsi:type="dcterms:W3CDTF">2006-02-07T12:07:20Z</dcterms:created>
  <dcterms:modified xsi:type="dcterms:W3CDTF">2023-12-09T06:06:27Z</dcterms:modified>
</cp:coreProperties>
</file>