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onkratovaLG\Downloads\2025\"/>
    </mc:Choice>
  </mc:AlternateContent>
  <bookViews>
    <workbookView xWindow="0" yWindow="0" windowWidth="26520" windowHeight="9330"/>
  </bookViews>
  <sheets>
    <sheet name="0503130" sheetId="1" r:id="rId1"/>
    <sheet name="0503130 (справка)" sheetId="2" r:id="rId2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62913" fullPrecision="0"/>
</workbook>
</file>

<file path=xl/calcChain.xml><?xml version="1.0" encoding="utf-8"?>
<calcChain xmlns="http://schemas.openxmlformats.org/spreadsheetml/2006/main">
  <c r="G46" i="2" l="1"/>
  <c r="G41" i="2"/>
  <c r="G30" i="2"/>
  <c r="F30" i="2"/>
  <c r="G23" i="2"/>
  <c r="F23" i="2"/>
  <c r="F23" i="1" l="1"/>
  <c r="F26" i="1" s="1"/>
  <c r="I23" i="1"/>
  <c r="I26" i="1" s="1"/>
  <c r="F24" i="1"/>
  <c r="I24" i="1"/>
  <c r="F25" i="1"/>
  <c r="I25" i="1"/>
  <c r="D26" i="1"/>
  <c r="E26" i="1"/>
  <c r="G26" i="1"/>
  <c r="H26" i="1"/>
  <c r="H50" i="1" s="1"/>
  <c r="F27" i="1"/>
  <c r="I27" i="1"/>
  <c r="I30" i="1" s="1"/>
  <c r="F28" i="1"/>
  <c r="I28" i="1"/>
  <c r="F29" i="1"/>
  <c r="I29" i="1"/>
  <c r="D30" i="1"/>
  <c r="E30" i="1"/>
  <c r="F30" i="1"/>
  <c r="G30" i="1"/>
  <c r="H30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D58" i="1"/>
  <c r="D76" i="1" s="1"/>
  <c r="E58" i="1"/>
  <c r="E76" i="1" s="1"/>
  <c r="G58" i="1"/>
  <c r="G76" i="1" s="1"/>
  <c r="H58" i="1"/>
  <c r="H76" i="1" s="1"/>
  <c r="F59" i="1"/>
  <c r="I59" i="1"/>
  <c r="I58" i="1" s="1"/>
  <c r="F60" i="1"/>
  <c r="I60" i="1"/>
  <c r="F61" i="1"/>
  <c r="I61" i="1"/>
  <c r="F62" i="1"/>
  <c r="I62" i="1"/>
  <c r="F63" i="1"/>
  <c r="I63" i="1"/>
  <c r="F64" i="1"/>
  <c r="I64" i="1"/>
  <c r="F65" i="1"/>
  <c r="I65" i="1"/>
  <c r="F66" i="1"/>
  <c r="I66" i="1"/>
  <c r="F67" i="1"/>
  <c r="I67" i="1"/>
  <c r="F68" i="1"/>
  <c r="I68" i="1"/>
  <c r="F69" i="1"/>
  <c r="I69" i="1"/>
  <c r="F70" i="1"/>
  <c r="I70" i="1"/>
  <c r="F71" i="1"/>
  <c r="I71" i="1"/>
  <c r="F72" i="1"/>
  <c r="I72" i="1"/>
  <c r="F73" i="1"/>
  <c r="I73" i="1"/>
  <c r="F74" i="1"/>
  <c r="I74" i="1"/>
  <c r="F75" i="1"/>
  <c r="I75" i="1"/>
  <c r="F85" i="1"/>
  <c r="I85" i="1"/>
  <c r="F86" i="1"/>
  <c r="I86" i="1"/>
  <c r="F87" i="1"/>
  <c r="I87" i="1"/>
  <c r="F88" i="1"/>
  <c r="I88" i="1"/>
  <c r="F89" i="1"/>
  <c r="I89" i="1"/>
  <c r="D90" i="1"/>
  <c r="E90" i="1"/>
  <c r="E101" i="1" s="1"/>
  <c r="E104" i="1" s="1"/>
  <c r="G90" i="1"/>
  <c r="H90" i="1"/>
  <c r="H101" i="1" s="1"/>
  <c r="H104" i="1" s="1"/>
  <c r="F91" i="1"/>
  <c r="I91" i="1"/>
  <c r="F92" i="1"/>
  <c r="I92" i="1"/>
  <c r="F93" i="1"/>
  <c r="I93" i="1"/>
  <c r="F94" i="1"/>
  <c r="I94" i="1"/>
  <c r="F95" i="1"/>
  <c r="F90" i="1" s="1"/>
  <c r="F101" i="1" s="1"/>
  <c r="F104" i="1" s="1"/>
  <c r="I95" i="1"/>
  <c r="F96" i="1"/>
  <c r="I96" i="1"/>
  <c r="F97" i="1"/>
  <c r="I97" i="1"/>
  <c r="F98" i="1"/>
  <c r="I98" i="1"/>
  <c r="F99" i="1"/>
  <c r="I99" i="1"/>
  <c r="F100" i="1"/>
  <c r="I100" i="1"/>
  <c r="D101" i="1"/>
  <c r="G101" i="1"/>
  <c r="G104" i="1" s="1"/>
  <c r="F103" i="1"/>
  <c r="I103" i="1"/>
  <c r="D104" i="1"/>
  <c r="H77" i="1" l="1"/>
  <c r="E50" i="1"/>
  <c r="E77" i="1" s="1"/>
  <c r="I90" i="1"/>
  <c r="F58" i="1"/>
  <c r="F76" i="1" s="1"/>
  <c r="D50" i="1"/>
  <c r="D77" i="1" s="1"/>
  <c r="I76" i="1"/>
  <c r="G50" i="1"/>
  <c r="G77" i="1" s="1"/>
  <c r="F50" i="1"/>
  <c r="F77" i="1" s="1"/>
  <c r="I101" i="1"/>
  <c r="I104" i="1" s="1"/>
  <c r="I50" i="1"/>
  <c r="I77" i="1" l="1"/>
</calcChain>
</file>

<file path=xl/sharedStrings.xml><?xml version="1.0" encoding="utf-8"?>
<sst xmlns="http://schemas.openxmlformats.org/spreadsheetml/2006/main" count="471" uniqueCount="335">
  <si>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</si>
  <si>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</si>
  <si>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</si>
  <si>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</si>
  <si>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</si>
  <si>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</si>
  <si>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</si>
  <si>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</si>
  <si>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</si>
  <si>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</si>
  <si>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</si>
  <si>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</si>
  <si>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</si>
  <si>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</si>
  <si>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</si>
  <si>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</si>
  <si>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</si>
  <si>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</si>
  <si>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</si>
  <si>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</si>
  <si>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</si>
  <si>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</si>
  <si>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</si>
  <si>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</si>
  <si>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</si>
  <si>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</si>
  <si>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</si>
  <si>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</si>
  <si>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</si>
  <si>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</si>
  <si>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</si>
  <si>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</si>
  <si>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</si>
  <si>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</si>
  <si>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</si>
  <si>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</si>
  <si>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</si>
  <si>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</si>
  <si>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</si>
  <si>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</si>
  <si>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</si>
  <si>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</si>
  <si>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</si>
  <si>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</si>
  <si>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</si>
  <si>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</si>
  <si>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</si>
  <si>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</si>
  <si>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</si>
  <si>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</si>
  <si>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</si>
  <si>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</si>
  <si>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</si>
  <si>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</si>
  <si>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</si>
  <si>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</si>
  <si>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</si>
  <si>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</si>
  <si>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</si>
  <si>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</si>
  <si>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</si>
  <si>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</si>
  <si>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</si>
  <si>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</si>
  <si>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</si>
  <si>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</si>
  <si>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</si>
  <si>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</si>
  <si>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</si>
  <si>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</si>
  <si>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</si>
  <si>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</si>
  <si>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</si>
  <si>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</si>
  <si>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</si>
  <si>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</si>
  <si>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</si>
  <si>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</si>
  <si>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</si>
  <si>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</si>
  <si>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</si>
  <si>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</si>
  <si>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</si>
  <si>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</si>
  <si>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</si>
  <si>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</si>
  <si>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</si>
  <si>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</si>
  <si>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</si>
  <si>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</si>
  <si>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</si>
  <si>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</si>
  <si>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</si>
  <si>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</si>
  <si>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</si>
  <si>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</si>
  <si>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</si>
  <si>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</si>
  <si>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</si>
  <si>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</si>
  <si>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</si>
  <si>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</si>
  <si>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</si>
  <si>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</si>
  <si>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</si>
  <si>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</si>
  <si>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</si>
  <si>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</si>
  <si>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</si>
  <si>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</si>
  <si>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</si>
  <si>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</si>
  <si>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</si>
  <si>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</si>
  <si>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</si>
  <si>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</si>
  <si>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</si>
  <si>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</si>
  <si>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</si>
  <si>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</si>
  <si>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</si>
  <si>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</si>
  <si>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</si>
  <si>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</si>
  <si>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</si>
  <si>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</si>
  <si>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</si>
  <si>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</si>
  <si>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</si>
  <si>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</si>
  <si>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</si>
  <si>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</si>
  <si>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</si>
  <si>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</si>
  <si>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</si>
  <si>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</si>
  <si>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</si>
  <si>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</si>
  <si>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</si>
  <si>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</si>
  <si>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</si>
  <si>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</si>
  <si>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</si>
  <si>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</si>
  <si>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</si>
  <si>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</si>
  <si>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</si>
  <si>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</si>
  <si>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</si>
  <si>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</si>
  <si>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</si>
  <si>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</si>
  <si>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</si>
  <si>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</si>
  <si>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</si>
  <si>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</si>
  <si>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</si>
  <si>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</si>
  <si>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</si>
  <si>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</si>
  <si>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</si>
  <si>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</si>
  <si>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</si>
  <si>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</si>
  <si>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</si>
  <si>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</si>
  <si>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</si>
  <si>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</si>
  <si>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</si>
  <si>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</si>
  <si>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</si>
  <si>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</si>
  <si>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</si>
  <si>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</si>
  <si>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</si>
  <si>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</si>
  <si>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</si>
  <si>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</si>
  <si>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</si>
  <si>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</si>
  <si>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</si>
  <si>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</si>
  <si>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</si>
  <si>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</si>
  <si>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А.А. Пестряков</t>
  </si>
  <si>
    <t>01 января 2026 г.</t>
  </si>
  <si>
    <t>НОРИЛЬСКИЙ ГОРОДСКОЙ СОВЕТ ДЕПУТАТОВ</t>
  </si>
  <si>
    <t>Л.Г.Понкратова</t>
  </si>
  <si>
    <t>2457042317</t>
  </si>
  <si>
    <t>01.01.2026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</si>
  <si>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</si>
  <si>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</si>
  <si>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</si>
  <si>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</si>
  <si>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</si>
  <si>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</si>
  <si>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</si>
  <si>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</si>
  <si>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</si>
  <si>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</si>
  <si>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</si>
  <si>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</si>
  <si>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</si>
  <si>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</si>
  <si>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</si>
  <si>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84.11.3</t>
  </si>
  <si>
    <t>в кассе учреждения  (020130000)</t>
  </si>
  <si>
    <t>Пестряков Александр Александрович</t>
  </si>
  <si>
    <t>Руководитель</t>
  </si>
  <si>
    <t>C95EF204CDDAA84D7D4C0711AC559EB75FC04D9A</t>
  </si>
  <si>
    <t>00D7D447F1A2CD325EE5A601D3323131FE</t>
  </si>
  <si>
    <t>Федеральное казначейство</t>
  </si>
  <si>
    <t>Главный бухгалтер</t>
  </si>
  <si>
    <t>Понкратова Людмила Георгиевна</t>
  </si>
  <si>
    <t>F182EB71840F9277823AC2C00039748809912ECE</t>
  </si>
  <si>
    <t>0091840745E425448F9BEE8B4BA4B72B</t>
  </si>
  <si>
    <t>Форма 0503130 с. 5</t>
  </si>
  <si>
    <t>СПРАВКА</t>
  </si>
  <si>
    <t>О НАЛИЧИИ ИМУЩЕСТВА И ОБЯЗАТЕЛЬСТВ НА ЗАБАЛАНСОВЫХ СЧЕТАХ</t>
  </si>
  <si>
    <t>Номер 
счета</t>
  </si>
  <si>
    <t>Наименование забалансового счета, показателя</t>
  </si>
  <si>
    <t>Код строки</t>
  </si>
  <si>
    <t>На начало года</t>
  </si>
  <si>
    <t>На конец отчетного периода</t>
  </si>
  <si>
    <t>01</t>
  </si>
  <si>
    <t>Имущество, полученное в пользование</t>
  </si>
  <si>
    <t>02</t>
  </si>
  <si>
    <t>Материальные ценности на хранении</t>
  </si>
  <si>
    <t>03</t>
  </si>
  <si>
    <t>Бланки строгой отчетности</t>
  </si>
  <si>
    <t>04</t>
  </si>
  <si>
    <t>Сомнительная задолженность, всего</t>
  </si>
  <si>
    <t>в том числе:</t>
  </si>
  <si>
    <t>05</t>
  </si>
  <si>
    <t>Материальные ценности, оплаченные по централизованному снабжению</t>
  </si>
  <si>
    <t>06</t>
  </si>
  <si>
    <t>Задолженность учащихся и студентов за невозвращенные материальные ценности</t>
  </si>
  <si>
    <t>07</t>
  </si>
  <si>
    <t>Награды, призы, кубки и ценные подарки, сувениры</t>
  </si>
  <si>
    <t>08</t>
  </si>
  <si>
    <t>Путевки неоплаченные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</si>
  <si>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</si>
  <si>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</si>
  <si>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</si>
  <si>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</si>
  <si>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</si>
  <si>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задаток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</si>
  <si>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</si>
  <si>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</si>
  <si>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</si>
  <si>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</si>
  <si>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</si>
  <si>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</si>
  <si>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</si>
  <si>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</si>
  <si>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11</t>
  </si>
  <si>
    <t>Государственные и муниципальные гарантии, всего</t>
  </si>
  <si>
    <t>государственные гарантии</t>
  </si>
  <si>
    <t>111</t>
  </si>
  <si>
    <t>муниципальные гарантии</t>
  </si>
  <si>
    <t>112</t>
  </si>
  <si>
    <t>12</t>
  </si>
  <si>
    <t>Спецоборудование для выполнения научно-исследовательских работ по договорам с заказчиками</t>
  </si>
  <si>
    <t>13</t>
  </si>
  <si>
    <t>Экспериментальные устройства</t>
  </si>
  <si>
    <t>14</t>
  </si>
  <si>
    <t>Расчетные документы, ожидающие исполнения</t>
  </si>
  <si>
    <t>15</t>
  </si>
  <si>
    <t>Расчетные документы, не оплаченные в срок из-за отсутствия средств на счете 
государственного (муниципального) учреждения</t>
  </si>
  <si>
    <t>16</t>
  </si>
  <si>
    <t>Переплаты пенсий и пособий вследствие неправильного применения законодательства  о пенсиях и пособиях, счетных ошибок</t>
  </si>
  <si>
    <t>Форма 0503130 с. 6</t>
  </si>
  <si>
    <t>17</t>
  </si>
  <si>
    <t>Поступления денежных средств, всего</t>
  </si>
  <si>
    <t>доходы</t>
  </si>
  <si>
    <t>171</t>
  </si>
  <si>
    <t>расходы</t>
  </si>
  <si>
    <t>172</t>
  </si>
  <si>
    <t>источники финансирования дефицита бюджета</t>
  </si>
  <si>
    <t>173</t>
  </si>
  <si>
    <t>18</t>
  </si>
  <si>
    <t>Выбытия денежных средств, всего</t>
  </si>
  <si>
    <t>180</t>
  </si>
  <si>
    <t>182</t>
  </si>
  <si>
    <t>183</t>
  </si>
  <si>
    <t>19</t>
  </si>
  <si>
    <t>Невыясненные поступления прошлых лет</t>
  </si>
  <si>
    <t>20</t>
  </si>
  <si>
    <t>Задолженность, не востребованная кредиторами, всего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</si>
  <si>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</si>
  <si>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</si>
  <si>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</si>
  <si>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</si>
  <si>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</si>
  <si>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</si>
  <si>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</si>
  <si>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</si>
  <si>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</si>
  <si>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</si>
  <si>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</si>
  <si>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25</t>
  </si>
  <si>
    <t>Имущество, переданное в возмездное пользование (аренду)</t>
  </si>
  <si>
    <t>26</t>
  </si>
  <si>
    <t>Имущество, переданное в безвозмездное  пользование</t>
  </si>
  <si>
    <t>27</t>
  </si>
  <si>
    <t>Материальные ценности, выданные в личное пользование работникам (сотрудникам)</t>
  </si>
  <si>
    <t>29</t>
  </si>
  <si>
    <t>Представленные субсидии на приобретение жилья</t>
  </si>
  <si>
    <t>30</t>
  </si>
  <si>
    <t>Расчеты по исполнению денежных обязательств через третьих лиц</t>
  </si>
  <si>
    <t>31</t>
  </si>
  <si>
    <t>Акции по номинальной стоимости</t>
  </si>
  <si>
    <t>300</t>
  </si>
  <si>
    <t>38</t>
  </si>
  <si>
    <t>Сметная стоимость создания (реконструкции) объекта концессии</t>
  </si>
  <si>
    <t>310</t>
  </si>
  <si>
    <t>39</t>
  </si>
  <si>
    <t>Доходы от инвестиций на создание и (или) реконструкцию объекта концессии</t>
  </si>
  <si>
    <t>320</t>
  </si>
  <si>
    <t>40</t>
  </si>
  <si>
    <t>Финансовые активы в управляющих компаниях</t>
  </si>
  <si>
    <t>330</t>
  </si>
  <si>
    <t>42</t>
  </si>
  <si>
    <t>Бюджетные инвестиции, реализуемые организациями</t>
  </si>
  <si>
    <t>45</t>
  </si>
  <si>
    <t>Доходы и расходы по долгосрочным договорам строительного подряда</t>
  </si>
  <si>
    <t>49</t>
  </si>
  <si>
    <t>Непризнанный результат объекта инвестирования</t>
  </si>
  <si>
    <t>360</t>
  </si>
  <si>
    <t>Руководитель ______________________</t>
  </si>
  <si>
    <t>Главный бухгалтер __________________</t>
  </si>
  <si>
    <t>(подпись)</t>
  </si>
  <si>
    <t xml:space="preserve">(руководитель централизованной </t>
  </si>
  <si>
    <t>бухгалтерии)</t>
  </si>
  <si>
    <t>________    _______________  20___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</si>
</sst>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4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solid">
        <fgColor indexed="44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5" fillId="0" borderId="0"/>
  </cellStyleXfs>
  <cellXfs count="310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0" fillId="0" borderId="0" xfId="0" applyAlignment="1" applyProtection="1">
      <alignment horizontal="center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7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right"/>
    </xf>
    <xf numFmtId="49" fontId="2" fillId="0" borderId="73" xfId="0" applyNumberFormat="1" applyFont="1" applyBorder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  <xf numFmtId="49" fontId="30" fillId="0" borderId="0" xfId="0" applyNumberFormat="1" applyFont="1"/>
    <xf numFmtId="49" fontId="30" fillId="0" borderId="0" xfId="0" applyNumberFormat="1" applyFont="1" applyAlignment="1">
      <alignment wrapText="1"/>
    </xf>
    <xf numFmtId="49" fontId="30" fillId="0" borderId="0" xfId="0" applyNumberFormat="1" applyFont="1" applyAlignment="1">
      <alignment horizontal="center"/>
    </xf>
    <xf numFmtId="0" fontId="30" fillId="0" borderId="0" xfId="0" applyFont="1"/>
    <xf numFmtId="49" fontId="30" fillId="0" borderId="0" xfId="0" applyNumberFormat="1" applyFont="1" applyProtection="1"/>
    <xf numFmtId="49" fontId="30" fillId="0" borderId="0" xfId="0" applyNumberFormat="1" applyFont="1" applyAlignment="1" applyProtection="1">
      <alignment wrapText="1"/>
    </xf>
    <xf numFmtId="49" fontId="30" fillId="0" borderId="0" xfId="0" applyNumberFormat="1" applyFont="1" applyAlignment="1" applyProtection="1">
      <alignment horizontal="center"/>
    </xf>
    <xf numFmtId="0" fontId="30" fillId="0" borderId="0" xfId="0" applyFont="1" applyProtection="1"/>
    <xf numFmtId="0" fontId="30" fillId="0" borderId="0" xfId="0" applyFont="1" applyAlignment="1" applyProtection="1">
      <alignment horizontal="right"/>
    </xf>
    <xf numFmtId="49" fontId="31" fillId="0" borderId="0" xfId="0" applyNumberFormat="1" applyFont="1" applyAlignment="1" applyProtection="1">
      <alignment horizontal="center"/>
    </xf>
    <xf numFmtId="49" fontId="30" fillId="0" borderId="14" xfId="0" applyNumberFormat="1" applyFont="1" applyBorder="1" applyAlignment="1" applyProtection="1">
      <alignment horizontal="center" vertical="center" wrapText="1"/>
    </xf>
    <xf numFmtId="49" fontId="30" fillId="0" borderId="35" xfId="0" applyNumberFormat="1" applyFont="1" applyBorder="1" applyAlignment="1" applyProtection="1">
      <alignment horizontal="center" vertical="center" wrapText="1"/>
    </xf>
    <xf numFmtId="49" fontId="30" fillId="0" borderId="71" xfId="0" applyNumberFormat="1" applyFont="1" applyBorder="1" applyAlignment="1" applyProtection="1">
      <alignment horizontal="center" vertical="center" wrapText="1"/>
    </xf>
    <xf numFmtId="49" fontId="30" fillId="0" borderId="37" xfId="0" applyNumberFormat="1" applyFont="1" applyBorder="1" applyAlignment="1" applyProtection="1">
      <alignment horizontal="center" vertical="center" wrapText="1"/>
    </xf>
    <xf numFmtId="49" fontId="30" fillId="0" borderId="41" xfId="0" applyNumberFormat="1" applyFont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center" vertical="center" wrapText="1"/>
    </xf>
    <xf numFmtId="0" fontId="30" fillId="0" borderId="35" xfId="0" applyFont="1" applyBorder="1" applyAlignment="1" applyProtection="1">
      <alignment horizontal="center" vertical="center" wrapText="1"/>
    </xf>
    <xf numFmtId="49" fontId="30" fillId="0" borderId="47" xfId="0" applyNumberFormat="1" applyFont="1" applyBorder="1" applyAlignment="1" applyProtection="1">
      <alignment horizontal="center" vertical="center" wrapText="1"/>
    </xf>
    <xf numFmtId="49" fontId="30" fillId="0" borderId="0" xfId="0" applyNumberFormat="1" applyFont="1" applyBorder="1" applyAlignment="1" applyProtection="1">
      <alignment horizontal="center" vertical="center" wrapText="1"/>
    </xf>
    <xf numFmtId="49" fontId="30" fillId="0" borderId="70" xfId="0" applyNumberFormat="1" applyFont="1" applyBorder="1" applyAlignment="1" applyProtection="1">
      <alignment horizontal="center" vertical="center" wrapText="1"/>
    </xf>
    <xf numFmtId="0" fontId="30" fillId="0" borderId="46" xfId="0" applyFont="1" applyBorder="1" applyAlignment="1" applyProtection="1">
      <alignment horizontal="center" vertical="center" wrapText="1"/>
    </xf>
    <xf numFmtId="0" fontId="30" fillId="0" borderId="47" xfId="0" applyFont="1" applyBorder="1" applyAlignment="1" applyProtection="1">
      <alignment horizontal="center" vertical="center" wrapText="1"/>
    </xf>
    <xf numFmtId="49" fontId="30" fillId="0" borderId="42" xfId="0" applyNumberFormat="1" applyFont="1" applyBorder="1" applyAlignment="1" applyProtection="1">
      <alignment horizontal="center" vertical="center" wrapText="1"/>
    </xf>
    <xf numFmtId="49" fontId="30" fillId="0" borderId="12" xfId="0" applyNumberFormat="1" applyFont="1" applyBorder="1" applyAlignment="1" applyProtection="1">
      <alignment horizontal="center" vertical="center" wrapText="1"/>
    </xf>
    <xf numFmtId="49" fontId="30" fillId="0" borderId="39" xfId="0" applyNumberFormat="1" applyFont="1" applyBorder="1" applyAlignment="1" applyProtection="1">
      <alignment horizontal="center" vertical="center" wrapText="1"/>
    </xf>
    <xf numFmtId="0" fontId="30" fillId="0" borderId="38" xfId="0" applyFont="1" applyBorder="1" applyAlignment="1" applyProtection="1">
      <alignment horizontal="center" vertical="center" wrapText="1"/>
    </xf>
    <xf numFmtId="0" fontId="30" fillId="0" borderId="42" xfId="0" applyFont="1" applyBorder="1" applyAlignment="1" applyProtection="1">
      <alignment horizontal="center" vertical="center" wrapText="1"/>
    </xf>
    <xf numFmtId="49" fontId="30" fillId="0" borderId="14" xfId="0" applyNumberFormat="1" applyFont="1" applyBorder="1" applyAlignment="1" applyProtection="1">
      <alignment horizontal="center" vertical="center"/>
    </xf>
    <xf numFmtId="49" fontId="30" fillId="0" borderId="43" xfId="0" applyNumberFormat="1" applyFont="1" applyBorder="1" applyAlignment="1" applyProtection="1">
      <alignment horizontal="center" vertical="center" wrapText="1"/>
    </xf>
    <xf numFmtId="49" fontId="30" fillId="0" borderId="72" xfId="0" applyNumberFormat="1" applyFont="1" applyBorder="1" applyAlignment="1" applyProtection="1">
      <alignment horizontal="center" vertical="center" wrapText="1"/>
    </xf>
    <xf numFmtId="49" fontId="30" fillId="0" borderId="16" xfId="0" applyNumberFormat="1" applyFont="1" applyBorder="1" applyAlignment="1" applyProtection="1">
      <alignment horizontal="center" vertical="center"/>
    </xf>
    <xf numFmtId="0" fontId="30" fillId="0" borderId="16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horizontal="center" vertical="center"/>
    </xf>
    <xf numFmtId="49" fontId="30" fillId="24" borderId="16" xfId="0" applyNumberFormat="1" applyFont="1" applyFill="1" applyBorder="1" applyAlignment="1" applyProtection="1">
      <alignment horizontal="center" wrapText="1"/>
    </xf>
    <xf numFmtId="49" fontId="30" fillId="24" borderId="43" xfId="0" applyNumberFormat="1" applyFont="1" applyFill="1" applyBorder="1" applyAlignment="1" applyProtection="1">
      <alignment horizontal="left" wrapText="1"/>
    </xf>
    <xf numFmtId="49" fontId="30" fillId="24" borderId="72" xfId="0" applyNumberFormat="1" applyFont="1" applyFill="1" applyBorder="1" applyAlignment="1" applyProtection="1">
      <alignment horizontal="left" wrapText="1"/>
    </xf>
    <xf numFmtId="49" fontId="30" fillId="24" borderId="74" xfId="0" applyNumberFormat="1" applyFont="1" applyFill="1" applyBorder="1" applyAlignment="1" applyProtection="1">
      <alignment horizontal="left" wrapText="1"/>
    </xf>
    <xf numFmtId="49" fontId="30" fillId="24" borderId="29" xfId="0" applyNumberFormat="1" applyFont="1" applyFill="1" applyBorder="1" applyAlignment="1" applyProtection="1">
      <alignment horizontal="center" wrapText="1"/>
    </xf>
    <xf numFmtId="164" fontId="30" fillId="0" borderId="44" xfId="0" applyNumberFormat="1" applyFont="1" applyFill="1" applyBorder="1" applyAlignment="1" applyProtection="1">
      <alignment horizontal="right"/>
      <protection locked="0"/>
    </xf>
    <xf numFmtId="164" fontId="30" fillId="0" borderId="45" xfId="0" applyNumberFormat="1" applyFont="1" applyFill="1" applyBorder="1" applyAlignment="1" applyProtection="1">
      <alignment horizontal="right"/>
      <protection locked="0"/>
    </xf>
    <xf numFmtId="49" fontId="30" fillId="24" borderId="30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Fill="1" applyBorder="1" applyAlignment="1" applyProtection="1">
      <alignment horizontal="right"/>
      <protection locked="0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49" fontId="30" fillId="24" borderId="46" xfId="0" applyNumberFormat="1" applyFont="1" applyFill="1" applyBorder="1" applyAlignment="1" applyProtection="1">
      <alignment horizontal="center" wrapText="1"/>
    </xf>
    <xf numFmtId="49" fontId="30" fillId="24" borderId="71" xfId="0" applyNumberFormat="1" applyFont="1" applyFill="1" applyBorder="1" applyAlignment="1" applyProtection="1">
      <alignment horizontal="left" wrapText="1"/>
    </xf>
    <xf numFmtId="49" fontId="30" fillId="24" borderId="75" xfId="0" applyNumberFormat="1" applyFont="1" applyFill="1" applyBorder="1" applyAlignment="1" applyProtection="1">
      <alignment horizontal="left" wrapText="1"/>
    </xf>
    <xf numFmtId="49" fontId="30" fillId="24" borderId="76" xfId="0" applyNumberFormat="1" applyFont="1" applyFill="1" applyBorder="1" applyAlignment="1" applyProtection="1">
      <alignment horizontal="center" wrapText="1"/>
    </xf>
    <xf numFmtId="0" fontId="30" fillId="24" borderId="16" xfId="0" applyFont="1" applyFill="1" applyBorder="1" applyProtection="1"/>
    <xf numFmtId="0" fontId="30" fillId="24" borderId="77" xfId="0" applyFont="1" applyFill="1" applyBorder="1" applyProtection="1"/>
    <xf numFmtId="49" fontId="30" fillId="33" borderId="12" xfId="0" applyNumberFormat="1" applyFont="1" applyFill="1" applyBorder="1" applyAlignment="1" applyProtection="1">
      <alignment horizontal="left" wrapText="1" indent="1"/>
      <protection locked="0"/>
    </xf>
    <xf numFmtId="49" fontId="30" fillId="33" borderId="78" xfId="0" applyNumberFormat="1" applyFont="1" applyFill="1" applyBorder="1" applyAlignment="1" applyProtection="1">
      <alignment horizontal="left" wrapText="1" indent="1"/>
      <protection locked="0"/>
    </xf>
    <xf numFmtId="49" fontId="30" fillId="33" borderId="32" xfId="0" applyNumberFormat="1" applyFont="1" applyFill="1" applyBorder="1" applyAlignment="1" applyProtection="1">
      <alignment horizontal="center" wrapText="1"/>
      <protection locked="0"/>
    </xf>
    <xf numFmtId="164" fontId="30" fillId="33" borderId="38" xfId="0" applyNumberFormat="1" applyFont="1" applyFill="1" applyBorder="1" applyAlignment="1" applyProtection="1">
      <alignment horizontal="right"/>
      <protection locked="0"/>
    </xf>
    <xf numFmtId="164" fontId="30" fillId="33" borderId="56" xfId="0" applyNumberFormat="1" applyFont="1" applyFill="1" applyBorder="1" applyAlignment="1" applyProtection="1">
      <alignment horizontal="right"/>
      <protection locked="0"/>
    </xf>
    <xf numFmtId="49" fontId="30" fillId="0" borderId="72" xfId="0" applyNumberFormat="1" applyFont="1" applyFill="1" applyBorder="1" applyAlignment="1" applyProtection="1">
      <alignment horizontal="left" wrapText="1"/>
    </xf>
    <xf numFmtId="49" fontId="30" fillId="0" borderId="74" xfId="0" applyNumberFormat="1" applyFont="1" applyFill="1" applyBorder="1" applyAlignment="1" applyProtection="1">
      <alignment horizontal="left" wrapText="1"/>
    </xf>
    <xf numFmtId="49" fontId="30" fillId="0" borderId="30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Border="1" applyAlignment="1" applyProtection="1">
      <alignment horizontal="center"/>
    </xf>
    <xf numFmtId="164" fontId="30" fillId="0" borderId="40" xfId="0" applyNumberFormat="1" applyFont="1" applyBorder="1" applyAlignment="1" applyProtection="1">
      <alignment horizontal="center"/>
    </xf>
    <xf numFmtId="49" fontId="30" fillId="24" borderId="41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Border="1" applyAlignment="1" applyProtection="1">
      <alignment horizontal="right"/>
      <protection locked="0"/>
    </xf>
    <xf numFmtId="164" fontId="30" fillId="0" borderId="40" xfId="0" applyNumberFormat="1" applyFont="1" applyBorder="1" applyAlignment="1" applyProtection="1">
      <alignment horizontal="right"/>
      <protection locked="0"/>
    </xf>
    <xf numFmtId="49" fontId="30" fillId="24" borderId="41" xfId="0" applyNumberFormat="1" applyFont="1" applyFill="1" applyBorder="1" applyAlignment="1" applyProtection="1">
      <alignment horizontal="center" vertical="center" wrapText="1"/>
    </xf>
    <xf numFmtId="164" fontId="30" fillId="34" borderId="41" xfId="0" applyNumberFormat="1" applyFont="1" applyFill="1" applyBorder="1" applyAlignment="1" applyProtection="1">
      <alignment horizontal="right"/>
    </xf>
    <xf numFmtId="164" fontId="30" fillId="34" borderId="40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/>
    </xf>
    <xf numFmtId="0" fontId="30" fillId="24" borderId="77" xfId="0" applyFont="1" applyFill="1" applyBorder="1" applyAlignment="1" applyProtection="1">
      <alignment horizontal="center"/>
    </xf>
    <xf numFmtId="49" fontId="30" fillId="24" borderId="42" xfId="0" applyNumberFormat="1" applyFont="1" applyFill="1" applyBorder="1" applyAlignment="1" applyProtection="1">
      <alignment horizontal="left" wrapText="1"/>
    </xf>
    <xf numFmtId="49" fontId="30" fillId="24" borderId="12" xfId="0" applyNumberFormat="1" applyFont="1" applyFill="1" applyBorder="1" applyAlignment="1" applyProtection="1">
      <alignment horizontal="left" wrapText="1"/>
    </xf>
    <xf numFmtId="49" fontId="30" fillId="24" borderId="78" xfId="0" applyNumberFormat="1" applyFont="1" applyFill="1" applyBorder="1" applyAlignment="1" applyProtection="1">
      <alignment horizontal="left" wrapText="1"/>
    </xf>
    <xf numFmtId="49" fontId="30" fillId="24" borderId="32" xfId="0" applyNumberFormat="1" applyFont="1" applyFill="1" applyBorder="1" applyAlignment="1" applyProtection="1">
      <alignment horizontal="center" wrapText="1"/>
    </xf>
    <xf numFmtId="164" fontId="30" fillId="0" borderId="38" xfId="0" applyNumberFormat="1" applyFont="1" applyBorder="1" applyAlignment="1" applyProtection="1">
      <alignment horizontal="right"/>
      <protection locked="0"/>
    </xf>
    <xf numFmtId="164" fontId="30" fillId="0" borderId="56" xfId="0" applyNumberFormat="1" applyFont="1" applyBorder="1" applyAlignment="1" applyProtection="1">
      <alignment horizontal="right"/>
      <protection locked="0"/>
    </xf>
    <xf numFmtId="49" fontId="30" fillId="24" borderId="38" xfId="0" applyNumberFormat="1" applyFont="1" applyFill="1" applyBorder="1" applyAlignment="1" applyProtection="1">
      <alignment horizontal="center" wrapText="1"/>
    </xf>
    <xf numFmtId="49" fontId="30" fillId="24" borderId="38" xfId="0" applyNumberFormat="1" applyFont="1" applyFill="1" applyBorder="1" applyAlignment="1" applyProtection="1">
      <alignment horizontal="center" vertical="center" wrapText="1"/>
    </xf>
    <xf numFmtId="49" fontId="30" fillId="24" borderId="31" xfId="0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 applyProtection="1">
      <alignment horizontal="right"/>
      <protection locked="0"/>
    </xf>
    <xf numFmtId="164" fontId="30" fillId="0" borderId="55" xfId="0" applyNumberFormat="1" applyFont="1" applyBorder="1" applyAlignment="1" applyProtection="1">
      <alignment horizontal="right"/>
      <protection locked="0"/>
    </xf>
    <xf numFmtId="49" fontId="30" fillId="0" borderId="12" xfId="0" applyNumberFormat="1" applyFont="1" applyBorder="1" applyAlignment="1" applyProtection="1">
      <alignment horizontal="left" wrapText="1"/>
    </xf>
    <xf numFmtId="49" fontId="30" fillId="0" borderId="0" xfId="0" applyNumberFormat="1" applyFont="1" applyBorder="1" applyAlignment="1" applyProtection="1">
      <alignment horizontal="left" wrapText="1"/>
    </xf>
    <xf numFmtId="164" fontId="30" fillId="24" borderId="44" xfId="0" applyNumberFormat="1" applyFont="1" applyFill="1" applyBorder="1" applyAlignment="1" applyProtection="1">
      <alignment horizontal="center"/>
    </xf>
    <xf numFmtId="164" fontId="30" fillId="34" borderId="45" xfId="0" applyNumberFormat="1" applyFont="1" applyFill="1" applyBorder="1" applyAlignment="1" applyProtection="1">
      <alignment horizontal="right"/>
    </xf>
    <xf numFmtId="164" fontId="30" fillId="24" borderId="16" xfId="0" applyNumberFormat="1" applyFont="1" applyFill="1" applyBorder="1" applyAlignment="1" applyProtection="1">
      <alignment horizontal="center"/>
    </xf>
    <xf numFmtId="164" fontId="30" fillId="24" borderId="38" xfId="0" applyNumberFormat="1" applyFont="1" applyFill="1" applyBorder="1" applyAlignment="1" applyProtection="1">
      <alignment horizontal="center"/>
    </xf>
    <xf numFmtId="164" fontId="30" fillId="24" borderId="41" xfId="0" applyNumberFormat="1" applyFont="1" applyFill="1" applyBorder="1" applyAlignment="1" applyProtection="1">
      <alignment horizontal="center"/>
    </xf>
    <xf numFmtId="49" fontId="30" fillId="24" borderId="46" xfId="0" applyNumberFormat="1" applyFont="1" applyFill="1" applyBorder="1" applyAlignment="1" applyProtection="1">
      <alignment horizontal="center" vertical="center" wrapText="1"/>
    </xf>
    <xf numFmtId="49" fontId="30" fillId="24" borderId="46" xfId="0" applyNumberFormat="1" applyFont="1" applyFill="1" applyBorder="1" applyAlignment="1" applyProtection="1">
      <alignment vertical="center" wrapText="1"/>
    </xf>
    <xf numFmtId="49" fontId="30" fillId="24" borderId="46" xfId="0" applyNumberFormat="1" applyFont="1" applyFill="1" applyBorder="1" applyAlignment="1" applyProtection="1">
      <alignment wrapText="1"/>
    </xf>
    <xf numFmtId="49" fontId="30" fillId="0" borderId="43" xfId="0" applyNumberFormat="1" applyFont="1" applyFill="1" applyBorder="1" applyAlignment="1" applyProtection="1">
      <alignment horizontal="left" wrapText="1"/>
    </xf>
    <xf numFmtId="164" fontId="30" fillId="0" borderId="41" xfId="0" applyNumberFormat="1" applyFont="1" applyBorder="1" applyAlignment="1" applyProtection="1">
      <alignment horizontal="right"/>
    </xf>
    <xf numFmtId="164" fontId="30" fillId="0" borderId="40" xfId="0" applyNumberFormat="1" applyFont="1" applyBorder="1" applyAlignment="1" applyProtection="1">
      <alignment horizontal="right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79" xfId="0" applyNumberFormat="1" applyFont="1" applyFill="1" applyBorder="1" applyAlignment="1" applyProtection="1">
      <alignment horizontal="center" wrapText="1"/>
    </xf>
    <xf numFmtId="164" fontId="30" fillId="0" borderId="57" xfId="0" applyNumberFormat="1" applyFont="1" applyBorder="1" applyAlignment="1" applyProtection="1">
      <alignment horizontal="right"/>
      <protection locked="0"/>
    </xf>
    <xf numFmtId="164" fontId="30" fillId="0" borderId="58" xfId="0" applyNumberFormat="1" applyFont="1" applyBorder="1" applyAlignment="1" applyProtection="1">
      <alignment horizontal="right"/>
      <protection locked="0"/>
    </xf>
    <xf numFmtId="49" fontId="2" fillId="0" borderId="0" xfId="54" applyNumberFormat="1" applyFont="1" applyAlignment="1" applyProtection="1">
      <alignment horizontal="center" wrapText="1"/>
    </xf>
    <xf numFmtId="49" fontId="30" fillId="0" borderId="12" xfId="0" applyNumberFormat="1" applyFont="1" applyBorder="1" applyAlignment="1" applyProtection="1">
      <alignment horizontal="center"/>
      <protection locked="0"/>
    </xf>
    <xf numFmtId="49" fontId="2" fillId="0" borderId="0" xfId="54" applyNumberFormat="1" applyFont="1" applyAlignment="1" applyProtection="1">
      <alignment horizontal="left" wrapText="1"/>
    </xf>
    <xf numFmtId="49" fontId="2" fillId="0" borderId="12" xfId="54" applyNumberFormat="1" applyFont="1" applyBorder="1" applyAlignment="1" applyProtection="1">
      <alignment horizontal="center"/>
      <protection locked="0"/>
    </xf>
    <xf numFmtId="0" fontId="2" fillId="0" borderId="0" xfId="54" applyFont="1" applyBorder="1" applyAlignment="1" applyProtection="1">
      <alignment horizontal="center"/>
    </xf>
    <xf numFmtId="0" fontId="30" fillId="0" borderId="71" xfId="0" applyFont="1" applyBorder="1" applyAlignment="1"/>
    <xf numFmtId="49" fontId="30" fillId="0" borderId="71" xfId="0" applyNumberFormat="1" applyFont="1" applyBorder="1" applyAlignment="1" applyProtection="1">
      <alignment horizontal="center" wrapText="1"/>
    </xf>
    <xf numFmtId="49" fontId="2" fillId="0" borderId="0" xfId="54" applyNumberFormat="1" applyFont="1" applyAlignment="1" applyProtection="1">
      <alignment horizontal="left" wrapText="1"/>
    </xf>
    <xf numFmtId="0" fontId="2" fillId="0" borderId="0" xfId="54" applyFont="1" applyAlignment="1" applyProtection="1">
      <alignment horizontal="left"/>
    </xf>
    <xf numFmtId="49" fontId="2" fillId="0" borderId="0" xfId="54" applyNumberFormat="1" applyFont="1" applyProtection="1"/>
    <xf numFmtId="49" fontId="30" fillId="0" borderId="0" xfId="0" applyNumberFormat="1" applyFont="1" applyAlignment="1" applyProtection="1">
      <alignment horizontal="center"/>
      <protection locked="0"/>
    </xf>
    <xf numFmtId="49" fontId="2" fillId="0" borderId="0" xfId="54" applyNumberFormat="1" applyFont="1" applyBorder="1" applyAlignment="1" applyProtection="1">
      <protection locked="0"/>
    </xf>
    <xf numFmtId="49" fontId="30" fillId="0" borderId="0" xfId="0" applyNumberFormat="1" applyFont="1" applyAlignment="1" applyProtection="1">
      <alignment horizontal="center"/>
      <protection locked="0"/>
    </xf>
    <xf numFmtId="49" fontId="30" fillId="0" borderId="0" xfId="0" applyNumberFormat="1" applyFont="1" applyBorder="1" applyAlignment="1" applyProtection="1">
      <alignment horizontal="center" wrapText="1"/>
    </xf>
    <xf numFmtId="49" fontId="30" fillId="0" borderId="59" xfId="0" applyNumberFormat="1" applyFont="1" applyBorder="1" applyAlignment="1" applyProtection="1">
      <alignment horizontal="center" wrapText="1"/>
    </xf>
    <xf numFmtId="49" fontId="30" fillId="0" borderId="60" xfId="0" applyNumberFormat="1" applyFont="1" applyBorder="1" applyAlignment="1" applyProtection="1">
      <alignment horizontal="center" wrapText="1"/>
    </xf>
    <xf numFmtId="49" fontId="32" fillId="0" borderId="60" xfId="0" applyNumberFormat="1" applyFont="1" applyBorder="1" applyAlignment="1" applyProtection="1">
      <alignment horizontal="left" vertical="center" wrapText="1" indent="2"/>
    </xf>
    <xf numFmtId="49" fontId="32" fillId="0" borderId="61" xfId="0" applyNumberFormat="1" applyFont="1" applyBorder="1" applyAlignment="1" applyProtection="1">
      <alignment horizontal="left" vertical="center" wrapText="1" indent="2"/>
    </xf>
    <xf numFmtId="49" fontId="30" fillId="0" borderId="0" xfId="0" applyNumberFormat="1" applyFont="1" applyAlignment="1" applyProtection="1">
      <alignment horizontal="center" wrapText="1"/>
    </xf>
    <xf numFmtId="0" fontId="26" fillId="0" borderId="67" xfId="70" applyFont="1" applyBorder="1" applyAlignment="1" applyProtection="1">
      <alignment horizontal="right" indent="1"/>
    </xf>
    <xf numFmtId="0" fontId="26" fillId="0" borderId="62" xfId="70" applyFont="1" applyBorder="1" applyAlignment="1" applyProtection="1">
      <alignment horizontal="right" indent="1"/>
    </xf>
    <xf numFmtId="49" fontId="33" fillId="0" borderId="62" xfId="0" applyNumberFormat="1" applyFont="1" applyBorder="1" applyAlignment="1" applyProtection="1">
      <alignment horizontal="left" wrapText="1" indent="1"/>
    </xf>
    <xf numFmtId="49" fontId="33" fillId="0" borderId="63" xfId="0" applyNumberFormat="1" applyFont="1" applyBorder="1" applyAlignment="1" applyProtection="1">
      <alignment horizontal="left" wrapText="1" indent="1"/>
    </xf>
    <xf numFmtId="0" fontId="26" fillId="0" borderId="68" xfId="70" applyFont="1" applyBorder="1" applyAlignment="1" applyProtection="1">
      <alignment horizontal="right" indent="1"/>
    </xf>
    <xf numFmtId="0" fontId="26" fillId="0" borderId="0" xfId="70" applyFont="1" applyBorder="1" applyAlignment="1" applyProtection="1">
      <alignment horizontal="right" indent="1"/>
    </xf>
    <xf numFmtId="14" fontId="33" fillId="0" borderId="0" xfId="0" applyNumberFormat="1" applyFont="1" applyBorder="1" applyAlignment="1" applyProtection="1">
      <alignment horizontal="left" wrapText="1" indent="1"/>
    </xf>
    <xf numFmtId="14" fontId="33" fillId="0" borderId="64" xfId="0" applyNumberFormat="1" applyFont="1" applyBorder="1" applyAlignment="1" applyProtection="1">
      <alignment horizontal="left" wrapText="1" indent="1"/>
    </xf>
    <xf numFmtId="49" fontId="33" fillId="0" borderId="0" xfId="0" applyNumberFormat="1" applyFont="1" applyBorder="1" applyAlignment="1" applyProtection="1">
      <alignment horizontal="left" wrapText="1" indent="1"/>
    </xf>
    <xf numFmtId="49" fontId="33" fillId="0" borderId="64" xfId="0" applyNumberFormat="1" applyFont="1" applyBorder="1" applyAlignment="1" applyProtection="1">
      <alignment horizontal="left" wrapText="1" indent="1"/>
    </xf>
    <xf numFmtId="0" fontId="26" fillId="0" borderId="69" xfId="70" applyFont="1" applyBorder="1" applyAlignment="1" applyProtection="1">
      <alignment horizontal="right" indent="1"/>
    </xf>
    <xf numFmtId="0" fontId="26" fillId="0" borderId="65" xfId="70" applyFont="1" applyBorder="1" applyAlignment="1" applyProtection="1">
      <alignment horizontal="right" indent="1"/>
    </xf>
    <xf numFmtId="49" fontId="33" fillId="0" borderId="65" xfId="0" applyNumberFormat="1" applyFont="1" applyBorder="1" applyAlignment="1" applyProtection="1">
      <alignment horizontal="left" wrapText="1" indent="1"/>
    </xf>
    <xf numFmtId="49" fontId="33" fillId="0" borderId="66" xfId="0" applyNumberFormat="1" applyFont="1" applyBorder="1" applyAlignment="1" applyProtection="1">
      <alignment horizontal="left" wrapText="1" indent="1"/>
    </xf>
    <xf numFmtId="49" fontId="30" fillId="0" borderId="62" xfId="0" applyNumberFormat="1" applyFont="1" applyBorder="1" applyAlignment="1">
      <alignment horizontal="center" wrapText="1"/>
    </xf>
  </cellXfs>
  <cellStyles count="7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3 2" xfId="70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116</xdr:row>
      <xdr:rowOff>28575</xdr:rowOff>
    </xdr:from>
    <xdr:to>
      <xdr:col>4</xdr:col>
      <xdr:colOff>695325</xdr:colOff>
      <xdr:row>116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2136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77</xdr:row>
      <xdr:rowOff>28575</xdr:rowOff>
    </xdr:from>
    <xdr:to>
      <xdr:col>2</xdr:col>
      <xdr:colOff>1247775</xdr:colOff>
      <xdr:row>77</xdr:row>
      <xdr:rowOff>590550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0" y="10467975"/>
          <a:ext cx="600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139"/>
  <sheetViews>
    <sheetView tabSelected="1" topLeftCell="A7" workbookViewId="0"/>
  </sheetViews>
  <sheetFormatPr defaultColWidth="9.1796875" defaultRowHeight="12.5" x14ac:dyDescent="0.25"/>
  <cols>
    <col min="1" max="1" width="0.81640625" style="8" customWidth="1"/>
    <col min="2" max="2" width="50.7265625" style="43" customWidth="1"/>
    <col min="3" max="3" width="4.7265625" style="8" customWidth="1"/>
    <col min="4" max="9" width="16.26953125" style="8" customWidth="1"/>
    <col min="10" max="11" width="12.26953125" style="8" hidden="1" customWidth="1"/>
    <col min="12" max="12" width="9.1796875" style="8" hidden="1" customWidth="1"/>
    <col min="13" max="13" width="15.453125" style="8" hidden="1" customWidth="1"/>
    <col min="14" max="14" width="47.453125" style="8" hidden="1" customWidth="1"/>
    <col min="15" max="15" width="8" style="8" hidden="1" customWidth="1"/>
    <col min="16" max="16" width="0.81640625" style="8" customWidth="1"/>
    <col min="17" max="16384" width="9.1796875" style="8"/>
  </cols>
  <sheetData>
    <row r="1" spans="2:14" ht="5.15" customHeight="1" x14ac:dyDescent="0.25"/>
    <row r="2" spans="2:14" s="1" customFormat="1" ht="13" x14ac:dyDescent="0.3">
      <c r="B2" s="158" t="s">
        <v>37</v>
      </c>
      <c r="C2" s="158"/>
      <c r="D2" s="158"/>
      <c r="E2" s="158"/>
      <c r="F2" s="158"/>
      <c r="G2" s="158"/>
      <c r="H2" s="158"/>
      <c r="J2" s="13"/>
      <c r="K2" s="13" t="s">
        <v>66</v>
      </c>
      <c r="L2" s="13"/>
      <c r="M2" s="13" t="s">
        <v>75</v>
      </c>
    </row>
    <row r="3" spans="2:14" s="1" customFormat="1" ht="13" x14ac:dyDescent="0.3">
      <c r="B3" s="157" t="s">
        <v>45</v>
      </c>
      <c r="C3" s="158"/>
      <c r="D3" s="158"/>
      <c r="E3" s="158"/>
      <c r="F3" s="158"/>
      <c r="G3" s="158"/>
      <c r="H3" s="158"/>
      <c r="J3" s="13" t="s">
        <v>192</v>
      </c>
      <c r="K3" s="13" t="s">
        <v>67</v>
      </c>
      <c r="L3" s="13"/>
      <c r="M3" s="13" t="s">
        <v>76</v>
      </c>
    </row>
    <row r="4" spans="2:14" s="1" customFormat="1" ht="13" x14ac:dyDescent="0.3">
      <c r="B4" s="157" t="s">
        <v>46</v>
      </c>
      <c r="C4" s="158"/>
      <c r="D4" s="158"/>
      <c r="E4" s="158"/>
      <c r="F4" s="158"/>
      <c r="G4" s="158"/>
      <c r="H4" s="158"/>
      <c r="J4" s="13" t="s">
        <v>196</v>
      </c>
      <c r="K4" s="13" t="s">
        <v>68</v>
      </c>
      <c r="L4" s="13"/>
      <c r="M4" s="13" t="s">
        <v>77</v>
      </c>
    </row>
    <row r="5" spans="2:14" s="1" customFormat="1" ht="13.5" thickBot="1" x14ac:dyDescent="0.35">
      <c r="B5" s="158" t="s">
        <v>47</v>
      </c>
      <c r="C5" s="158"/>
      <c r="D5" s="158"/>
      <c r="E5" s="158"/>
      <c r="F5" s="158"/>
      <c r="G5" s="158"/>
      <c r="H5" s="159"/>
      <c r="I5" s="2" t="s">
        <v>0</v>
      </c>
      <c r="J5" s="13" t="s">
        <v>189</v>
      </c>
      <c r="K5" s="13" t="s">
        <v>69</v>
      </c>
      <c r="L5" s="13"/>
      <c r="M5" s="13" t="s">
        <v>78</v>
      </c>
    </row>
    <row r="6" spans="2:14" ht="13" x14ac:dyDescent="0.3">
      <c r="B6" s="3"/>
      <c r="C6" s="4"/>
      <c r="D6" s="5"/>
      <c r="E6" s="5"/>
      <c r="F6" s="5"/>
      <c r="G6" s="5"/>
      <c r="H6" s="60"/>
      <c r="I6" s="7" t="s">
        <v>1</v>
      </c>
      <c r="J6" s="13" t="s">
        <v>195</v>
      </c>
      <c r="K6" s="13" t="s">
        <v>70</v>
      </c>
      <c r="L6" s="13"/>
      <c r="M6" s="13" t="s">
        <v>79</v>
      </c>
    </row>
    <row r="7" spans="2:14" ht="13" x14ac:dyDescent="0.3">
      <c r="B7" s="3"/>
      <c r="C7" s="9"/>
      <c r="D7" s="6" t="s">
        <v>2</v>
      </c>
      <c r="E7" s="167" t="s">
        <v>185</v>
      </c>
      <c r="F7" s="167"/>
      <c r="G7" s="5"/>
      <c r="H7" s="88" t="s">
        <v>38</v>
      </c>
      <c r="I7" s="81">
        <v>46023</v>
      </c>
      <c r="J7" s="13" t="s">
        <v>194</v>
      </c>
      <c r="K7" s="13" t="s">
        <v>71</v>
      </c>
      <c r="L7" s="13"/>
      <c r="M7" s="13" t="s">
        <v>80</v>
      </c>
    </row>
    <row r="8" spans="2:14" ht="13" x14ac:dyDescent="0.3">
      <c r="B8" s="3"/>
      <c r="C8" s="9"/>
      <c r="D8" s="6"/>
      <c r="E8" s="87"/>
      <c r="F8" s="87"/>
      <c r="G8" s="5"/>
      <c r="H8" s="88"/>
      <c r="I8" s="82"/>
      <c r="J8" s="13"/>
      <c r="K8" s="13"/>
      <c r="L8" s="13"/>
      <c r="M8" s="13"/>
    </row>
    <row r="9" spans="2:14" ht="12.75" customHeight="1" x14ac:dyDescent="0.25">
      <c r="B9" s="170" t="s">
        <v>57</v>
      </c>
      <c r="C9" s="170"/>
      <c r="D9" s="170"/>
      <c r="E9" s="179" t="s">
        <v>186</v>
      </c>
      <c r="F9" s="179"/>
      <c r="G9" s="179"/>
      <c r="H9" s="88" t="s">
        <v>85</v>
      </c>
      <c r="I9" s="82" t="s">
        <v>205</v>
      </c>
      <c r="J9" s="13"/>
      <c r="K9" s="13"/>
      <c r="L9" s="13"/>
      <c r="M9" s="13"/>
      <c r="N9" s="133" t="s">
        <v>186</v>
      </c>
    </row>
    <row r="10" spans="2:14" ht="12.75" customHeight="1" x14ac:dyDescent="0.25">
      <c r="B10" s="170"/>
      <c r="C10" s="170"/>
      <c r="D10" s="170"/>
      <c r="E10" s="179"/>
      <c r="F10" s="179"/>
      <c r="G10" s="179"/>
      <c r="H10" s="88" t="s">
        <v>39</v>
      </c>
      <c r="I10" s="82" t="s">
        <v>191</v>
      </c>
      <c r="J10" s="13"/>
      <c r="K10" s="13" t="s">
        <v>72</v>
      </c>
      <c r="L10" s="13" t="s">
        <v>187</v>
      </c>
      <c r="M10" s="13" t="s">
        <v>81</v>
      </c>
    </row>
    <row r="11" spans="2:14" ht="12.75" customHeight="1" x14ac:dyDescent="0.25">
      <c r="B11" s="170"/>
      <c r="C11" s="170"/>
      <c r="D11" s="170"/>
      <c r="E11" s="179"/>
      <c r="F11" s="179"/>
      <c r="G11" s="179"/>
      <c r="H11" s="88" t="s">
        <v>60</v>
      </c>
      <c r="I11" s="82" t="s">
        <v>188</v>
      </c>
      <c r="J11" s="13"/>
      <c r="K11" s="13"/>
      <c r="L11" s="13" t="s">
        <v>187</v>
      </c>
      <c r="M11" s="13" t="s">
        <v>82</v>
      </c>
    </row>
    <row r="12" spans="2:14" ht="12.75" customHeight="1" x14ac:dyDescent="0.25">
      <c r="B12" s="170"/>
      <c r="C12" s="170"/>
      <c r="D12" s="170"/>
      <c r="E12" s="180"/>
      <c r="F12" s="180"/>
      <c r="G12" s="180"/>
      <c r="H12" s="88" t="s">
        <v>48</v>
      </c>
      <c r="I12" s="82" t="s">
        <v>190</v>
      </c>
      <c r="J12" s="13" t="s">
        <v>193</v>
      </c>
      <c r="K12" s="13" t="s">
        <v>73</v>
      </c>
      <c r="L12" s="13" t="s">
        <v>184</v>
      </c>
      <c r="M12" s="13" t="s">
        <v>83</v>
      </c>
    </row>
    <row r="13" spans="2:14" x14ac:dyDescent="0.25">
      <c r="B13" s="170" t="s">
        <v>3</v>
      </c>
      <c r="C13" s="170"/>
      <c r="D13" s="170"/>
      <c r="E13" s="166" t="s">
        <v>197</v>
      </c>
      <c r="F13" s="166"/>
      <c r="G13" s="166"/>
      <c r="H13" s="88" t="s">
        <v>58</v>
      </c>
      <c r="I13" s="82" t="s">
        <v>204</v>
      </c>
      <c r="J13" s="13"/>
      <c r="K13" s="13" t="s">
        <v>74</v>
      </c>
      <c r="L13" s="13"/>
      <c r="M13" s="13" t="s">
        <v>84</v>
      </c>
    </row>
    <row r="14" spans="2:14" x14ac:dyDescent="0.25">
      <c r="B14" s="12" t="s">
        <v>4</v>
      </c>
      <c r="C14" s="13"/>
      <c r="D14" s="5"/>
      <c r="E14" s="5"/>
      <c r="F14" s="5"/>
      <c r="G14" s="5"/>
      <c r="H14" s="88"/>
      <c r="I14" s="58"/>
    </row>
    <row r="15" spans="2:14" ht="13" thickBot="1" x14ac:dyDescent="0.3">
      <c r="B15" s="11" t="s">
        <v>5</v>
      </c>
      <c r="C15" s="13"/>
      <c r="D15" s="5"/>
      <c r="E15" s="5"/>
      <c r="F15" s="5"/>
      <c r="G15" s="5"/>
      <c r="H15" s="88" t="s">
        <v>40</v>
      </c>
      <c r="I15" s="14" t="s">
        <v>6</v>
      </c>
    </row>
    <row r="16" spans="2:14" x14ac:dyDescent="0.25">
      <c r="B16" s="11"/>
      <c r="C16" s="13"/>
      <c r="D16" s="15"/>
      <c r="E16" s="16"/>
      <c r="F16" s="16"/>
      <c r="G16" s="16"/>
      <c r="H16" s="16"/>
      <c r="I16" s="17"/>
    </row>
    <row r="17" spans="2:11" x14ac:dyDescent="0.25">
      <c r="B17" s="163" t="s">
        <v>10</v>
      </c>
      <c r="C17" s="174" t="s">
        <v>56</v>
      </c>
      <c r="D17" s="171" t="s">
        <v>7</v>
      </c>
      <c r="E17" s="172"/>
      <c r="F17" s="173"/>
      <c r="G17" s="171" t="s">
        <v>8</v>
      </c>
      <c r="H17" s="172"/>
      <c r="I17" s="172"/>
      <c r="J17" s="85"/>
      <c r="K17" s="5" t="s">
        <v>61</v>
      </c>
    </row>
    <row r="18" spans="2:11" ht="12.75" customHeight="1" x14ac:dyDescent="0.25">
      <c r="B18" s="164"/>
      <c r="C18" s="175"/>
      <c r="D18" s="174" t="s">
        <v>44</v>
      </c>
      <c r="E18" s="174" t="s">
        <v>49</v>
      </c>
      <c r="F18" s="160" t="s">
        <v>9</v>
      </c>
      <c r="G18" s="174" t="s">
        <v>44</v>
      </c>
      <c r="H18" s="174" t="s">
        <v>49</v>
      </c>
      <c r="I18" s="160" t="s">
        <v>9</v>
      </c>
      <c r="J18" s="85"/>
      <c r="K18" s="5" t="s">
        <v>62</v>
      </c>
    </row>
    <row r="19" spans="2:11" x14ac:dyDescent="0.25">
      <c r="B19" s="164"/>
      <c r="C19" s="175"/>
      <c r="D19" s="175"/>
      <c r="E19" s="175"/>
      <c r="F19" s="161"/>
      <c r="G19" s="175"/>
      <c r="H19" s="175"/>
      <c r="I19" s="161"/>
      <c r="J19" s="86"/>
      <c r="K19" s="5" t="s">
        <v>63</v>
      </c>
    </row>
    <row r="20" spans="2:11" x14ac:dyDescent="0.25">
      <c r="B20" s="165"/>
      <c r="C20" s="176"/>
      <c r="D20" s="176"/>
      <c r="E20" s="176"/>
      <c r="F20" s="162"/>
      <c r="G20" s="176"/>
      <c r="H20" s="176"/>
      <c r="I20" s="162"/>
      <c r="J20" s="85"/>
      <c r="K20" s="5" t="s">
        <v>64</v>
      </c>
    </row>
    <row r="21" spans="2:11" ht="13" thickBot="1" x14ac:dyDescent="0.3">
      <c r="B21" s="18">
        <v>1</v>
      </c>
      <c r="C21" s="19" t="s">
        <v>11</v>
      </c>
      <c r="D21" s="20">
        <v>3</v>
      </c>
      <c r="E21" s="20">
        <v>4</v>
      </c>
      <c r="F21" s="20">
        <v>5</v>
      </c>
      <c r="G21" s="21">
        <v>6</v>
      </c>
      <c r="H21" s="21">
        <v>7</v>
      </c>
      <c r="I21" s="59">
        <v>8</v>
      </c>
      <c r="J21" s="85"/>
      <c r="K21" s="5" t="s">
        <v>65</v>
      </c>
    </row>
    <row r="22" spans="2:11" x14ac:dyDescent="0.25">
      <c r="B22" s="22" t="s">
        <v>12</v>
      </c>
      <c r="C22" s="23"/>
      <c r="D22" s="24"/>
      <c r="E22" s="24"/>
      <c r="F22" s="24"/>
      <c r="G22" s="24"/>
      <c r="H22" s="24"/>
      <c r="I22" s="25"/>
    </row>
    <row r="23" spans="2:11" x14ac:dyDescent="0.25">
      <c r="B23" s="26" t="s">
        <v>198</v>
      </c>
      <c r="C23" s="27" t="s">
        <v>13</v>
      </c>
      <c r="D23" s="64">
        <v>9635193.3800000008</v>
      </c>
      <c r="E23" s="117"/>
      <c r="F23" s="114">
        <f>E23+D23</f>
        <v>9635193.3800000008</v>
      </c>
      <c r="G23" s="64">
        <v>9939223.9700000007</v>
      </c>
      <c r="H23" s="119"/>
      <c r="I23" s="115">
        <f>H23+G23</f>
        <v>9939223.9700000007</v>
      </c>
    </row>
    <row r="24" spans="2:11" x14ac:dyDescent="0.25">
      <c r="B24" s="28" t="s">
        <v>86</v>
      </c>
      <c r="C24" s="27" t="s">
        <v>14</v>
      </c>
      <c r="D24" s="64">
        <v>9124508.9700000007</v>
      </c>
      <c r="E24" s="118"/>
      <c r="F24" s="114">
        <f>E24+D24</f>
        <v>9124508.9700000007</v>
      </c>
      <c r="G24" s="64">
        <v>9395304.3200000003</v>
      </c>
      <c r="H24" s="118"/>
      <c r="I24" s="115">
        <f>H24+G24</f>
        <v>9395304.3200000003</v>
      </c>
    </row>
    <row r="25" spans="2:11" ht="20.5" x14ac:dyDescent="0.25">
      <c r="B25" s="89" t="s">
        <v>199</v>
      </c>
      <c r="C25" s="27" t="s">
        <v>51</v>
      </c>
      <c r="D25" s="64">
        <v>9124508.9700000007</v>
      </c>
      <c r="E25" s="118"/>
      <c r="F25" s="114">
        <f>E25+D25</f>
        <v>9124508.9700000007</v>
      </c>
      <c r="G25" s="65">
        <v>9395304.3200000003</v>
      </c>
      <c r="H25" s="118"/>
      <c r="I25" s="115">
        <f>H25+G25</f>
        <v>9395304.3200000003</v>
      </c>
    </row>
    <row r="26" spans="2:11" x14ac:dyDescent="0.25">
      <c r="B26" s="26" t="s">
        <v>203</v>
      </c>
      <c r="C26" s="27" t="s">
        <v>15</v>
      </c>
      <c r="D26" s="110">
        <f t="shared" ref="D26:I26" si="0">D23-D24</f>
        <v>510684.41</v>
      </c>
      <c r="E26" s="110">
        <f t="shared" si="0"/>
        <v>0</v>
      </c>
      <c r="F26" s="110">
        <f t="shared" si="0"/>
        <v>510684.41</v>
      </c>
      <c r="G26" s="110">
        <f t="shared" si="0"/>
        <v>543919.65</v>
      </c>
      <c r="H26" s="110">
        <f t="shared" si="0"/>
        <v>0</v>
      </c>
      <c r="I26" s="111">
        <f t="shared" si="0"/>
        <v>543919.65</v>
      </c>
    </row>
    <row r="27" spans="2:11" x14ac:dyDescent="0.25">
      <c r="B27" s="30" t="s">
        <v>87</v>
      </c>
      <c r="C27" s="56" t="s">
        <v>16</v>
      </c>
      <c r="D27" s="64"/>
      <c r="E27" s="117"/>
      <c r="F27" s="114">
        <f>E27+D27</f>
        <v>0</v>
      </c>
      <c r="G27" s="64"/>
      <c r="H27" s="117"/>
      <c r="I27" s="115">
        <f>H27+G27</f>
        <v>0</v>
      </c>
    </row>
    <row r="28" spans="2:11" x14ac:dyDescent="0.25">
      <c r="B28" s="29" t="s">
        <v>88</v>
      </c>
      <c r="C28" s="56" t="s">
        <v>17</v>
      </c>
      <c r="D28" s="64"/>
      <c r="E28" s="117"/>
      <c r="F28" s="114">
        <f>E28+D28</f>
        <v>0</v>
      </c>
      <c r="G28" s="64"/>
      <c r="H28" s="117"/>
      <c r="I28" s="115">
        <f>H28+G28</f>
        <v>0</v>
      </c>
    </row>
    <row r="29" spans="2:11" ht="20.5" x14ac:dyDescent="0.25">
      <c r="B29" s="90" t="s">
        <v>89</v>
      </c>
      <c r="C29" s="56" t="s">
        <v>90</v>
      </c>
      <c r="D29" s="64"/>
      <c r="E29" s="117"/>
      <c r="F29" s="114">
        <f>E29+D29</f>
        <v>0</v>
      </c>
      <c r="G29" s="64"/>
      <c r="H29" s="117"/>
      <c r="I29" s="115">
        <f>H29+G29</f>
        <v>0</v>
      </c>
    </row>
    <row r="30" spans="2:11" ht="21" thickBot="1" x14ac:dyDescent="0.3">
      <c r="B30" s="29" t="s">
        <v>200</v>
      </c>
      <c r="C30" s="55" t="s">
        <v>18</v>
      </c>
      <c r="D30" s="112">
        <f t="shared" ref="D30:I30" si="1">D27-D28</f>
        <v>0</v>
      </c>
      <c r="E30" s="112">
        <f t="shared" si="1"/>
        <v>0</v>
      </c>
      <c r="F30" s="112">
        <f t="shared" si="1"/>
        <v>0</v>
      </c>
      <c r="G30" s="112">
        <f t="shared" si="1"/>
        <v>0</v>
      </c>
      <c r="H30" s="112">
        <f t="shared" si="1"/>
        <v>0</v>
      </c>
      <c r="I30" s="113">
        <f t="shared" si="1"/>
        <v>0</v>
      </c>
    </row>
    <row r="31" spans="2:11" x14ac:dyDescent="0.25">
      <c r="B31" s="33"/>
      <c r="C31" s="34"/>
      <c r="D31" s="10"/>
      <c r="E31" s="10"/>
      <c r="F31" s="10"/>
      <c r="G31" s="35"/>
      <c r="H31" s="177" t="s">
        <v>24</v>
      </c>
      <c r="I31" s="177"/>
    </row>
    <row r="32" spans="2:11" x14ac:dyDescent="0.25">
      <c r="B32" s="163" t="s">
        <v>10</v>
      </c>
      <c r="C32" s="174" t="s">
        <v>56</v>
      </c>
      <c r="D32" s="171" t="s">
        <v>7</v>
      </c>
      <c r="E32" s="172"/>
      <c r="F32" s="173"/>
      <c r="G32" s="171" t="s">
        <v>8</v>
      </c>
      <c r="H32" s="172"/>
      <c r="I32" s="172"/>
    </row>
    <row r="33" spans="2:9" ht="12.75" customHeight="1" x14ac:dyDescent="0.25">
      <c r="B33" s="164"/>
      <c r="C33" s="175"/>
      <c r="D33" s="174" t="s">
        <v>44</v>
      </c>
      <c r="E33" s="174" t="s">
        <v>49</v>
      </c>
      <c r="F33" s="160" t="s">
        <v>9</v>
      </c>
      <c r="G33" s="174" t="s">
        <v>44</v>
      </c>
      <c r="H33" s="174" t="s">
        <v>49</v>
      </c>
      <c r="I33" s="160" t="s">
        <v>9</v>
      </c>
    </row>
    <row r="34" spans="2:9" x14ac:dyDescent="0.25">
      <c r="B34" s="164"/>
      <c r="C34" s="175"/>
      <c r="D34" s="175"/>
      <c r="E34" s="175"/>
      <c r="F34" s="161"/>
      <c r="G34" s="175"/>
      <c r="H34" s="175"/>
      <c r="I34" s="161"/>
    </row>
    <row r="35" spans="2:9" x14ac:dyDescent="0.25">
      <c r="B35" s="165"/>
      <c r="C35" s="176"/>
      <c r="D35" s="176"/>
      <c r="E35" s="176"/>
      <c r="F35" s="162"/>
      <c r="G35" s="176"/>
      <c r="H35" s="176"/>
      <c r="I35" s="162"/>
    </row>
    <row r="36" spans="2:9" ht="13" thickBot="1" x14ac:dyDescent="0.3">
      <c r="B36" s="18">
        <v>1</v>
      </c>
      <c r="C36" s="63" t="s">
        <v>11</v>
      </c>
      <c r="D36" s="20">
        <v>3</v>
      </c>
      <c r="E36" s="20">
        <v>4</v>
      </c>
      <c r="F36" s="20">
        <v>5</v>
      </c>
      <c r="G36" s="20">
        <v>6</v>
      </c>
      <c r="H36" s="20">
        <v>7</v>
      </c>
      <c r="I36" s="61">
        <v>8</v>
      </c>
    </row>
    <row r="37" spans="2:9" ht="20.5" x14ac:dyDescent="0.25">
      <c r="B37" s="29" t="s">
        <v>201</v>
      </c>
      <c r="C37" s="53" t="s">
        <v>19</v>
      </c>
      <c r="D37" s="73"/>
      <c r="E37" s="120"/>
      <c r="F37" s="74">
        <f t="shared" ref="F37:F49" si="2">E37+D37</f>
        <v>0</v>
      </c>
      <c r="G37" s="73"/>
      <c r="H37" s="120"/>
      <c r="I37" s="75">
        <f t="shared" ref="I37:I49" si="3">H37+G37</f>
        <v>0</v>
      </c>
    </row>
    <row r="38" spans="2:9" x14ac:dyDescent="0.25">
      <c r="B38" s="29" t="s">
        <v>168</v>
      </c>
      <c r="C38" s="54" t="s">
        <v>20</v>
      </c>
      <c r="D38" s="67">
        <v>4116395.4</v>
      </c>
      <c r="E38" s="121"/>
      <c r="F38" s="68">
        <f t="shared" si="2"/>
        <v>4116395.4</v>
      </c>
      <c r="G38" s="67">
        <v>3869981.61</v>
      </c>
      <c r="H38" s="121"/>
      <c r="I38" s="66">
        <f t="shared" si="3"/>
        <v>3869981.61</v>
      </c>
    </row>
    <row r="39" spans="2:9" ht="20.5" x14ac:dyDescent="0.25">
      <c r="B39" s="91" t="s">
        <v>91</v>
      </c>
      <c r="C39" s="54" t="s">
        <v>92</v>
      </c>
      <c r="D39" s="67"/>
      <c r="E39" s="121"/>
      <c r="F39" s="68">
        <f t="shared" si="2"/>
        <v>0</v>
      </c>
      <c r="G39" s="67"/>
      <c r="H39" s="121"/>
      <c r="I39" s="66">
        <f t="shared" si="3"/>
        <v>0</v>
      </c>
    </row>
    <row r="40" spans="2:9" ht="20" x14ac:dyDescent="0.25">
      <c r="B40" s="92" t="s">
        <v>93</v>
      </c>
      <c r="C40" s="56" t="s">
        <v>34</v>
      </c>
      <c r="D40" s="64">
        <v>68300</v>
      </c>
      <c r="E40" s="117"/>
      <c r="F40" s="68">
        <f t="shared" si="2"/>
        <v>68300</v>
      </c>
      <c r="G40" s="64">
        <v>68300</v>
      </c>
      <c r="H40" s="117"/>
      <c r="I40" s="66">
        <f t="shared" si="3"/>
        <v>68300</v>
      </c>
    </row>
    <row r="41" spans="2:9" ht="20" x14ac:dyDescent="0.25">
      <c r="B41" s="93" t="s">
        <v>94</v>
      </c>
      <c r="C41" s="54" t="s">
        <v>35</v>
      </c>
      <c r="D41" s="67"/>
      <c r="E41" s="121"/>
      <c r="F41" s="68">
        <f t="shared" si="2"/>
        <v>0</v>
      </c>
      <c r="G41" s="67"/>
      <c r="H41" s="121"/>
      <c r="I41" s="66">
        <f t="shared" si="3"/>
        <v>0</v>
      </c>
    </row>
    <row r="42" spans="2:9" x14ac:dyDescent="0.25">
      <c r="B42" s="92" t="s">
        <v>177</v>
      </c>
      <c r="C42" s="54" t="s">
        <v>169</v>
      </c>
      <c r="D42" s="67"/>
      <c r="E42" s="121"/>
      <c r="F42" s="68">
        <f t="shared" si="2"/>
        <v>0</v>
      </c>
      <c r="G42" s="67"/>
      <c r="H42" s="121"/>
      <c r="I42" s="66">
        <f t="shared" si="3"/>
        <v>0</v>
      </c>
    </row>
    <row r="43" spans="2:9" x14ac:dyDescent="0.25">
      <c r="B43" s="28" t="s">
        <v>95</v>
      </c>
      <c r="C43" s="27" t="s">
        <v>22</v>
      </c>
      <c r="D43" s="64"/>
      <c r="E43" s="117"/>
      <c r="F43" s="68">
        <f t="shared" si="2"/>
        <v>0</v>
      </c>
      <c r="G43" s="64"/>
      <c r="H43" s="117"/>
      <c r="I43" s="66">
        <f t="shared" si="3"/>
        <v>0</v>
      </c>
    </row>
    <row r="44" spans="2:9" ht="20.5" x14ac:dyDescent="0.25">
      <c r="B44" s="89" t="s">
        <v>91</v>
      </c>
      <c r="C44" s="27" t="s">
        <v>96</v>
      </c>
      <c r="D44" s="64"/>
      <c r="E44" s="117"/>
      <c r="F44" s="68">
        <f t="shared" si="2"/>
        <v>0</v>
      </c>
      <c r="G44" s="64"/>
      <c r="H44" s="119"/>
      <c r="I44" s="66">
        <f t="shared" si="3"/>
        <v>0</v>
      </c>
    </row>
    <row r="45" spans="2:9" x14ac:dyDescent="0.25">
      <c r="B45" s="30" t="s">
        <v>21</v>
      </c>
      <c r="C45" s="27" t="s">
        <v>52</v>
      </c>
      <c r="D45" s="64"/>
      <c r="E45" s="117"/>
      <c r="F45" s="68">
        <f t="shared" si="2"/>
        <v>0</v>
      </c>
      <c r="G45" s="64"/>
      <c r="H45" s="119"/>
      <c r="I45" s="66">
        <f t="shared" si="3"/>
        <v>0</v>
      </c>
    </row>
    <row r="46" spans="2:9" ht="20.5" x14ac:dyDescent="0.25">
      <c r="B46" s="28" t="s">
        <v>202</v>
      </c>
      <c r="C46" s="27" t="s">
        <v>53</v>
      </c>
      <c r="D46" s="64"/>
      <c r="E46" s="121"/>
      <c r="F46" s="68">
        <f t="shared" si="2"/>
        <v>0</v>
      </c>
      <c r="G46" s="67"/>
      <c r="H46" s="122"/>
      <c r="I46" s="66">
        <f t="shared" si="3"/>
        <v>0</v>
      </c>
    </row>
    <row r="47" spans="2:9" ht="20.5" x14ac:dyDescent="0.25">
      <c r="B47" s="28" t="s">
        <v>98</v>
      </c>
      <c r="C47" s="27" t="s">
        <v>23</v>
      </c>
      <c r="D47" s="64"/>
      <c r="E47" s="121"/>
      <c r="F47" s="68">
        <f t="shared" si="2"/>
        <v>0</v>
      </c>
      <c r="G47" s="67"/>
      <c r="H47" s="122"/>
      <c r="I47" s="66">
        <f t="shared" si="3"/>
        <v>0</v>
      </c>
    </row>
    <row r="48" spans="2:9" x14ac:dyDescent="0.25">
      <c r="B48" s="28" t="s">
        <v>99</v>
      </c>
      <c r="C48" s="27" t="s">
        <v>97</v>
      </c>
      <c r="D48" s="67">
        <v>854873.06</v>
      </c>
      <c r="E48" s="121"/>
      <c r="F48" s="68">
        <f t="shared" si="2"/>
        <v>854873.06</v>
      </c>
      <c r="G48" s="67">
        <v>788003.53</v>
      </c>
      <c r="H48" s="122"/>
      <c r="I48" s="66">
        <f t="shared" si="3"/>
        <v>788003.53</v>
      </c>
    </row>
    <row r="49" spans="2:9" ht="13" thickBot="1" x14ac:dyDescent="0.3">
      <c r="B49" s="134" t="s">
        <v>170</v>
      </c>
      <c r="C49" s="31" t="s">
        <v>171</v>
      </c>
      <c r="D49" s="64"/>
      <c r="E49" s="117"/>
      <c r="F49" s="135">
        <f t="shared" si="2"/>
        <v>0</v>
      </c>
      <c r="G49" s="64"/>
      <c r="H49" s="119"/>
      <c r="I49" s="136">
        <f t="shared" si="3"/>
        <v>0</v>
      </c>
    </row>
    <row r="50" spans="2:9" ht="32" thickBot="1" x14ac:dyDescent="0.3">
      <c r="B50" s="62" t="s">
        <v>178</v>
      </c>
      <c r="C50" s="32" t="s">
        <v>100</v>
      </c>
      <c r="D50" s="101">
        <f t="shared" ref="D50:I50" si="4">D26+D30+D37+D38+D40+D42+D43+D45+D46+D47+D48+D49</f>
        <v>5550252.8700000001</v>
      </c>
      <c r="E50" s="101">
        <f t="shared" si="4"/>
        <v>0</v>
      </c>
      <c r="F50" s="101">
        <f t="shared" si="4"/>
        <v>5550252.8700000001</v>
      </c>
      <c r="G50" s="101">
        <f t="shared" si="4"/>
        <v>5270204.79</v>
      </c>
      <c r="H50" s="101">
        <f t="shared" si="4"/>
        <v>0</v>
      </c>
      <c r="I50" s="102">
        <f t="shared" si="4"/>
        <v>5270204.79</v>
      </c>
    </row>
    <row r="51" spans="2:9" x14ac:dyDescent="0.25">
      <c r="B51" s="37"/>
      <c r="C51" s="38"/>
      <c r="D51" s="39"/>
      <c r="E51" s="39"/>
      <c r="F51" s="39"/>
      <c r="G51" s="39"/>
      <c r="H51" s="177" t="s">
        <v>101</v>
      </c>
      <c r="I51" s="177"/>
    </row>
    <row r="52" spans="2:9" x14ac:dyDescent="0.25">
      <c r="B52" s="163" t="s">
        <v>10</v>
      </c>
      <c r="C52" s="174" t="s">
        <v>56</v>
      </c>
      <c r="D52" s="171" t="s">
        <v>7</v>
      </c>
      <c r="E52" s="172"/>
      <c r="F52" s="173"/>
      <c r="G52" s="171" t="s">
        <v>8</v>
      </c>
      <c r="H52" s="172"/>
      <c r="I52" s="172"/>
    </row>
    <row r="53" spans="2:9" ht="12.75" customHeight="1" x14ac:dyDescent="0.25">
      <c r="B53" s="164"/>
      <c r="C53" s="175"/>
      <c r="D53" s="174" t="s">
        <v>44</v>
      </c>
      <c r="E53" s="174" t="s">
        <v>49</v>
      </c>
      <c r="F53" s="160" t="s">
        <v>9</v>
      </c>
      <c r="G53" s="174" t="s">
        <v>44</v>
      </c>
      <c r="H53" s="174" t="s">
        <v>49</v>
      </c>
      <c r="I53" s="160" t="s">
        <v>9</v>
      </c>
    </row>
    <row r="54" spans="2:9" x14ac:dyDescent="0.25">
      <c r="B54" s="164"/>
      <c r="C54" s="175"/>
      <c r="D54" s="175"/>
      <c r="E54" s="175"/>
      <c r="F54" s="161"/>
      <c r="G54" s="175"/>
      <c r="H54" s="175"/>
      <c r="I54" s="161"/>
    </row>
    <row r="55" spans="2:9" x14ac:dyDescent="0.25">
      <c r="B55" s="165"/>
      <c r="C55" s="176"/>
      <c r="D55" s="176"/>
      <c r="E55" s="176"/>
      <c r="F55" s="162"/>
      <c r="G55" s="176"/>
      <c r="H55" s="176"/>
      <c r="I55" s="162"/>
    </row>
    <row r="56" spans="2:9" ht="13" thickBot="1" x14ac:dyDescent="0.3">
      <c r="B56" s="18">
        <v>1</v>
      </c>
      <c r="C56" s="63" t="s">
        <v>11</v>
      </c>
      <c r="D56" s="20">
        <v>3</v>
      </c>
      <c r="E56" s="20">
        <v>4</v>
      </c>
      <c r="F56" s="20">
        <v>5</v>
      </c>
      <c r="G56" s="20">
        <v>6</v>
      </c>
      <c r="H56" s="20">
        <v>7</v>
      </c>
      <c r="I56" s="61">
        <v>8</v>
      </c>
    </row>
    <row r="57" spans="2:9" x14ac:dyDescent="0.25">
      <c r="B57" s="22" t="s">
        <v>25</v>
      </c>
      <c r="C57" s="23"/>
      <c r="D57" s="69"/>
      <c r="E57" s="69"/>
      <c r="F57" s="69"/>
      <c r="G57" s="69"/>
      <c r="H57" s="79"/>
      <c r="I57" s="70"/>
    </row>
    <row r="58" spans="2:9" x14ac:dyDescent="0.25">
      <c r="B58" s="28" t="s">
        <v>103</v>
      </c>
      <c r="C58" s="27" t="s">
        <v>102</v>
      </c>
      <c r="D58" s="110">
        <f t="shared" ref="D58:I58" si="5">D59+D60+D64</f>
        <v>0</v>
      </c>
      <c r="E58" s="110">
        <f t="shared" si="5"/>
        <v>453000</v>
      </c>
      <c r="F58" s="110">
        <f t="shared" si="5"/>
        <v>453000</v>
      </c>
      <c r="G58" s="110">
        <f t="shared" si="5"/>
        <v>0</v>
      </c>
      <c r="H58" s="110">
        <f t="shared" si="5"/>
        <v>252995</v>
      </c>
      <c r="I58" s="123">
        <f t="shared" si="5"/>
        <v>252995</v>
      </c>
    </row>
    <row r="59" spans="2:9" ht="30.5" x14ac:dyDescent="0.25">
      <c r="B59" s="95" t="s">
        <v>110</v>
      </c>
      <c r="C59" s="27" t="s">
        <v>104</v>
      </c>
      <c r="D59" s="64"/>
      <c r="E59" s="64">
        <v>453000</v>
      </c>
      <c r="F59" s="114">
        <f t="shared" ref="F59:F75" si="6">E59+D59</f>
        <v>453000</v>
      </c>
      <c r="G59" s="64"/>
      <c r="H59" s="71">
        <v>252995</v>
      </c>
      <c r="I59" s="115">
        <f t="shared" ref="I59:I75" si="7">H59+G59</f>
        <v>252995</v>
      </c>
    </row>
    <row r="60" spans="2:9" x14ac:dyDescent="0.25">
      <c r="B60" s="95" t="s">
        <v>105</v>
      </c>
      <c r="C60" s="27" t="s">
        <v>106</v>
      </c>
      <c r="D60" s="64"/>
      <c r="E60" s="64"/>
      <c r="F60" s="114">
        <f t="shared" si="6"/>
        <v>0</v>
      </c>
      <c r="G60" s="64"/>
      <c r="H60" s="71"/>
      <c r="I60" s="115">
        <f t="shared" si="7"/>
        <v>0</v>
      </c>
    </row>
    <row r="61" spans="2:9" ht="20.5" x14ac:dyDescent="0.25">
      <c r="B61" s="94" t="s">
        <v>109</v>
      </c>
      <c r="C61" s="27" t="s">
        <v>107</v>
      </c>
      <c r="D61" s="64"/>
      <c r="E61" s="67"/>
      <c r="F61" s="114">
        <f t="shared" si="6"/>
        <v>0</v>
      </c>
      <c r="G61" s="67"/>
      <c r="H61" s="72"/>
      <c r="I61" s="115">
        <f t="shared" si="7"/>
        <v>0</v>
      </c>
    </row>
    <row r="62" spans="2:9" ht="20.5" x14ac:dyDescent="0.25">
      <c r="B62" s="52" t="s">
        <v>94</v>
      </c>
      <c r="C62" s="27" t="s">
        <v>108</v>
      </c>
      <c r="D62" s="64"/>
      <c r="E62" s="67"/>
      <c r="F62" s="114">
        <f t="shared" si="6"/>
        <v>0</v>
      </c>
      <c r="G62" s="67"/>
      <c r="H62" s="72"/>
      <c r="I62" s="115">
        <f t="shared" si="7"/>
        <v>0</v>
      </c>
    </row>
    <row r="63" spans="2:9" ht="20.5" x14ac:dyDescent="0.25">
      <c r="B63" s="96" t="s">
        <v>172</v>
      </c>
      <c r="C63" s="42" t="s">
        <v>111</v>
      </c>
      <c r="D63" s="67"/>
      <c r="E63" s="67"/>
      <c r="F63" s="114">
        <f t="shared" si="6"/>
        <v>0</v>
      </c>
      <c r="G63" s="67"/>
      <c r="H63" s="72"/>
      <c r="I63" s="115">
        <f t="shared" si="7"/>
        <v>0</v>
      </c>
    </row>
    <row r="64" spans="2:9" x14ac:dyDescent="0.25">
      <c r="B64" s="95" t="s">
        <v>206</v>
      </c>
      <c r="C64" s="42" t="s">
        <v>112</v>
      </c>
      <c r="D64" s="67"/>
      <c r="E64" s="67"/>
      <c r="F64" s="114">
        <f t="shared" si="6"/>
        <v>0</v>
      </c>
      <c r="G64" s="67"/>
      <c r="H64" s="72"/>
      <c r="I64" s="115">
        <f t="shared" si="7"/>
        <v>0</v>
      </c>
    </row>
    <row r="65" spans="2:9" x14ac:dyDescent="0.25">
      <c r="B65" s="50" t="s">
        <v>113</v>
      </c>
      <c r="C65" s="27" t="s">
        <v>114</v>
      </c>
      <c r="D65" s="64"/>
      <c r="E65" s="67"/>
      <c r="F65" s="114">
        <f t="shared" si="6"/>
        <v>0</v>
      </c>
      <c r="G65" s="67"/>
      <c r="H65" s="72"/>
      <c r="I65" s="115">
        <f t="shared" si="7"/>
        <v>0</v>
      </c>
    </row>
    <row r="66" spans="2:9" ht="20.5" x14ac:dyDescent="0.25">
      <c r="B66" s="95" t="s">
        <v>94</v>
      </c>
      <c r="C66" s="27" t="s">
        <v>115</v>
      </c>
      <c r="D66" s="64"/>
      <c r="E66" s="64"/>
      <c r="F66" s="114">
        <f t="shared" si="6"/>
        <v>0</v>
      </c>
      <c r="G66" s="64"/>
      <c r="H66" s="71"/>
      <c r="I66" s="115">
        <f t="shared" si="7"/>
        <v>0</v>
      </c>
    </row>
    <row r="67" spans="2:9" ht="20.5" x14ac:dyDescent="0.25">
      <c r="B67" s="50" t="s">
        <v>116</v>
      </c>
      <c r="C67" s="27" t="s">
        <v>117</v>
      </c>
      <c r="D67" s="64">
        <v>1508.36</v>
      </c>
      <c r="E67" s="64"/>
      <c r="F67" s="114">
        <f t="shared" si="6"/>
        <v>1508.36</v>
      </c>
      <c r="G67" s="64">
        <v>775.2</v>
      </c>
      <c r="H67" s="71"/>
      <c r="I67" s="115">
        <f t="shared" si="7"/>
        <v>775.2</v>
      </c>
    </row>
    <row r="68" spans="2:9" ht="20.5" x14ac:dyDescent="0.25">
      <c r="B68" s="97" t="s">
        <v>119</v>
      </c>
      <c r="C68" s="27" t="s">
        <v>118</v>
      </c>
      <c r="D68" s="64"/>
      <c r="E68" s="64"/>
      <c r="F68" s="114">
        <f t="shared" si="6"/>
        <v>0</v>
      </c>
      <c r="G68" s="64"/>
      <c r="H68" s="71"/>
      <c r="I68" s="115">
        <f t="shared" si="7"/>
        <v>0</v>
      </c>
    </row>
    <row r="69" spans="2:9" ht="20.5" x14ac:dyDescent="0.25">
      <c r="B69" s="50" t="s">
        <v>120</v>
      </c>
      <c r="C69" s="42" t="s">
        <v>26</v>
      </c>
      <c r="D69" s="67"/>
      <c r="E69" s="67"/>
      <c r="F69" s="114">
        <f t="shared" si="6"/>
        <v>0</v>
      </c>
      <c r="G69" s="67">
        <v>11750</v>
      </c>
      <c r="H69" s="72"/>
      <c r="I69" s="115">
        <f t="shared" si="7"/>
        <v>11750</v>
      </c>
    </row>
    <row r="70" spans="2:9" ht="20.5" x14ac:dyDescent="0.25">
      <c r="B70" s="95" t="s">
        <v>119</v>
      </c>
      <c r="C70" s="42" t="s">
        <v>121</v>
      </c>
      <c r="D70" s="67"/>
      <c r="E70" s="67"/>
      <c r="F70" s="114">
        <f t="shared" si="6"/>
        <v>0</v>
      </c>
      <c r="G70" s="67"/>
      <c r="H70" s="72"/>
      <c r="I70" s="115">
        <f t="shared" si="7"/>
        <v>0</v>
      </c>
    </row>
    <row r="71" spans="2:9" x14ac:dyDescent="0.25">
      <c r="B71" s="50" t="s">
        <v>122</v>
      </c>
      <c r="C71" s="27" t="s">
        <v>123</v>
      </c>
      <c r="D71" s="64"/>
      <c r="E71" s="64"/>
      <c r="F71" s="114">
        <f t="shared" si="6"/>
        <v>0</v>
      </c>
      <c r="G71" s="64"/>
      <c r="H71" s="71"/>
      <c r="I71" s="115">
        <f t="shared" si="7"/>
        <v>0</v>
      </c>
    </row>
    <row r="72" spans="2:9" ht="20.5" x14ac:dyDescent="0.25">
      <c r="B72" s="95" t="s">
        <v>94</v>
      </c>
      <c r="C72" s="27" t="s">
        <v>124</v>
      </c>
      <c r="D72" s="64"/>
      <c r="E72" s="64"/>
      <c r="F72" s="114">
        <f t="shared" si="6"/>
        <v>0</v>
      </c>
      <c r="G72" s="64"/>
      <c r="H72" s="71"/>
      <c r="I72" s="115">
        <f t="shared" si="7"/>
        <v>0</v>
      </c>
    </row>
    <row r="73" spans="2:9" x14ac:dyDescent="0.25">
      <c r="B73" s="50" t="s">
        <v>126</v>
      </c>
      <c r="C73" s="27" t="s">
        <v>125</v>
      </c>
      <c r="D73" s="64"/>
      <c r="E73" s="64"/>
      <c r="F73" s="114">
        <f t="shared" si="6"/>
        <v>0</v>
      </c>
      <c r="G73" s="64"/>
      <c r="H73" s="71"/>
      <c r="I73" s="115">
        <f t="shared" si="7"/>
        <v>0</v>
      </c>
    </row>
    <row r="74" spans="2:9" ht="20.5" x14ac:dyDescent="0.25">
      <c r="B74" s="95" t="s">
        <v>128</v>
      </c>
      <c r="C74" s="27" t="s">
        <v>127</v>
      </c>
      <c r="D74" s="64"/>
      <c r="E74" s="64"/>
      <c r="F74" s="114">
        <f t="shared" si="6"/>
        <v>0</v>
      </c>
      <c r="G74" s="64"/>
      <c r="H74" s="71"/>
      <c r="I74" s="115">
        <f t="shared" si="7"/>
        <v>0</v>
      </c>
    </row>
    <row r="75" spans="2:9" ht="13" thickBot="1" x14ac:dyDescent="0.3">
      <c r="B75" s="98" t="s">
        <v>54</v>
      </c>
      <c r="C75" s="31" t="s">
        <v>27</v>
      </c>
      <c r="D75" s="76"/>
      <c r="E75" s="76"/>
      <c r="F75" s="116">
        <f t="shared" si="6"/>
        <v>0</v>
      </c>
      <c r="G75" s="76"/>
      <c r="H75" s="77"/>
      <c r="I75" s="115">
        <f t="shared" si="7"/>
        <v>0</v>
      </c>
    </row>
    <row r="76" spans="2:9" ht="32" thickBot="1" x14ac:dyDescent="0.3">
      <c r="B76" s="99" t="s">
        <v>179</v>
      </c>
      <c r="C76" s="100" t="s">
        <v>129</v>
      </c>
      <c r="D76" s="127">
        <f t="shared" ref="D76:I76" si="8">D58+D65+D67+D69+D71+D73+D75</f>
        <v>1508.36</v>
      </c>
      <c r="E76" s="127">
        <f t="shared" si="8"/>
        <v>453000</v>
      </c>
      <c r="F76" s="127">
        <f t="shared" si="8"/>
        <v>454508.36</v>
      </c>
      <c r="G76" s="127">
        <f t="shared" si="8"/>
        <v>12525.2</v>
      </c>
      <c r="H76" s="127">
        <f t="shared" si="8"/>
        <v>252995</v>
      </c>
      <c r="I76" s="128">
        <f t="shared" si="8"/>
        <v>265520.2</v>
      </c>
    </row>
    <row r="77" spans="2:9" ht="13" thickBot="1" x14ac:dyDescent="0.3">
      <c r="B77" s="99" t="s">
        <v>180</v>
      </c>
      <c r="C77" s="100" t="s">
        <v>130</v>
      </c>
      <c r="D77" s="131">
        <f t="shared" ref="D77:I77" si="9">D50+D76</f>
        <v>5551761.2300000004</v>
      </c>
      <c r="E77" s="131">
        <f t="shared" si="9"/>
        <v>453000</v>
      </c>
      <c r="F77" s="131">
        <f t="shared" si="9"/>
        <v>6004761.2300000004</v>
      </c>
      <c r="G77" s="131">
        <f t="shared" si="9"/>
        <v>5282729.99</v>
      </c>
      <c r="H77" s="131">
        <f t="shared" si="9"/>
        <v>252995</v>
      </c>
      <c r="I77" s="132">
        <f t="shared" si="9"/>
        <v>5535724.9900000002</v>
      </c>
    </row>
    <row r="78" spans="2:9" x14ac:dyDescent="0.25">
      <c r="B78" s="37"/>
      <c r="C78" s="38"/>
      <c r="D78" s="39"/>
      <c r="E78" s="39"/>
      <c r="F78" s="39"/>
      <c r="G78" s="39"/>
      <c r="H78" s="177" t="s">
        <v>50</v>
      </c>
      <c r="I78" s="177"/>
    </row>
    <row r="79" spans="2:9" x14ac:dyDescent="0.25">
      <c r="B79" s="163" t="s">
        <v>29</v>
      </c>
      <c r="C79" s="174" t="s">
        <v>56</v>
      </c>
      <c r="D79" s="171" t="s">
        <v>7</v>
      </c>
      <c r="E79" s="172"/>
      <c r="F79" s="173"/>
      <c r="G79" s="171" t="s">
        <v>8</v>
      </c>
      <c r="H79" s="172"/>
      <c r="I79" s="172"/>
    </row>
    <row r="80" spans="2:9" ht="12.75" customHeight="1" x14ac:dyDescent="0.25">
      <c r="B80" s="164"/>
      <c r="C80" s="175"/>
      <c r="D80" s="174" t="s">
        <v>44</v>
      </c>
      <c r="E80" s="174" t="s">
        <v>49</v>
      </c>
      <c r="F80" s="160" t="s">
        <v>9</v>
      </c>
      <c r="G80" s="174" t="s">
        <v>44</v>
      </c>
      <c r="H80" s="174" t="s">
        <v>49</v>
      </c>
      <c r="I80" s="160" t="s">
        <v>9</v>
      </c>
    </row>
    <row r="81" spans="2:9" x14ac:dyDescent="0.25">
      <c r="B81" s="164"/>
      <c r="C81" s="175"/>
      <c r="D81" s="175"/>
      <c r="E81" s="175"/>
      <c r="F81" s="161"/>
      <c r="G81" s="175"/>
      <c r="H81" s="175"/>
      <c r="I81" s="161"/>
    </row>
    <row r="82" spans="2:9" x14ac:dyDescent="0.25">
      <c r="B82" s="165"/>
      <c r="C82" s="176"/>
      <c r="D82" s="176"/>
      <c r="E82" s="176"/>
      <c r="F82" s="162"/>
      <c r="G82" s="176"/>
      <c r="H82" s="176"/>
      <c r="I82" s="162"/>
    </row>
    <row r="83" spans="2:9" ht="13" thickBot="1" x14ac:dyDescent="0.3">
      <c r="B83" s="18">
        <v>1</v>
      </c>
      <c r="C83" s="19" t="s">
        <v>11</v>
      </c>
      <c r="D83" s="20">
        <v>3</v>
      </c>
      <c r="E83" s="20">
        <v>4</v>
      </c>
      <c r="F83" s="20">
        <v>5</v>
      </c>
      <c r="G83" s="21">
        <v>6</v>
      </c>
      <c r="H83" s="21">
        <v>7</v>
      </c>
      <c r="I83" s="59">
        <v>8</v>
      </c>
    </row>
    <row r="84" spans="2:9" x14ac:dyDescent="0.25">
      <c r="B84" s="40" t="s">
        <v>30</v>
      </c>
      <c r="C84" s="31"/>
      <c r="D84" s="24"/>
      <c r="E84" s="24"/>
      <c r="F84" s="24"/>
      <c r="G84" s="24"/>
      <c r="H84" s="41"/>
      <c r="I84" s="36"/>
    </row>
    <row r="85" spans="2:9" ht="20.5" x14ac:dyDescent="0.25">
      <c r="B85" s="51" t="s">
        <v>131</v>
      </c>
      <c r="C85" s="27" t="s">
        <v>28</v>
      </c>
      <c r="D85" s="64"/>
      <c r="E85" s="117"/>
      <c r="F85" s="114">
        <f>E85+D85</f>
        <v>0</v>
      </c>
      <c r="G85" s="64"/>
      <c r="H85" s="117"/>
      <c r="I85" s="115">
        <f>H85+G85</f>
        <v>0</v>
      </c>
    </row>
    <row r="86" spans="2:9" ht="20.5" x14ac:dyDescent="0.25">
      <c r="B86" s="103" t="s">
        <v>94</v>
      </c>
      <c r="C86" s="27" t="s">
        <v>132</v>
      </c>
      <c r="D86" s="64"/>
      <c r="E86" s="117"/>
      <c r="F86" s="114">
        <f>E86+D86</f>
        <v>0</v>
      </c>
      <c r="G86" s="64"/>
      <c r="H86" s="119"/>
      <c r="I86" s="115">
        <f>H86+G86</f>
        <v>0</v>
      </c>
    </row>
    <row r="87" spans="2:9" ht="20.5" x14ac:dyDescent="0.25">
      <c r="B87" s="51" t="s">
        <v>133</v>
      </c>
      <c r="C87" s="27" t="s">
        <v>134</v>
      </c>
      <c r="D87" s="64">
        <v>1065208.31</v>
      </c>
      <c r="E87" s="117"/>
      <c r="F87" s="114">
        <f>E87+D87</f>
        <v>1065208.31</v>
      </c>
      <c r="G87" s="64">
        <v>91171.97</v>
      </c>
      <c r="H87" s="119"/>
      <c r="I87" s="115">
        <f>H87+G87</f>
        <v>91171.97</v>
      </c>
    </row>
    <row r="88" spans="2:9" ht="20.5" x14ac:dyDescent="0.25">
      <c r="B88" s="103" t="s">
        <v>119</v>
      </c>
      <c r="C88" s="27" t="s">
        <v>135</v>
      </c>
      <c r="D88" s="64"/>
      <c r="E88" s="117"/>
      <c r="F88" s="114">
        <f>E88+D88</f>
        <v>0</v>
      </c>
      <c r="G88" s="64"/>
      <c r="H88" s="119"/>
      <c r="I88" s="115">
        <f>H88+G88</f>
        <v>0</v>
      </c>
    </row>
    <row r="89" spans="2:9" x14ac:dyDescent="0.25">
      <c r="B89" s="51" t="s">
        <v>31</v>
      </c>
      <c r="C89" s="27" t="s">
        <v>136</v>
      </c>
      <c r="D89" s="64">
        <v>1584418.19</v>
      </c>
      <c r="E89" s="117"/>
      <c r="F89" s="114">
        <f>E89+D89</f>
        <v>1584418.19</v>
      </c>
      <c r="G89" s="64">
        <v>2058213.38</v>
      </c>
      <c r="H89" s="119"/>
      <c r="I89" s="115">
        <f>H89+G89</f>
        <v>2058213.38</v>
      </c>
    </row>
    <row r="90" spans="2:9" x14ac:dyDescent="0.25">
      <c r="B90" s="49" t="s">
        <v>137</v>
      </c>
      <c r="C90" s="27" t="s">
        <v>138</v>
      </c>
      <c r="D90" s="124">
        <f>D92+D93+D94+D95+D96</f>
        <v>0</v>
      </c>
      <c r="E90" s="124">
        <f>E91+E92+E93+E94+E95+E96</f>
        <v>453000</v>
      </c>
      <c r="F90" s="124">
        <f>F91+F92+F93+F94+F95+F96</f>
        <v>453000</v>
      </c>
      <c r="G90" s="124">
        <f>G92+G93+G94+G95+G96</f>
        <v>0</v>
      </c>
      <c r="H90" s="124">
        <f>H91+H92+H93+H94+H95+H96</f>
        <v>252995</v>
      </c>
      <c r="I90" s="111">
        <f>I91+I92+I93+I94+I95+I96</f>
        <v>252995</v>
      </c>
    </row>
    <row r="91" spans="2:9" ht="30.5" x14ac:dyDescent="0.25">
      <c r="B91" s="103" t="s">
        <v>139</v>
      </c>
      <c r="C91" s="27" t="s">
        <v>140</v>
      </c>
      <c r="D91" s="129" t="s">
        <v>155</v>
      </c>
      <c r="E91" s="64">
        <v>453000</v>
      </c>
      <c r="F91" s="114">
        <f>E91</f>
        <v>453000</v>
      </c>
      <c r="G91" s="129" t="s">
        <v>155</v>
      </c>
      <c r="H91" s="71">
        <v>252995</v>
      </c>
      <c r="I91" s="115">
        <f>H91</f>
        <v>252995</v>
      </c>
    </row>
    <row r="92" spans="2:9" x14ac:dyDescent="0.25">
      <c r="B92" s="104" t="s">
        <v>55</v>
      </c>
      <c r="C92" s="27" t="s">
        <v>141</v>
      </c>
      <c r="D92" s="64"/>
      <c r="E92" s="121"/>
      <c r="F92" s="114">
        <f t="shared" ref="F92:F100" si="10">E92+D92</f>
        <v>0</v>
      </c>
      <c r="G92" s="67"/>
      <c r="H92" s="122"/>
      <c r="I92" s="115">
        <f t="shared" ref="I92:I100" si="11">H92+G92</f>
        <v>0</v>
      </c>
    </row>
    <row r="93" spans="2:9" x14ac:dyDescent="0.25">
      <c r="B93" s="104" t="s">
        <v>142</v>
      </c>
      <c r="C93" s="27" t="s">
        <v>143</v>
      </c>
      <c r="D93" s="64"/>
      <c r="E93" s="121"/>
      <c r="F93" s="114">
        <f t="shared" si="10"/>
        <v>0</v>
      </c>
      <c r="G93" s="67"/>
      <c r="H93" s="122"/>
      <c r="I93" s="115">
        <f t="shared" si="11"/>
        <v>0</v>
      </c>
    </row>
    <row r="94" spans="2:9" x14ac:dyDescent="0.25">
      <c r="B94" s="104" t="s">
        <v>144</v>
      </c>
      <c r="C94" s="27" t="s">
        <v>145</v>
      </c>
      <c r="D94" s="64"/>
      <c r="E94" s="121"/>
      <c r="F94" s="114">
        <f t="shared" si="10"/>
        <v>0</v>
      </c>
      <c r="G94" s="67"/>
      <c r="H94" s="122"/>
      <c r="I94" s="115">
        <f t="shared" si="11"/>
        <v>0</v>
      </c>
    </row>
    <row r="95" spans="2:9" ht="20.5" x14ac:dyDescent="0.25">
      <c r="B95" s="104" t="s">
        <v>175</v>
      </c>
      <c r="C95" s="27" t="s">
        <v>173</v>
      </c>
      <c r="D95" s="64"/>
      <c r="E95" s="121"/>
      <c r="F95" s="114">
        <f t="shared" si="10"/>
        <v>0</v>
      </c>
      <c r="G95" s="67"/>
      <c r="H95" s="122"/>
      <c r="I95" s="115">
        <f t="shared" si="11"/>
        <v>0</v>
      </c>
    </row>
    <row r="96" spans="2:9" ht="20.5" x14ac:dyDescent="0.25">
      <c r="B96" s="104" t="s">
        <v>176</v>
      </c>
      <c r="C96" s="27" t="s">
        <v>174</v>
      </c>
      <c r="D96" s="64"/>
      <c r="E96" s="121"/>
      <c r="F96" s="114">
        <f t="shared" si="10"/>
        <v>0</v>
      </c>
      <c r="G96" s="67"/>
      <c r="H96" s="122"/>
      <c r="I96" s="115">
        <f t="shared" si="11"/>
        <v>0</v>
      </c>
    </row>
    <row r="97" spans="2:13" ht="20.5" x14ac:dyDescent="0.25">
      <c r="B97" s="49" t="s">
        <v>146</v>
      </c>
      <c r="C97" s="27" t="s">
        <v>147</v>
      </c>
      <c r="D97" s="64"/>
      <c r="E97" s="121"/>
      <c r="F97" s="114">
        <f t="shared" si="10"/>
        <v>0</v>
      </c>
      <c r="G97" s="67"/>
      <c r="H97" s="122"/>
      <c r="I97" s="115">
        <f t="shared" si="11"/>
        <v>0</v>
      </c>
    </row>
    <row r="98" spans="2:13" ht="20.5" x14ac:dyDescent="0.25">
      <c r="B98" s="103" t="s">
        <v>119</v>
      </c>
      <c r="C98" s="42" t="s">
        <v>148</v>
      </c>
      <c r="D98" s="67"/>
      <c r="E98" s="121"/>
      <c r="F98" s="114">
        <f t="shared" si="10"/>
        <v>0</v>
      </c>
      <c r="G98" s="67"/>
      <c r="H98" s="122"/>
      <c r="I98" s="115">
        <f t="shared" si="11"/>
        <v>0</v>
      </c>
    </row>
    <row r="99" spans="2:13" x14ac:dyDescent="0.25">
      <c r="B99" s="51" t="s">
        <v>149</v>
      </c>
      <c r="C99" s="42" t="s">
        <v>32</v>
      </c>
      <c r="D99" s="130">
        <v>1508.36</v>
      </c>
      <c r="E99" s="121"/>
      <c r="F99" s="114">
        <f t="shared" si="10"/>
        <v>1508.36</v>
      </c>
      <c r="G99" s="130">
        <v>775.2</v>
      </c>
      <c r="H99" s="122"/>
      <c r="I99" s="115">
        <f t="shared" si="11"/>
        <v>775.2</v>
      </c>
    </row>
    <row r="100" spans="2:13" ht="13" thickBot="1" x14ac:dyDescent="0.3">
      <c r="B100" s="84" t="s">
        <v>151</v>
      </c>
      <c r="C100" s="83" t="s">
        <v>150</v>
      </c>
      <c r="D100" s="78">
        <v>28269653.670000002</v>
      </c>
      <c r="E100" s="125"/>
      <c r="F100" s="114">
        <f t="shared" si="10"/>
        <v>28269653.670000002</v>
      </c>
      <c r="G100" s="78">
        <v>29782070.75</v>
      </c>
      <c r="H100" s="126"/>
      <c r="I100" s="115">
        <f t="shared" si="11"/>
        <v>29782070.75</v>
      </c>
    </row>
    <row r="101" spans="2:13" ht="32" thickBot="1" x14ac:dyDescent="0.3">
      <c r="B101" s="99" t="s">
        <v>181</v>
      </c>
      <c r="C101" s="100" t="s">
        <v>153</v>
      </c>
      <c r="D101" s="127">
        <f t="shared" ref="D101:I101" si="12">D85+D87+D89+D90+D97+D99+D100</f>
        <v>30920788.530000001</v>
      </c>
      <c r="E101" s="127">
        <f t="shared" si="12"/>
        <v>453000</v>
      </c>
      <c r="F101" s="127">
        <f t="shared" si="12"/>
        <v>31373788.530000001</v>
      </c>
      <c r="G101" s="127">
        <f t="shared" si="12"/>
        <v>31932231.300000001</v>
      </c>
      <c r="H101" s="127">
        <f t="shared" si="12"/>
        <v>252995</v>
      </c>
      <c r="I101" s="128">
        <f t="shared" si="12"/>
        <v>32185226.300000001</v>
      </c>
    </row>
    <row r="102" spans="2:13" x14ac:dyDescent="0.25">
      <c r="B102" s="40" t="s">
        <v>33</v>
      </c>
      <c r="C102" s="31"/>
      <c r="D102" s="105"/>
      <c r="E102" s="105"/>
      <c r="F102" s="105"/>
      <c r="G102" s="105"/>
      <c r="H102" s="106"/>
      <c r="I102" s="107"/>
    </row>
    <row r="103" spans="2:13" ht="13" thickBot="1" x14ac:dyDescent="0.3">
      <c r="B103" s="30" t="s">
        <v>152</v>
      </c>
      <c r="C103" s="27" t="s">
        <v>59</v>
      </c>
      <c r="D103" s="64">
        <v>-25369027.300000001</v>
      </c>
      <c r="E103" s="117"/>
      <c r="F103" s="114">
        <f>E103+D103</f>
        <v>-25369027.300000001</v>
      </c>
      <c r="G103" s="64">
        <v>-26649501.309999999</v>
      </c>
      <c r="H103" s="117"/>
      <c r="I103" s="115">
        <f>H103+G103</f>
        <v>-26649501.309999999</v>
      </c>
    </row>
    <row r="104" spans="2:13" ht="13" thickBot="1" x14ac:dyDescent="0.3">
      <c r="B104" s="62" t="s">
        <v>182</v>
      </c>
      <c r="C104" s="32" t="s">
        <v>154</v>
      </c>
      <c r="D104" s="108">
        <f t="shared" ref="D104:I104" si="13">D101+D103</f>
        <v>5551761.2300000004</v>
      </c>
      <c r="E104" s="108">
        <f t="shared" si="13"/>
        <v>453000</v>
      </c>
      <c r="F104" s="108">
        <f t="shared" si="13"/>
        <v>6004761.2300000004</v>
      </c>
      <c r="G104" s="108">
        <f t="shared" si="13"/>
        <v>5282729.99</v>
      </c>
      <c r="H104" s="108">
        <f t="shared" si="13"/>
        <v>252995</v>
      </c>
      <c r="I104" s="109">
        <f t="shared" si="13"/>
        <v>5535724.9900000002</v>
      </c>
    </row>
    <row r="105" spans="2:13" x14ac:dyDescent="0.25">
      <c r="B105" s="178" t="s">
        <v>156</v>
      </c>
      <c r="C105" s="178"/>
      <c r="D105" s="178"/>
      <c r="E105" s="178"/>
      <c r="F105" s="178"/>
      <c r="G105" s="178"/>
      <c r="H105" s="178"/>
      <c r="I105" s="178"/>
    </row>
    <row r="106" spans="2:13" ht="12.75" customHeight="1" x14ac:dyDescent="0.25">
      <c r="B106" s="170" t="s">
        <v>157</v>
      </c>
      <c r="C106" s="170"/>
      <c r="D106" s="170"/>
      <c r="E106" s="170"/>
      <c r="F106" s="170"/>
      <c r="G106" s="170"/>
      <c r="H106" s="170"/>
      <c r="I106" s="170"/>
    </row>
    <row r="107" spans="2:13" hidden="1" x14ac:dyDescent="0.25">
      <c r="E107" s="47"/>
      <c r="K107" s="48"/>
      <c r="L107" s="48"/>
    </row>
    <row r="108" spans="2:13" hidden="1" x14ac:dyDescent="0.25">
      <c r="B108" s="57" t="s">
        <v>42</v>
      </c>
      <c r="C108" s="169"/>
      <c r="D108" s="169"/>
      <c r="K108" s="48"/>
      <c r="L108" s="48"/>
    </row>
    <row r="109" spans="2:13" hidden="1" x14ac:dyDescent="0.25">
      <c r="B109" s="11" t="s">
        <v>43</v>
      </c>
      <c r="C109" s="168" t="s">
        <v>41</v>
      </c>
      <c r="D109" s="168"/>
      <c r="E109" s="44"/>
      <c r="K109" s="48"/>
      <c r="L109" s="48"/>
    </row>
    <row r="110" spans="2:13" hidden="1" x14ac:dyDescent="0.25">
      <c r="B110" s="11"/>
      <c r="C110" s="44"/>
      <c r="D110" s="44"/>
      <c r="E110" s="13"/>
      <c r="F110" s="44"/>
      <c r="G110" s="44"/>
      <c r="H110" s="46"/>
      <c r="I110" s="46"/>
      <c r="J110" s="46"/>
      <c r="K110" s="46"/>
      <c r="L110" s="46"/>
      <c r="M110" s="46"/>
    </row>
    <row r="111" spans="2:13" hidden="1" x14ac:dyDescent="0.25">
      <c r="B111" s="57" t="s">
        <v>36</v>
      </c>
      <c r="C111" s="169"/>
      <c r="D111" s="169"/>
      <c r="E111" s="45"/>
    </row>
    <row r="112" spans="2:13" hidden="1" x14ac:dyDescent="0.25">
      <c r="B112" s="11" t="s">
        <v>43</v>
      </c>
      <c r="C112" s="168" t="s">
        <v>41</v>
      </c>
      <c r="D112" s="168"/>
      <c r="E112" s="44"/>
    </row>
    <row r="113" spans="2:8" hidden="1" x14ac:dyDescent="0.25">
      <c r="B113" s="11"/>
      <c r="C113" s="44"/>
      <c r="D113" s="44"/>
      <c r="E113" s="13"/>
      <c r="F113" s="44"/>
    </row>
    <row r="114" spans="2:8" hidden="1" x14ac:dyDescent="0.25">
      <c r="B114" s="80" t="s">
        <v>167</v>
      </c>
      <c r="C114" s="44"/>
      <c r="D114" s="44"/>
      <c r="E114" s="48"/>
      <c r="F114" s="48"/>
      <c r="G114" s="48"/>
    </row>
    <row r="115" spans="2:8" hidden="1" x14ac:dyDescent="0.25">
      <c r="B115" s="80"/>
      <c r="C115" s="44"/>
      <c r="D115" s="44"/>
      <c r="E115" s="48"/>
      <c r="F115" s="48"/>
      <c r="G115" s="48"/>
    </row>
    <row r="116" spans="2:8" ht="13" hidden="1" thickBot="1" x14ac:dyDescent="0.3"/>
    <row r="117" spans="2:8" ht="48" hidden="1" customHeight="1" thickTop="1" thickBot="1" x14ac:dyDescent="0.3">
      <c r="C117" s="152"/>
      <c r="D117" s="153"/>
      <c r="E117" s="153"/>
      <c r="F117" s="154" t="s">
        <v>183</v>
      </c>
      <c r="G117" s="154"/>
      <c r="H117" s="155"/>
    </row>
    <row r="118" spans="2:8" ht="3.75" hidden="1" customHeight="1" thickTop="1" thickBot="1" x14ac:dyDescent="0.3">
      <c r="C118" s="156"/>
      <c r="D118" s="156"/>
      <c r="E118" s="156"/>
      <c r="F118" s="156"/>
      <c r="G118" s="156"/>
      <c r="H118" s="156"/>
    </row>
    <row r="119" spans="2:8" ht="13" hidden="1" thickTop="1" x14ac:dyDescent="0.25">
      <c r="C119" s="148" t="s">
        <v>158</v>
      </c>
      <c r="D119" s="149"/>
      <c r="E119" s="149"/>
      <c r="F119" s="150" t="s">
        <v>207</v>
      </c>
      <c r="G119" s="150"/>
      <c r="H119" s="151"/>
    </row>
    <row r="120" spans="2:8" hidden="1" x14ac:dyDescent="0.25">
      <c r="C120" s="142" t="s">
        <v>159</v>
      </c>
      <c r="D120" s="143"/>
      <c r="E120" s="143"/>
      <c r="F120" s="144">
        <v>46056</v>
      </c>
      <c r="G120" s="144"/>
      <c r="H120" s="145"/>
    </row>
    <row r="121" spans="2:8" hidden="1" x14ac:dyDescent="0.25">
      <c r="C121" s="142" t="s">
        <v>160</v>
      </c>
      <c r="D121" s="143"/>
      <c r="E121" s="143"/>
      <c r="F121" s="146" t="s">
        <v>210</v>
      </c>
      <c r="G121" s="146"/>
      <c r="H121" s="147"/>
    </row>
    <row r="122" spans="2:8" hidden="1" x14ac:dyDescent="0.25">
      <c r="C122" s="142" t="s">
        <v>161</v>
      </c>
      <c r="D122" s="143"/>
      <c r="E122" s="143"/>
      <c r="F122" s="146" t="s">
        <v>211</v>
      </c>
      <c r="G122" s="146"/>
      <c r="H122" s="147"/>
    </row>
    <row r="123" spans="2:8" hidden="1" x14ac:dyDescent="0.25">
      <c r="C123" s="142" t="s">
        <v>162</v>
      </c>
      <c r="D123" s="143"/>
      <c r="E123" s="143"/>
      <c r="F123" s="146" t="s">
        <v>207</v>
      </c>
      <c r="G123" s="146"/>
      <c r="H123" s="147"/>
    </row>
    <row r="124" spans="2:8" hidden="1" x14ac:dyDescent="0.25">
      <c r="C124" s="142" t="s">
        <v>163</v>
      </c>
      <c r="D124" s="143"/>
      <c r="E124" s="143"/>
      <c r="F124" s="144">
        <v>45950</v>
      </c>
      <c r="G124" s="144"/>
      <c r="H124" s="145"/>
    </row>
    <row r="125" spans="2:8" hidden="1" x14ac:dyDescent="0.25">
      <c r="C125" s="142" t="s">
        <v>164</v>
      </c>
      <c r="D125" s="143"/>
      <c r="E125" s="143"/>
      <c r="F125" s="144">
        <v>46400</v>
      </c>
      <c r="G125" s="144"/>
      <c r="H125" s="145"/>
    </row>
    <row r="126" spans="2:8" hidden="1" x14ac:dyDescent="0.25">
      <c r="C126" s="142" t="s">
        <v>165</v>
      </c>
      <c r="D126" s="143"/>
      <c r="E126" s="143"/>
      <c r="F126" s="146" t="s">
        <v>209</v>
      </c>
      <c r="G126" s="146"/>
      <c r="H126" s="147"/>
    </row>
    <row r="127" spans="2:8" ht="13" hidden="1" thickBot="1" x14ac:dyDescent="0.3">
      <c r="C127" s="137" t="s">
        <v>166</v>
      </c>
      <c r="D127" s="138"/>
      <c r="E127" s="138"/>
      <c r="F127" s="139" t="s">
        <v>208</v>
      </c>
      <c r="G127" s="139"/>
      <c r="H127" s="140"/>
    </row>
    <row r="128" spans="2:8" ht="3.75" hidden="1" customHeight="1" x14ac:dyDescent="0.25">
      <c r="C128" s="141"/>
      <c r="D128" s="141"/>
      <c r="E128" s="141"/>
      <c r="F128" s="141"/>
      <c r="G128" s="141"/>
      <c r="H128" s="141"/>
    </row>
    <row r="129" spans="3:8" ht="13" hidden="1" thickTop="1" x14ac:dyDescent="0.25">
      <c r="C129" s="148" t="s">
        <v>158</v>
      </c>
      <c r="D129" s="149"/>
      <c r="E129" s="149"/>
      <c r="F129" s="150" t="s">
        <v>213</v>
      </c>
      <c r="G129" s="150"/>
      <c r="H129" s="151"/>
    </row>
    <row r="130" spans="3:8" hidden="1" x14ac:dyDescent="0.25">
      <c r="C130" s="142" t="s">
        <v>159</v>
      </c>
      <c r="D130" s="143"/>
      <c r="E130" s="143"/>
      <c r="F130" s="144">
        <v>46056</v>
      </c>
      <c r="G130" s="144"/>
      <c r="H130" s="145"/>
    </row>
    <row r="131" spans="3:8" hidden="1" x14ac:dyDescent="0.25">
      <c r="C131" s="142" t="s">
        <v>160</v>
      </c>
      <c r="D131" s="143"/>
      <c r="E131" s="143"/>
      <c r="F131" s="146" t="s">
        <v>215</v>
      </c>
      <c r="G131" s="146"/>
      <c r="H131" s="147"/>
    </row>
    <row r="132" spans="3:8" hidden="1" x14ac:dyDescent="0.25">
      <c r="C132" s="142" t="s">
        <v>161</v>
      </c>
      <c r="D132" s="143"/>
      <c r="E132" s="143"/>
      <c r="F132" s="146" t="s">
        <v>211</v>
      </c>
      <c r="G132" s="146"/>
      <c r="H132" s="147"/>
    </row>
    <row r="133" spans="3:8" hidden="1" x14ac:dyDescent="0.25">
      <c r="C133" s="142" t="s">
        <v>162</v>
      </c>
      <c r="D133" s="143"/>
      <c r="E133" s="143"/>
      <c r="F133" s="146" t="s">
        <v>213</v>
      </c>
      <c r="G133" s="146"/>
      <c r="H133" s="147"/>
    </row>
    <row r="134" spans="3:8" hidden="1" x14ac:dyDescent="0.25">
      <c r="C134" s="142" t="s">
        <v>163</v>
      </c>
      <c r="D134" s="143"/>
      <c r="E134" s="143"/>
      <c r="F134" s="144">
        <v>45811</v>
      </c>
      <c r="G134" s="144"/>
      <c r="H134" s="145"/>
    </row>
    <row r="135" spans="3:8" hidden="1" x14ac:dyDescent="0.25">
      <c r="C135" s="142" t="s">
        <v>164</v>
      </c>
      <c r="D135" s="143"/>
      <c r="E135" s="143"/>
      <c r="F135" s="144">
        <v>46261</v>
      </c>
      <c r="G135" s="144"/>
      <c r="H135" s="145"/>
    </row>
    <row r="136" spans="3:8" hidden="1" x14ac:dyDescent="0.25">
      <c r="C136" s="142" t="s">
        <v>165</v>
      </c>
      <c r="D136" s="143"/>
      <c r="E136" s="143"/>
      <c r="F136" s="146" t="s">
        <v>214</v>
      </c>
      <c r="G136" s="146"/>
      <c r="H136" s="147"/>
    </row>
    <row r="137" spans="3:8" ht="13" hidden="1" thickBot="1" x14ac:dyDescent="0.3">
      <c r="C137" s="137" t="s">
        <v>166</v>
      </c>
      <c r="D137" s="138"/>
      <c r="E137" s="138"/>
      <c r="F137" s="139" t="s">
        <v>212</v>
      </c>
      <c r="G137" s="139"/>
      <c r="H137" s="140"/>
    </row>
    <row r="138" spans="3:8" ht="3.75" hidden="1" customHeight="1" x14ac:dyDescent="0.25">
      <c r="C138" s="141"/>
      <c r="D138" s="141"/>
      <c r="E138" s="141"/>
      <c r="F138" s="141"/>
      <c r="G138" s="141"/>
      <c r="H138" s="141"/>
    </row>
    <row r="139" spans="3:8" hidden="1" x14ac:dyDescent="0.25"/>
  </sheetData>
  <mergeCells count="102">
    <mergeCell ref="D52:F52"/>
    <mergeCell ref="G52:I52"/>
    <mergeCell ref="D53:D55"/>
    <mergeCell ref="E53:E55"/>
    <mergeCell ref="B32:B35"/>
    <mergeCell ref="C32:C35"/>
    <mergeCell ref="D32:F32"/>
    <mergeCell ref="I18:I20"/>
    <mergeCell ref="D18:D20"/>
    <mergeCell ref="H33:H35"/>
    <mergeCell ref="B2:H2"/>
    <mergeCell ref="B105:I105"/>
    <mergeCell ref="F53:F55"/>
    <mergeCell ref="G53:G55"/>
    <mergeCell ref="H53:H55"/>
    <mergeCell ref="I53:I55"/>
    <mergeCell ref="E80:E82"/>
    <mergeCell ref="D79:F79"/>
    <mergeCell ref="B79:B82"/>
    <mergeCell ref="C79:C82"/>
    <mergeCell ref="B9:D12"/>
    <mergeCell ref="E9:G12"/>
    <mergeCell ref="H31:I31"/>
    <mergeCell ref="C17:C20"/>
    <mergeCell ref="G17:I17"/>
    <mergeCell ref="G18:G20"/>
    <mergeCell ref="I33:I35"/>
    <mergeCell ref="F18:F20"/>
    <mergeCell ref="H18:H20"/>
    <mergeCell ref="D80:D82"/>
    <mergeCell ref="G33:G35"/>
    <mergeCell ref="E18:E20"/>
    <mergeCell ref="B13:D13"/>
    <mergeCell ref="D33:D35"/>
    <mergeCell ref="B3:H3"/>
    <mergeCell ref="B4:H4"/>
    <mergeCell ref="B5:H5"/>
    <mergeCell ref="F33:F35"/>
    <mergeCell ref="B17:B20"/>
    <mergeCell ref="E13:G13"/>
    <mergeCell ref="E7:F7"/>
    <mergeCell ref="C112:D112"/>
    <mergeCell ref="C108:D108"/>
    <mergeCell ref="C111:D111"/>
    <mergeCell ref="C109:D109"/>
    <mergeCell ref="B106:I106"/>
    <mergeCell ref="D17:F17"/>
    <mergeCell ref="G32:I32"/>
    <mergeCell ref="G79:I79"/>
    <mergeCell ref="H80:H82"/>
    <mergeCell ref="G80:G82"/>
    <mergeCell ref="F80:F82"/>
    <mergeCell ref="H78:I78"/>
    <mergeCell ref="I80:I82"/>
    <mergeCell ref="E33:E35"/>
    <mergeCell ref="H51:I51"/>
    <mergeCell ref="B52:B55"/>
    <mergeCell ref="C52:C55"/>
    <mergeCell ref="C119:E119"/>
    <mergeCell ref="F119:H119"/>
    <mergeCell ref="C120:E120"/>
    <mergeCell ref="F120:H120"/>
    <mergeCell ref="C121:E121"/>
    <mergeCell ref="F121:H121"/>
    <mergeCell ref="C117:E117"/>
    <mergeCell ref="F117:H117"/>
    <mergeCell ref="F118:H118"/>
    <mergeCell ref="C118:E118"/>
    <mergeCell ref="C125:E125"/>
    <mergeCell ref="F125:H125"/>
    <mergeCell ref="C126:E126"/>
    <mergeCell ref="F126:H126"/>
    <mergeCell ref="C127:E127"/>
    <mergeCell ref="F127:H127"/>
    <mergeCell ref="C122:E122"/>
    <mergeCell ref="F122:H122"/>
    <mergeCell ref="C123:E123"/>
    <mergeCell ref="F123:H123"/>
    <mergeCell ref="C124:E124"/>
    <mergeCell ref="F124:H124"/>
    <mergeCell ref="C131:E131"/>
    <mergeCell ref="F131:H131"/>
    <mergeCell ref="C132:E132"/>
    <mergeCell ref="F132:H132"/>
    <mergeCell ref="C133:E133"/>
    <mergeCell ref="F133:H133"/>
    <mergeCell ref="C128:E128"/>
    <mergeCell ref="F128:H128"/>
    <mergeCell ref="C129:E129"/>
    <mergeCell ref="F129:H129"/>
    <mergeCell ref="C130:E130"/>
    <mergeCell ref="F130:H130"/>
    <mergeCell ref="C137:E137"/>
    <mergeCell ref="F137:H137"/>
    <mergeCell ref="C138:E138"/>
    <mergeCell ref="F138:H138"/>
    <mergeCell ref="C134:E134"/>
    <mergeCell ref="F134:H134"/>
    <mergeCell ref="C135:E135"/>
    <mergeCell ref="F135:H135"/>
    <mergeCell ref="C136:E136"/>
    <mergeCell ref="F136:H136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30" max="16383" man="1"/>
    <brk id="50" max="16383" man="1"/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67" workbookViewId="0">
      <selection activeCell="C102" sqref="C102"/>
    </sheetView>
  </sheetViews>
  <sheetFormatPr defaultRowHeight="12.5" x14ac:dyDescent="0.25"/>
  <cols>
    <col min="1" max="1" width="12.81640625" customWidth="1"/>
    <col min="2" max="2" width="19.81640625" customWidth="1"/>
    <col min="3" max="3" width="21.7265625" customWidth="1"/>
    <col min="4" max="4" width="27.7265625" customWidth="1"/>
    <col min="6" max="6" width="17.6328125" customWidth="1"/>
    <col min="7" max="7" width="18" customWidth="1"/>
  </cols>
  <sheetData>
    <row r="1" spans="1:7" x14ac:dyDescent="0.25">
      <c r="A1" s="181"/>
      <c r="B1" s="182"/>
      <c r="C1" s="182"/>
      <c r="D1" s="182"/>
      <c r="E1" s="183"/>
      <c r="F1" s="184"/>
      <c r="G1" s="184"/>
    </row>
    <row r="2" spans="1:7" x14ac:dyDescent="0.25">
      <c r="A2" s="185"/>
      <c r="B2" s="186"/>
      <c r="C2" s="186"/>
      <c r="D2" s="186"/>
      <c r="E2" s="187"/>
      <c r="F2" s="188"/>
      <c r="G2" s="189" t="s">
        <v>216</v>
      </c>
    </row>
    <row r="3" spans="1:7" ht="13" x14ac:dyDescent="0.3">
      <c r="A3" s="190" t="s">
        <v>217</v>
      </c>
      <c r="B3" s="190"/>
      <c r="C3" s="190"/>
      <c r="D3" s="190"/>
      <c r="E3" s="190"/>
      <c r="F3" s="190"/>
      <c r="G3" s="190"/>
    </row>
    <row r="4" spans="1:7" ht="13" x14ac:dyDescent="0.3">
      <c r="A4" s="190" t="s">
        <v>218</v>
      </c>
      <c r="B4" s="190"/>
      <c r="C4" s="190"/>
      <c r="D4" s="190"/>
      <c r="E4" s="190"/>
      <c r="F4" s="190"/>
      <c r="G4" s="190"/>
    </row>
    <row r="5" spans="1:7" x14ac:dyDescent="0.25">
      <c r="A5" s="185"/>
      <c r="B5" s="186"/>
      <c r="C5" s="186"/>
      <c r="D5" s="186"/>
      <c r="E5" s="187"/>
      <c r="F5" s="188"/>
      <c r="G5" s="188"/>
    </row>
    <row r="6" spans="1:7" x14ac:dyDescent="0.25">
      <c r="A6" s="191" t="s">
        <v>219</v>
      </c>
      <c r="B6" s="192" t="s">
        <v>220</v>
      </c>
      <c r="C6" s="193"/>
      <c r="D6" s="194"/>
      <c r="E6" s="195" t="s">
        <v>221</v>
      </c>
      <c r="F6" s="196" t="s">
        <v>222</v>
      </c>
      <c r="G6" s="197" t="s">
        <v>223</v>
      </c>
    </row>
    <row r="7" spans="1:7" x14ac:dyDescent="0.25">
      <c r="A7" s="191"/>
      <c r="B7" s="198"/>
      <c r="C7" s="199"/>
      <c r="D7" s="200"/>
      <c r="E7" s="195"/>
      <c r="F7" s="201"/>
      <c r="G7" s="202"/>
    </row>
    <row r="8" spans="1:7" x14ac:dyDescent="0.25">
      <c r="A8" s="191"/>
      <c r="B8" s="198"/>
      <c r="C8" s="199"/>
      <c r="D8" s="200"/>
      <c r="E8" s="195"/>
      <c r="F8" s="201"/>
      <c r="G8" s="202"/>
    </row>
    <row r="9" spans="1:7" x14ac:dyDescent="0.25">
      <c r="A9" s="191"/>
      <c r="B9" s="203"/>
      <c r="C9" s="204"/>
      <c r="D9" s="205"/>
      <c r="E9" s="195"/>
      <c r="F9" s="206"/>
      <c r="G9" s="207"/>
    </row>
    <row r="10" spans="1:7" ht="13" thickBot="1" x14ac:dyDescent="0.3">
      <c r="A10" s="208">
        <v>1</v>
      </c>
      <c r="B10" s="209">
        <v>2</v>
      </c>
      <c r="C10" s="210"/>
      <c r="D10" s="191"/>
      <c r="E10" s="211">
        <v>3</v>
      </c>
      <c r="F10" s="212">
        <v>4</v>
      </c>
      <c r="G10" s="213">
        <v>5</v>
      </c>
    </row>
    <row r="11" spans="1:7" x14ac:dyDescent="0.25">
      <c r="A11" s="214" t="s">
        <v>224</v>
      </c>
      <c r="B11" s="215" t="s">
        <v>225</v>
      </c>
      <c r="C11" s="216"/>
      <c r="D11" s="217"/>
      <c r="E11" s="218" t="s">
        <v>13</v>
      </c>
      <c r="F11" s="219"/>
      <c r="G11" s="220"/>
    </row>
    <row r="12" spans="1:7" x14ac:dyDescent="0.25">
      <c r="A12" s="214" t="s">
        <v>226</v>
      </c>
      <c r="B12" s="215" t="s">
        <v>227</v>
      </c>
      <c r="C12" s="216"/>
      <c r="D12" s="217"/>
      <c r="E12" s="221" t="s">
        <v>14</v>
      </c>
      <c r="F12" s="222"/>
      <c r="G12" s="223">
        <v>18</v>
      </c>
    </row>
    <row r="13" spans="1:7" x14ac:dyDescent="0.25">
      <c r="A13" s="214" t="s">
        <v>228</v>
      </c>
      <c r="B13" s="215" t="s">
        <v>229</v>
      </c>
      <c r="C13" s="216"/>
      <c r="D13" s="217"/>
      <c r="E13" s="221" t="s">
        <v>15</v>
      </c>
      <c r="F13" s="222"/>
      <c r="G13" s="223"/>
    </row>
    <row r="14" spans="1:7" x14ac:dyDescent="0.25">
      <c r="A14" s="214" t="s">
        <v>230</v>
      </c>
      <c r="B14" s="215" t="s">
        <v>231</v>
      </c>
      <c r="C14" s="216"/>
      <c r="D14" s="217"/>
      <c r="E14" s="221" t="s">
        <v>16</v>
      </c>
      <c r="F14" s="222"/>
      <c r="G14" s="223"/>
    </row>
    <row r="15" spans="1:7" x14ac:dyDescent="0.25">
      <c r="A15" s="224"/>
      <c r="B15" s="225" t="s">
        <v>232</v>
      </c>
      <c r="C15" s="225"/>
      <c r="D15" s="226"/>
      <c r="E15" s="227"/>
      <c r="F15" s="228"/>
      <c r="G15" s="229"/>
    </row>
    <row r="16" spans="1:7" x14ac:dyDescent="0.25">
      <c r="A16" s="224"/>
      <c r="B16" s="230"/>
      <c r="C16" s="230"/>
      <c r="D16" s="231"/>
      <c r="E16" s="232"/>
      <c r="F16" s="233"/>
      <c r="G16" s="234"/>
    </row>
    <row r="17" spans="1:7" x14ac:dyDescent="0.25">
      <c r="A17" s="224"/>
      <c r="B17" s="235"/>
      <c r="C17" s="235"/>
      <c r="D17" s="236"/>
      <c r="E17" s="237"/>
      <c r="F17" s="238"/>
      <c r="G17" s="239"/>
    </row>
    <row r="18" spans="1:7" x14ac:dyDescent="0.25">
      <c r="A18" s="214" t="s">
        <v>233</v>
      </c>
      <c r="B18" s="215" t="s">
        <v>234</v>
      </c>
      <c r="C18" s="216"/>
      <c r="D18" s="217"/>
      <c r="E18" s="221" t="s">
        <v>17</v>
      </c>
      <c r="F18" s="222"/>
      <c r="G18" s="223"/>
    </row>
    <row r="19" spans="1:7" x14ac:dyDescent="0.25">
      <c r="A19" s="240" t="s">
        <v>235</v>
      </c>
      <c r="B19" s="215" t="s">
        <v>236</v>
      </c>
      <c r="C19" s="216"/>
      <c r="D19" s="217"/>
      <c r="E19" s="221" t="s">
        <v>18</v>
      </c>
      <c r="F19" s="241"/>
      <c r="G19" s="242"/>
    </row>
    <row r="20" spans="1:7" x14ac:dyDescent="0.25">
      <c r="A20" s="240" t="s">
        <v>237</v>
      </c>
      <c r="B20" s="215" t="s">
        <v>238</v>
      </c>
      <c r="C20" s="216"/>
      <c r="D20" s="217"/>
      <c r="E20" s="221" t="s">
        <v>19</v>
      </c>
      <c r="F20" s="222">
        <v>117292.56</v>
      </c>
      <c r="G20" s="223">
        <v>95447.5</v>
      </c>
    </row>
    <row r="21" spans="1:7" x14ac:dyDescent="0.25">
      <c r="A21" s="240" t="s">
        <v>239</v>
      </c>
      <c r="B21" s="215" t="s">
        <v>240</v>
      </c>
      <c r="C21" s="216"/>
      <c r="D21" s="217"/>
      <c r="E21" s="221" t="s">
        <v>20</v>
      </c>
      <c r="F21" s="241"/>
      <c r="G21" s="242"/>
    </row>
    <row r="22" spans="1:7" x14ac:dyDescent="0.25">
      <c r="A22" s="243" t="s">
        <v>241</v>
      </c>
      <c r="B22" s="215" t="s">
        <v>242</v>
      </c>
      <c r="C22" s="216"/>
      <c r="D22" s="217"/>
      <c r="E22" s="221" t="s">
        <v>243</v>
      </c>
      <c r="F22" s="241"/>
      <c r="G22" s="242"/>
    </row>
    <row r="23" spans="1:7" x14ac:dyDescent="0.25">
      <c r="A23" s="224" t="s">
        <v>244</v>
      </c>
      <c r="B23" s="215" t="s">
        <v>245</v>
      </c>
      <c r="C23" s="216"/>
      <c r="D23" s="217"/>
      <c r="E23" s="221" t="s">
        <v>34</v>
      </c>
      <c r="F23" s="244">
        <f>SUM(F25:F29)</f>
        <v>265000</v>
      </c>
      <c r="G23" s="245">
        <f>SUM(G25:G29)</f>
        <v>180000</v>
      </c>
    </row>
    <row r="24" spans="1:7" x14ac:dyDescent="0.25">
      <c r="A24" s="224"/>
      <c r="B24" s="225" t="s">
        <v>232</v>
      </c>
      <c r="C24" s="225"/>
      <c r="D24" s="226"/>
      <c r="E24" s="227"/>
      <c r="F24" s="246"/>
      <c r="G24" s="247"/>
    </row>
    <row r="25" spans="1:7" x14ac:dyDescent="0.25">
      <c r="A25" s="224"/>
      <c r="B25" s="248" t="s">
        <v>246</v>
      </c>
      <c r="C25" s="249"/>
      <c r="D25" s="250"/>
      <c r="E25" s="251" t="s">
        <v>35</v>
      </c>
      <c r="F25" s="252"/>
      <c r="G25" s="253"/>
    </row>
    <row r="26" spans="1:7" x14ac:dyDescent="0.25">
      <c r="A26" s="224"/>
      <c r="B26" s="215" t="s">
        <v>247</v>
      </c>
      <c r="C26" s="216"/>
      <c r="D26" s="217"/>
      <c r="E26" s="221" t="s">
        <v>248</v>
      </c>
      <c r="F26" s="241"/>
      <c r="G26" s="242"/>
    </row>
    <row r="27" spans="1:7" x14ac:dyDescent="0.25">
      <c r="A27" s="224"/>
      <c r="B27" s="215" t="s">
        <v>249</v>
      </c>
      <c r="C27" s="216"/>
      <c r="D27" s="217"/>
      <c r="E27" s="221" t="s">
        <v>250</v>
      </c>
      <c r="F27" s="241">
        <v>265000</v>
      </c>
      <c r="G27" s="242">
        <v>180000</v>
      </c>
    </row>
    <row r="28" spans="1:7" x14ac:dyDescent="0.25">
      <c r="A28" s="224"/>
      <c r="B28" s="215" t="s">
        <v>251</v>
      </c>
      <c r="C28" s="216"/>
      <c r="D28" s="217"/>
      <c r="E28" s="221" t="s">
        <v>252</v>
      </c>
      <c r="F28" s="241"/>
      <c r="G28" s="242"/>
    </row>
    <row r="29" spans="1:7" x14ac:dyDescent="0.25">
      <c r="A29" s="254"/>
      <c r="B29" s="215" t="s">
        <v>253</v>
      </c>
      <c r="C29" s="216"/>
      <c r="D29" s="217"/>
      <c r="E29" s="221" t="s">
        <v>254</v>
      </c>
      <c r="F29" s="241"/>
      <c r="G29" s="242"/>
    </row>
    <row r="30" spans="1:7" x14ac:dyDescent="0.25">
      <c r="A30" s="224" t="s">
        <v>255</v>
      </c>
      <c r="B30" s="215" t="s">
        <v>256</v>
      </c>
      <c r="C30" s="216"/>
      <c r="D30" s="217"/>
      <c r="E30" s="221" t="s">
        <v>169</v>
      </c>
      <c r="F30" s="244">
        <f>SUM(F32:F33)</f>
        <v>0</v>
      </c>
      <c r="G30" s="245">
        <f>SUM(G32:G33)</f>
        <v>0</v>
      </c>
    </row>
    <row r="31" spans="1:7" x14ac:dyDescent="0.25">
      <c r="A31" s="224"/>
      <c r="B31" s="225" t="s">
        <v>232</v>
      </c>
      <c r="C31" s="225"/>
      <c r="D31" s="226"/>
      <c r="E31" s="227"/>
      <c r="F31" s="246"/>
      <c r="G31" s="247"/>
    </row>
    <row r="32" spans="1:7" x14ac:dyDescent="0.25">
      <c r="A32" s="224"/>
      <c r="B32" s="248" t="s">
        <v>257</v>
      </c>
      <c r="C32" s="249"/>
      <c r="D32" s="250"/>
      <c r="E32" s="251" t="s">
        <v>258</v>
      </c>
      <c r="F32" s="252"/>
      <c r="G32" s="253"/>
    </row>
    <row r="33" spans="1:7" x14ac:dyDescent="0.25">
      <c r="A33" s="254"/>
      <c r="B33" s="215" t="s">
        <v>259</v>
      </c>
      <c r="C33" s="216"/>
      <c r="D33" s="217"/>
      <c r="E33" s="221" t="s">
        <v>260</v>
      </c>
      <c r="F33" s="241"/>
      <c r="G33" s="242"/>
    </row>
    <row r="34" spans="1:7" x14ac:dyDescent="0.25">
      <c r="A34" s="240" t="s">
        <v>261</v>
      </c>
      <c r="B34" s="215" t="s">
        <v>262</v>
      </c>
      <c r="C34" s="216"/>
      <c r="D34" s="217"/>
      <c r="E34" s="221" t="s">
        <v>22</v>
      </c>
      <c r="F34" s="222"/>
      <c r="G34" s="223"/>
    </row>
    <row r="35" spans="1:7" x14ac:dyDescent="0.25">
      <c r="A35" s="255" t="s">
        <v>263</v>
      </c>
      <c r="B35" s="215" t="s">
        <v>264</v>
      </c>
      <c r="C35" s="216"/>
      <c r="D35" s="217"/>
      <c r="E35" s="251" t="s">
        <v>52</v>
      </c>
      <c r="F35" s="252"/>
      <c r="G35" s="253"/>
    </row>
    <row r="36" spans="1:7" x14ac:dyDescent="0.25">
      <c r="A36" s="243" t="s">
        <v>265</v>
      </c>
      <c r="B36" s="215" t="s">
        <v>266</v>
      </c>
      <c r="C36" s="216"/>
      <c r="D36" s="217"/>
      <c r="E36" s="221" t="s">
        <v>53</v>
      </c>
      <c r="F36" s="241"/>
      <c r="G36" s="242"/>
    </row>
    <row r="37" spans="1:7" x14ac:dyDescent="0.25">
      <c r="A37" s="243" t="s">
        <v>267</v>
      </c>
      <c r="B37" s="215" t="s">
        <v>268</v>
      </c>
      <c r="C37" s="216"/>
      <c r="D37" s="217"/>
      <c r="E37" s="221" t="s">
        <v>23</v>
      </c>
      <c r="F37" s="241"/>
      <c r="G37" s="242"/>
    </row>
    <row r="38" spans="1:7" ht="13" thickBot="1" x14ac:dyDescent="0.3">
      <c r="A38" s="243" t="s">
        <v>269</v>
      </c>
      <c r="B38" s="215" t="s">
        <v>270</v>
      </c>
      <c r="C38" s="216"/>
      <c r="D38" s="217"/>
      <c r="E38" s="256" t="s">
        <v>97</v>
      </c>
      <c r="F38" s="257"/>
      <c r="G38" s="258"/>
    </row>
    <row r="39" spans="1:7" x14ac:dyDescent="0.25">
      <c r="A39" s="185"/>
      <c r="B39" s="259"/>
      <c r="C39" s="260"/>
      <c r="D39" s="260"/>
      <c r="E39" s="187"/>
      <c r="F39" s="188"/>
      <c r="G39" s="189" t="s">
        <v>271</v>
      </c>
    </row>
    <row r="40" spans="1:7" ht="13" thickBot="1" x14ac:dyDescent="0.3">
      <c r="A40" s="208">
        <v>1</v>
      </c>
      <c r="B40" s="192">
        <v>2</v>
      </c>
      <c r="C40" s="193"/>
      <c r="D40" s="194"/>
      <c r="E40" s="211">
        <v>3</v>
      </c>
      <c r="F40" s="212">
        <v>4</v>
      </c>
      <c r="G40" s="213">
        <v>5</v>
      </c>
    </row>
    <row r="41" spans="1:7" x14ac:dyDescent="0.25">
      <c r="A41" s="214" t="s">
        <v>272</v>
      </c>
      <c r="B41" s="215" t="s">
        <v>273</v>
      </c>
      <c r="C41" s="216"/>
      <c r="D41" s="217"/>
      <c r="E41" s="218" t="s">
        <v>171</v>
      </c>
      <c r="F41" s="261" t="s">
        <v>155</v>
      </c>
      <c r="G41" s="262">
        <f>SUM(G43:G45)</f>
        <v>298535</v>
      </c>
    </row>
    <row r="42" spans="1:7" x14ac:dyDescent="0.25">
      <c r="A42" s="224"/>
      <c r="B42" s="225" t="s">
        <v>232</v>
      </c>
      <c r="C42" s="225"/>
      <c r="D42" s="225"/>
      <c r="E42" s="227"/>
      <c r="F42" s="263"/>
      <c r="G42" s="247"/>
    </row>
    <row r="43" spans="1:7" x14ac:dyDescent="0.25">
      <c r="A43" s="224"/>
      <c r="B43" s="248" t="s">
        <v>274</v>
      </c>
      <c r="C43" s="249"/>
      <c r="D43" s="250"/>
      <c r="E43" s="251" t="s">
        <v>275</v>
      </c>
      <c r="F43" s="264" t="s">
        <v>155</v>
      </c>
      <c r="G43" s="253"/>
    </row>
    <row r="44" spans="1:7" x14ac:dyDescent="0.25">
      <c r="A44" s="224"/>
      <c r="B44" s="215" t="s">
        <v>276</v>
      </c>
      <c r="C44" s="216"/>
      <c r="D44" s="217"/>
      <c r="E44" s="221" t="s">
        <v>277</v>
      </c>
      <c r="F44" s="265" t="s">
        <v>155</v>
      </c>
      <c r="G44" s="242"/>
    </row>
    <row r="45" spans="1:7" x14ac:dyDescent="0.25">
      <c r="A45" s="254"/>
      <c r="B45" s="215" t="s">
        <v>278</v>
      </c>
      <c r="C45" s="216"/>
      <c r="D45" s="217"/>
      <c r="E45" s="221" t="s">
        <v>279</v>
      </c>
      <c r="F45" s="265" t="s">
        <v>155</v>
      </c>
      <c r="G45" s="242">
        <v>298535</v>
      </c>
    </row>
    <row r="46" spans="1:7" x14ac:dyDescent="0.25">
      <c r="A46" s="214" t="s">
        <v>280</v>
      </c>
      <c r="B46" s="215" t="s">
        <v>281</v>
      </c>
      <c r="C46" s="216"/>
      <c r="D46" s="217"/>
      <c r="E46" s="221" t="s">
        <v>282</v>
      </c>
      <c r="F46" s="265" t="s">
        <v>155</v>
      </c>
      <c r="G46" s="245">
        <f>SUM(G48:G49)</f>
        <v>498540</v>
      </c>
    </row>
    <row r="47" spans="1:7" x14ac:dyDescent="0.25">
      <c r="A47" s="224"/>
      <c r="B47" s="225" t="s">
        <v>232</v>
      </c>
      <c r="C47" s="225"/>
      <c r="D47" s="225"/>
      <c r="E47" s="227"/>
      <c r="F47" s="263"/>
      <c r="G47" s="247"/>
    </row>
    <row r="48" spans="1:7" x14ac:dyDescent="0.25">
      <c r="A48" s="224"/>
      <c r="B48" s="248" t="s">
        <v>276</v>
      </c>
      <c r="C48" s="249"/>
      <c r="D48" s="250"/>
      <c r="E48" s="251" t="s">
        <v>283</v>
      </c>
      <c r="F48" s="264" t="s">
        <v>155</v>
      </c>
      <c r="G48" s="253"/>
    </row>
    <row r="49" spans="1:7" x14ac:dyDescent="0.25">
      <c r="A49" s="254"/>
      <c r="B49" s="215" t="s">
        <v>278</v>
      </c>
      <c r="C49" s="216"/>
      <c r="D49" s="217"/>
      <c r="E49" s="221" t="s">
        <v>284</v>
      </c>
      <c r="F49" s="265" t="s">
        <v>155</v>
      </c>
      <c r="G49" s="242">
        <v>498540</v>
      </c>
    </row>
    <row r="50" spans="1:7" x14ac:dyDescent="0.25">
      <c r="A50" s="224" t="s">
        <v>285</v>
      </c>
      <c r="B50" s="215" t="s">
        <v>286</v>
      </c>
      <c r="C50" s="216"/>
      <c r="D50" s="217"/>
      <c r="E50" s="221" t="s">
        <v>100</v>
      </c>
      <c r="F50" s="222"/>
      <c r="G50" s="223"/>
    </row>
    <row r="51" spans="1:7" x14ac:dyDescent="0.25">
      <c r="A51" s="214" t="s">
        <v>287</v>
      </c>
      <c r="B51" s="215" t="s">
        <v>288</v>
      </c>
      <c r="C51" s="216"/>
      <c r="D51" s="217"/>
      <c r="E51" s="221" t="s">
        <v>102</v>
      </c>
      <c r="F51" s="222"/>
      <c r="G51" s="223"/>
    </row>
    <row r="52" spans="1:7" x14ac:dyDescent="0.25">
      <c r="A52" s="266"/>
      <c r="B52" s="225" t="s">
        <v>232</v>
      </c>
      <c r="C52" s="225"/>
      <c r="D52" s="225"/>
      <c r="E52" s="227"/>
      <c r="F52" s="246"/>
      <c r="G52" s="247"/>
    </row>
    <row r="53" spans="1:7" x14ac:dyDescent="0.25">
      <c r="A53" s="267"/>
      <c r="B53" s="230"/>
      <c r="C53" s="230"/>
      <c r="D53" s="230"/>
      <c r="E53" s="232"/>
      <c r="F53" s="233"/>
      <c r="G53" s="234"/>
    </row>
    <row r="54" spans="1:7" x14ac:dyDescent="0.25">
      <c r="A54" s="268"/>
      <c r="B54" s="269"/>
      <c r="C54" s="235"/>
      <c r="D54" s="236"/>
      <c r="E54" s="237"/>
      <c r="F54" s="270"/>
      <c r="G54" s="271"/>
    </row>
    <row r="55" spans="1:7" x14ac:dyDescent="0.25">
      <c r="A55" s="272" t="s">
        <v>289</v>
      </c>
      <c r="B55" s="215" t="s">
        <v>290</v>
      </c>
      <c r="C55" s="216"/>
      <c r="D55" s="217"/>
      <c r="E55" s="221" t="s">
        <v>291</v>
      </c>
      <c r="F55" s="222">
        <v>376242.93</v>
      </c>
      <c r="G55" s="223">
        <v>390952.26</v>
      </c>
    </row>
    <row r="56" spans="1:7" x14ac:dyDescent="0.25">
      <c r="A56" s="240" t="s">
        <v>292</v>
      </c>
      <c r="B56" s="215" t="s">
        <v>293</v>
      </c>
      <c r="C56" s="216"/>
      <c r="D56" s="217"/>
      <c r="E56" s="221" t="s">
        <v>294</v>
      </c>
      <c r="F56" s="222"/>
      <c r="G56" s="223"/>
    </row>
    <row r="57" spans="1:7" x14ac:dyDescent="0.25">
      <c r="A57" s="240" t="s">
        <v>295</v>
      </c>
      <c r="B57" s="215" t="s">
        <v>296</v>
      </c>
      <c r="C57" s="216"/>
      <c r="D57" s="217"/>
      <c r="E57" s="221" t="s">
        <v>297</v>
      </c>
      <c r="F57" s="222"/>
      <c r="G57" s="223"/>
    </row>
    <row r="58" spans="1:7" x14ac:dyDescent="0.25">
      <c r="A58" s="272" t="s">
        <v>298</v>
      </c>
      <c r="B58" s="215" t="s">
        <v>299</v>
      </c>
      <c r="C58" s="216"/>
      <c r="D58" s="217"/>
      <c r="E58" s="221" t="s">
        <v>114</v>
      </c>
      <c r="F58" s="222"/>
      <c r="G58" s="223"/>
    </row>
    <row r="59" spans="1:7" x14ac:dyDescent="0.25">
      <c r="A59" s="272" t="s">
        <v>300</v>
      </c>
      <c r="B59" s="215" t="s">
        <v>301</v>
      </c>
      <c r="C59" s="216"/>
      <c r="D59" s="217"/>
      <c r="E59" s="221" t="s">
        <v>117</v>
      </c>
      <c r="F59" s="222"/>
      <c r="G59" s="223"/>
    </row>
    <row r="60" spans="1:7" x14ac:dyDescent="0.25">
      <c r="A60" s="272" t="s">
        <v>302</v>
      </c>
      <c r="B60" s="215" t="s">
        <v>303</v>
      </c>
      <c r="C60" s="216"/>
      <c r="D60" s="217"/>
      <c r="E60" s="221" t="s">
        <v>26</v>
      </c>
      <c r="F60" s="222"/>
      <c r="G60" s="223"/>
    </row>
    <row r="61" spans="1:7" x14ac:dyDescent="0.25">
      <c r="A61" s="240" t="s">
        <v>304</v>
      </c>
      <c r="B61" s="215" t="s">
        <v>305</v>
      </c>
      <c r="C61" s="216"/>
      <c r="D61" s="217"/>
      <c r="E61" s="221" t="s">
        <v>123</v>
      </c>
      <c r="F61" s="241"/>
      <c r="G61" s="242"/>
    </row>
    <row r="62" spans="1:7" x14ac:dyDescent="0.25">
      <c r="A62" s="240" t="s">
        <v>306</v>
      </c>
      <c r="B62" s="215" t="s">
        <v>307</v>
      </c>
      <c r="C62" s="216"/>
      <c r="D62" s="217"/>
      <c r="E62" s="221" t="s">
        <v>125</v>
      </c>
      <c r="F62" s="241"/>
      <c r="G62" s="242"/>
    </row>
    <row r="63" spans="1:7" x14ac:dyDescent="0.25">
      <c r="A63" s="240" t="s">
        <v>308</v>
      </c>
      <c r="B63" s="215" t="s">
        <v>309</v>
      </c>
      <c r="C63" s="216"/>
      <c r="D63" s="217"/>
      <c r="E63" s="221" t="s">
        <v>27</v>
      </c>
      <c r="F63" s="241"/>
      <c r="G63" s="242"/>
    </row>
    <row r="64" spans="1:7" x14ac:dyDescent="0.25">
      <c r="A64" s="240" t="s">
        <v>310</v>
      </c>
      <c r="B64" s="215" t="s">
        <v>311</v>
      </c>
      <c r="C64" s="216"/>
      <c r="D64" s="217"/>
      <c r="E64" s="221" t="s">
        <v>312</v>
      </c>
      <c r="F64" s="241"/>
      <c r="G64" s="242"/>
    </row>
    <row r="65" spans="1:7" x14ac:dyDescent="0.25">
      <c r="A65" s="240" t="s">
        <v>313</v>
      </c>
      <c r="B65" s="215" t="s">
        <v>314</v>
      </c>
      <c r="C65" s="216"/>
      <c r="D65" s="217"/>
      <c r="E65" s="221" t="s">
        <v>315</v>
      </c>
      <c r="F65" s="241"/>
      <c r="G65" s="242"/>
    </row>
    <row r="66" spans="1:7" x14ac:dyDescent="0.25">
      <c r="A66" s="240" t="s">
        <v>316</v>
      </c>
      <c r="B66" s="215" t="s">
        <v>317</v>
      </c>
      <c r="C66" s="216"/>
      <c r="D66" s="217"/>
      <c r="E66" s="221" t="s">
        <v>318</v>
      </c>
      <c r="F66" s="241"/>
      <c r="G66" s="242"/>
    </row>
    <row r="67" spans="1:7" x14ac:dyDescent="0.25">
      <c r="A67" s="240" t="s">
        <v>319</v>
      </c>
      <c r="B67" s="215" t="s">
        <v>320</v>
      </c>
      <c r="C67" s="216"/>
      <c r="D67" s="217"/>
      <c r="E67" s="221" t="s">
        <v>321</v>
      </c>
      <c r="F67" s="241"/>
      <c r="G67" s="242"/>
    </row>
    <row r="68" spans="1:7" x14ac:dyDescent="0.25">
      <c r="A68" s="240" t="s">
        <v>322</v>
      </c>
      <c r="B68" s="215" t="s">
        <v>323</v>
      </c>
      <c r="C68" s="216"/>
      <c r="D68" s="217"/>
      <c r="E68" s="221" t="s">
        <v>129</v>
      </c>
      <c r="F68" s="241"/>
      <c r="G68" s="242"/>
    </row>
    <row r="69" spans="1:7" x14ac:dyDescent="0.25">
      <c r="A69" s="240" t="s">
        <v>324</v>
      </c>
      <c r="B69" s="215" t="s">
        <v>325</v>
      </c>
      <c r="C69" s="216"/>
      <c r="D69" s="217"/>
      <c r="E69" s="221" t="s">
        <v>130</v>
      </c>
      <c r="F69" s="241"/>
      <c r="G69" s="242"/>
    </row>
    <row r="70" spans="1:7" ht="13" thickBot="1" x14ac:dyDescent="0.3">
      <c r="A70" s="240" t="s">
        <v>326</v>
      </c>
      <c r="B70" s="215" t="s">
        <v>327</v>
      </c>
      <c r="C70" s="216"/>
      <c r="D70" s="217"/>
      <c r="E70" s="273" t="s">
        <v>328</v>
      </c>
      <c r="F70" s="274"/>
      <c r="G70" s="275"/>
    </row>
    <row r="71" spans="1:7" x14ac:dyDescent="0.25">
      <c r="A71" s="185"/>
      <c r="B71" s="186"/>
      <c r="C71" s="186"/>
      <c r="D71" s="186"/>
      <c r="E71" s="187"/>
      <c r="F71" s="188"/>
      <c r="G71" s="188"/>
    </row>
    <row r="72" spans="1:7" x14ac:dyDescent="0.25">
      <c r="A72" s="276" t="s">
        <v>329</v>
      </c>
      <c r="B72" s="276"/>
      <c r="C72" s="277" t="s">
        <v>184</v>
      </c>
      <c r="D72" s="278" t="s">
        <v>330</v>
      </c>
      <c r="E72" s="278"/>
      <c r="F72" s="279" t="s">
        <v>187</v>
      </c>
      <c r="G72" s="279"/>
    </row>
    <row r="73" spans="1:7" x14ac:dyDescent="0.25">
      <c r="A73" s="181"/>
      <c r="B73" s="280" t="s">
        <v>331</v>
      </c>
      <c r="C73" s="281" t="s">
        <v>41</v>
      </c>
      <c r="D73" s="280" t="s">
        <v>332</v>
      </c>
      <c r="E73" s="183"/>
      <c r="F73" s="282" t="s">
        <v>41</v>
      </c>
      <c r="G73" s="282"/>
    </row>
    <row r="74" spans="1:7" x14ac:dyDescent="0.25">
      <c r="A74" s="283"/>
      <c r="B74" s="284"/>
      <c r="C74" s="284"/>
      <c r="D74" s="284" t="s">
        <v>333</v>
      </c>
      <c r="E74" s="285"/>
      <c r="F74" s="188"/>
      <c r="G74" s="188"/>
    </row>
    <row r="75" spans="1:7" x14ac:dyDescent="0.25">
      <c r="A75" s="286" t="s">
        <v>334</v>
      </c>
      <c r="B75" s="286"/>
      <c r="C75" s="283"/>
      <c r="D75" s="283"/>
      <c r="E75" s="287"/>
      <c r="F75" s="184"/>
      <c r="G75" s="184"/>
    </row>
    <row r="76" spans="1:7" x14ac:dyDescent="0.25">
      <c r="A76" s="288"/>
      <c r="B76" s="288"/>
      <c r="C76" s="283"/>
      <c r="D76" s="283"/>
      <c r="E76" s="287"/>
      <c r="F76" s="184"/>
      <c r="G76" s="184"/>
    </row>
    <row r="77" spans="1:7" ht="13" thickBot="1" x14ac:dyDescent="0.3">
      <c r="A77" s="188"/>
      <c r="B77" s="289"/>
      <c r="C77" s="289"/>
      <c r="D77" s="289"/>
      <c r="E77" s="183"/>
      <c r="F77" s="184"/>
      <c r="G77" s="184"/>
    </row>
    <row r="78" spans="1:7" ht="16.5" thickTop="1" thickBot="1" x14ac:dyDescent="0.3">
      <c r="A78" s="188"/>
      <c r="B78" s="290"/>
      <c r="C78" s="291"/>
      <c r="D78" s="292" t="s">
        <v>183</v>
      </c>
      <c r="E78" s="292"/>
      <c r="F78" s="293"/>
      <c r="G78" s="184"/>
    </row>
    <row r="79" spans="1:7" ht="13.5" thickTop="1" thickBot="1" x14ac:dyDescent="0.3">
      <c r="A79" s="283"/>
      <c r="B79" s="294"/>
      <c r="C79" s="294"/>
      <c r="D79" s="294"/>
      <c r="E79" s="294"/>
      <c r="F79" s="294"/>
      <c r="G79" s="188"/>
    </row>
    <row r="80" spans="1:7" ht="13" thickTop="1" x14ac:dyDescent="0.25">
      <c r="A80" s="185"/>
      <c r="B80" s="295" t="s">
        <v>158</v>
      </c>
      <c r="C80" s="296"/>
      <c r="D80" s="297" t="s">
        <v>207</v>
      </c>
      <c r="E80" s="297"/>
      <c r="F80" s="298"/>
      <c r="G80" s="184"/>
    </row>
    <row r="81" spans="1:7" x14ac:dyDescent="0.25">
      <c r="A81" s="184"/>
      <c r="B81" s="299" t="s">
        <v>159</v>
      </c>
      <c r="C81" s="300"/>
      <c r="D81" s="301">
        <v>46056</v>
      </c>
      <c r="E81" s="301"/>
      <c r="F81" s="302"/>
      <c r="G81" s="184"/>
    </row>
    <row r="82" spans="1:7" x14ac:dyDescent="0.25">
      <c r="A82" s="185"/>
      <c r="B82" s="299" t="s">
        <v>160</v>
      </c>
      <c r="C82" s="300"/>
      <c r="D82" s="303" t="s">
        <v>210</v>
      </c>
      <c r="E82" s="303"/>
      <c r="F82" s="304"/>
      <c r="G82" s="188"/>
    </row>
    <row r="83" spans="1:7" x14ac:dyDescent="0.25">
      <c r="A83" s="181"/>
      <c r="B83" s="299" t="s">
        <v>161</v>
      </c>
      <c r="C83" s="300"/>
      <c r="D83" s="303" t="s">
        <v>211</v>
      </c>
      <c r="E83" s="303"/>
      <c r="F83" s="304"/>
      <c r="G83" s="184"/>
    </row>
    <row r="84" spans="1:7" x14ac:dyDescent="0.25">
      <c r="A84" s="181"/>
      <c r="B84" s="299" t="s">
        <v>162</v>
      </c>
      <c r="C84" s="300"/>
      <c r="D84" s="303" t="s">
        <v>207</v>
      </c>
      <c r="E84" s="303"/>
      <c r="F84" s="304"/>
      <c r="G84" s="184"/>
    </row>
    <row r="85" spans="1:7" x14ac:dyDescent="0.25">
      <c r="A85" s="181"/>
      <c r="B85" s="299" t="s">
        <v>163</v>
      </c>
      <c r="C85" s="300"/>
      <c r="D85" s="301">
        <v>45950</v>
      </c>
      <c r="E85" s="301"/>
      <c r="F85" s="302"/>
      <c r="G85" s="184"/>
    </row>
    <row r="86" spans="1:7" x14ac:dyDescent="0.25">
      <c r="A86" s="181"/>
      <c r="B86" s="299" t="s">
        <v>164</v>
      </c>
      <c r="C86" s="300"/>
      <c r="D86" s="301">
        <v>46400</v>
      </c>
      <c r="E86" s="301"/>
      <c r="F86" s="302"/>
      <c r="G86" s="184"/>
    </row>
    <row r="87" spans="1:7" x14ac:dyDescent="0.25">
      <c r="A87" s="181"/>
      <c r="B87" s="299" t="s">
        <v>165</v>
      </c>
      <c r="C87" s="300"/>
      <c r="D87" s="303" t="s">
        <v>209</v>
      </c>
      <c r="E87" s="303"/>
      <c r="F87" s="304"/>
      <c r="G87" s="184"/>
    </row>
    <row r="88" spans="1:7" ht="13" thickBot="1" x14ac:dyDescent="0.3">
      <c r="A88" s="181"/>
      <c r="B88" s="305" t="s">
        <v>166</v>
      </c>
      <c r="C88" s="306"/>
      <c r="D88" s="307" t="s">
        <v>208</v>
      </c>
      <c r="E88" s="307"/>
      <c r="F88" s="308"/>
      <c r="G88" s="184"/>
    </row>
    <row r="89" spans="1:7" ht="13.5" thickTop="1" thickBot="1" x14ac:dyDescent="0.3">
      <c r="A89" s="181"/>
      <c r="B89" s="309"/>
      <c r="C89" s="309"/>
      <c r="D89" s="309"/>
      <c r="E89" s="309"/>
      <c r="F89" s="309"/>
      <c r="G89" s="184"/>
    </row>
    <row r="90" spans="1:7" ht="13" thickTop="1" x14ac:dyDescent="0.25">
      <c r="A90" s="185"/>
      <c r="B90" s="295" t="s">
        <v>158</v>
      </c>
      <c r="C90" s="296"/>
      <c r="D90" s="297" t="s">
        <v>213</v>
      </c>
      <c r="E90" s="297"/>
      <c r="F90" s="298"/>
      <c r="G90" s="184"/>
    </row>
    <row r="91" spans="1:7" x14ac:dyDescent="0.25">
      <c r="A91" s="184"/>
      <c r="B91" s="299" t="s">
        <v>159</v>
      </c>
      <c r="C91" s="300"/>
      <c r="D91" s="301">
        <v>46056</v>
      </c>
      <c r="E91" s="301"/>
      <c r="F91" s="302"/>
      <c r="G91" s="184"/>
    </row>
    <row r="92" spans="1:7" x14ac:dyDescent="0.25">
      <c r="A92" s="185"/>
      <c r="B92" s="299" t="s">
        <v>160</v>
      </c>
      <c r="C92" s="300"/>
      <c r="D92" s="303" t="s">
        <v>215</v>
      </c>
      <c r="E92" s="303"/>
      <c r="F92" s="304"/>
      <c r="G92" s="188"/>
    </row>
    <row r="93" spans="1:7" x14ac:dyDescent="0.25">
      <c r="A93" s="181"/>
      <c r="B93" s="299" t="s">
        <v>161</v>
      </c>
      <c r="C93" s="300"/>
      <c r="D93" s="303" t="s">
        <v>211</v>
      </c>
      <c r="E93" s="303"/>
      <c r="F93" s="304"/>
      <c r="G93" s="184"/>
    </row>
    <row r="94" spans="1:7" x14ac:dyDescent="0.25">
      <c r="A94" s="181"/>
      <c r="B94" s="299" t="s">
        <v>162</v>
      </c>
      <c r="C94" s="300"/>
      <c r="D94" s="303" t="s">
        <v>213</v>
      </c>
      <c r="E94" s="303"/>
      <c r="F94" s="304"/>
      <c r="G94" s="184"/>
    </row>
    <row r="95" spans="1:7" x14ac:dyDescent="0.25">
      <c r="A95" s="181"/>
      <c r="B95" s="299" t="s">
        <v>163</v>
      </c>
      <c r="C95" s="300"/>
      <c r="D95" s="301">
        <v>45811</v>
      </c>
      <c r="E95" s="301"/>
      <c r="F95" s="302"/>
      <c r="G95" s="184"/>
    </row>
    <row r="96" spans="1:7" x14ac:dyDescent="0.25">
      <c r="A96" s="181"/>
      <c r="B96" s="299" t="s">
        <v>164</v>
      </c>
      <c r="C96" s="300"/>
      <c r="D96" s="301">
        <v>46261</v>
      </c>
      <c r="E96" s="301"/>
      <c r="F96" s="302"/>
      <c r="G96" s="184"/>
    </row>
    <row r="97" spans="1:7" x14ac:dyDescent="0.25">
      <c r="A97" s="181"/>
      <c r="B97" s="299" t="s">
        <v>165</v>
      </c>
      <c r="C97" s="300"/>
      <c r="D97" s="303" t="s">
        <v>214</v>
      </c>
      <c r="E97" s="303"/>
      <c r="F97" s="304"/>
      <c r="G97" s="184"/>
    </row>
    <row r="98" spans="1:7" ht="13" thickBot="1" x14ac:dyDescent="0.3">
      <c r="A98" s="181"/>
      <c r="B98" s="305" t="s">
        <v>166</v>
      </c>
      <c r="C98" s="306"/>
      <c r="D98" s="307" t="s">
        <v>212</v>
      </c>
      <c r="E98" s="307"/>
      <c r="F98" s="308"/>
      <c r="G98" s="184"/>
    </row>
    <row r="99" spans="1:7" ht="13" thickTop="1" x14ac:dyDescent="0.25"/>
  </sheetData>
  <mergeCells count="114">
    <mergeCell ref="B97:C97"/>
    <mergeCell ref="D97:F97"/>
    <mergeCell ref="B98:C98"/>
    <mergeCell ref="D98:F98"/>
    <mergeCell ref="B94:C94"/>
    <mergeCell ref="D94:F94"/>
    <mergeCell ref="B95:C95"/>
    <mergeCell ref="D95:F95"/>
    <mergeCell ref="B96:C96"/>
    <mergeCell ref="D96:F96"/>
    <mergeCell ref="B91:C91"/>
    <mergeCell ref="D91:F91"/>
    <mergeCell ref="B92:C92"/>
    <mergeCell ref="D92:F92"/>
    <mergeCell ref="B93:C93"/>
    <mergeCell ref="D93:F93"/>
    <mergeCell ref="B88:C88"/>
    <mergeCell ref="D88:F88"/>
    <mergeCell ref="B89:C89"/>
    <mergeCell ref="D89:F89"/>
    <mergeCell ref="B90:C90"/>
    <mergeCell ref="D90:F90"/>
    <mergeCell ref="B85:C85"/>
    <mergeCell ref="D85:F85"/>
    <mergeCell ref="B86:C86"/>
    <mergeCell ref="D86:F86"/>
    <mergeCell ref="B87:C87"/>
    <mergeCell ref="D87:F87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A72:B72"/>
    <mergeCell ref="D72:E72"/>
    <mergeCell ref="F72:G72"/>
    <mergeCell ref="F73:G73"/>
    <mergeCell ref="A75:B75"/>
    <mergeCell ref="B78:C78"/>
    <mergeCell ref="D78:F78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4:D34"/>
    <mergeCell ref="B35:D35"/>
    <mergeCell ref="B36:D36"/>
    <mergeCell ref="B37:D37"/>
    <mergeCell ref="B38:D38"/>
    <mergeCell ref="B40:D40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A3:G3"/>
    <mergeCell ref="A4:G4"/>
    <mergeCell ref="A6:A9"/>
    <mergeCell ref="B6:D9"/>
    <mergeCell ref="E6:E9"/>
    <mergeCell ref="F6:F9"/>
    <mergeCell ref="G6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0503130</vt:lpstr>
      <vt:lpstr>0503130 (справка)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Понкратова Людмила Георгиевна</cp:lastModifiedBy>
  <cp:lastPrinted>2008-12-11T15:04:25Z</cp:lastPrinted>
  <dcterms:created xsi:type="dcterms:W3CDTF">2007-09-17T12:37:24Z</dcterms:created>
  <dcterms:modified xsi:type="dcterms:W3CDTF">2026-03-19T13:39:37Z</dcterms:modified>
</cp:coreProperties>
</file>