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PonkratovaLG\Downloads\2021\"/>
    </mc:Choice>
  </mc:AlternateContent>
  <bookViews>
    <workbookView xWindow="0" yWindow="0" windowWidth="25880" windowHeight="8700" activeTab="1"/>
  </bookViews>
  <sheets>
    <sheet name="0503130" sheetId="1" r:id="rId1"/>
    <sheet name="0503130 (Справка)" sheetId="2" r:id="rId2"/>
  </sheets>
  <definedNames>
    <definedName name="ScriptStr">#REF!</definedName>
    <definedName name="txt_fileName">#REF!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</definedNames>
  <calcPr calcId="162913" fullPrecision="0"/>
</workbook>
</file>

<file path=xl/calcChain.xml><?xml version="1.0" encoding="utf-8"?>
<calcChain xmlns="http://schemas.openxmlformats.org/spreadsheetml/2006/main">
  <c r="G45" i="2" l="1"/>
  <c r="G40" i="2"/>
  <c r="G29" i="2"/>
  <c r="F29" i="2"/>
  <c r="G22" i="2"/>
  <c r="F22" i="2"/>
  <c r="E22" i="1" l="1"/>
  <c r="E25" i="1" s="1"/>
  <c r="H22" i="1"/>
  <c r="H25" i="1" s="1"/>
  <c r="E23" i="1"/>
  <c r="H23" i="1"/>
  <c r="E24" i="1"/>
  <c r="H24" i="1"/>
  <c r="C25" i="1"/>
  <c r="D25" i="1"/>
  <c r="F25" i="1"/>
  <c r="G25" i="1"/>
  <c r="E26" i="1"/>
  <c r="H26" i="1"/>
  <c r="E27" i="1"/>
  <c r="H27" i="1"/>
  <c r="H29" i="1" s="1"/>
  <c r="E28" i="1"/>
  <c r="H28" i="1"/>
  <c r="C29" i="1"/>
  <c r="D29" i="1"/>
  <c r="F29" i="1"/>
  <c r="G29" i="1"/>
  <c r="E36" i="1"/>
  <c r="H36" i="1"/>
  <c r="E37" i="1"/>
  <c r="H37" i="1"/>
  <c r="E38" i="1"/>
  <c r="H38" i="1"/>
  <c r="E39" i="1"/>
  <c r="H39" i="1"/>
  <c r="E40" i="1"/>
  <c r="H40" i="1"/>
  <c r="E41" i="1"/>
  <c r="H41" i="1"/>
  <c r="E42" i="1"/>
  <c r="H42" i="1"/>
  <c r="E43" i="1"/>
  <c r="H43" i="1"/>
  <c r="E44" i="1"/>
  <c r="H44" i="1"/>
  <c r="E45" i="1"/>
  <c r="H45" i="1"/>
  <c r="E46" i="1"/>
  <c r="H46" i="1"/>
  <c r="F47" i="1"/>
  <c r="C55" i="1"/>
  <c r="C73" i="1" s="1"/>
  <c r="D55" i="1"/>
  <c r="D73" i="1" s="1"/>
  <c r="F55" i="1"/>
  <c r="F73" i="1" s="1"/>
  <c r="G55" i="1"/>
  <c r="E56" i="1"/>
  <c r="E55" i="1" s="1"/>
  <c r="E73" i="1" s="1"/>
  <c r="H56" i="1"/>
  <c r="E57" i="1"/>
  <c r="H57" i="1"/>
  <c r="E58" i="1"/>
  <c r="H58" i="1"/>
  <c r="E59" i="1"/>
  <c r="H59" i="1"/>
  <c r="E60" i="1"/>
  <c r="H60" i="1"/>
  <c r="E61" i="1"/>
  <c r="H61" i="1"/>
  <c r="E62" i="1"/>
  <c r="H62" i="1"/>
  <c r="E63" i="1"/>
  <c r="H63" i="1"/>
  <c r="E64" i="1"/>
  <c r="H64" i="1"/>
  <c r="E65" i="1"/>
  <c r="H65" i="1"/>
  <c r="E66" i="1"/>
  <c r="H66" i="1"/>
  <c r="E67" i="1"/>
  <c r="H67" i="1"/>
  <c r="E68" i="1"/>
  <c r="H68" i="1"/>
  <c r="E69" i="1"/>
  <c r="H69" i="1"/>
  <c r="E70" i="1"/>
  <c r="H70" i="1"/>
  <c r="E71" i="1"/>
  <c r="H71" i="1"/>
  <c r="E72" i="1"/>
  <c r="H72" i="1"/>
  <c r="G73" i="1"/>
  <c r="E82" i="1"/>
  <c r="H82" i="1"/>
  <c r="E83" i="1"/>
  <c r="H83" i="1"/>
  <c r="E84" i="1"/>
  <c r="H84" i="1"/>
  <c r="E85" i="1"/>
  <c r="H85" i="1"/>
  <c r="E86" i="1"/>
  <c r="H86" i="1"/>
  <c r="C87" i="1"/>
  <c r="D87" i="1"/>
  <c r="D96" i="1"/>
  <c r="D99" i="1"/>
  <c r="F87" i="1"/>
  <c r="F96" i="1" s="1"/>
  <c r="F99" i="1" s="1"/>
  <c r="G87" i="1"/>
  <c r="E88" i="1"/>
  <c r="H88" i="1"/>
  <c r="H87" i="1" s="1"/>
  <c r="E89" i="1"/>
  <c r="H89" i="1"/>
  <c r="E90" i="1"/>
  <c r="H90" i="1"/>
  <c r="E91" i="1"/>
  <c r="H91" i="1"/>
  <c r="E92" i="1"/>
  <c r="H92" i="1"/>
  <c r="E93" i="1"/>
  <c r="H93" i="1"/>
  <c r="E94" i="1"/>
  <c r="H94" i="1"/>
  <c r="E95" i="1"/>
  <c r="H95" i="1"/>
  <c r="C96" i="1"/>
  <c r="C99" i="1" s="1"/>
  <c r="G96" i="1"/>
  <c r="G99" i="1" s="1"/>
  <c r="E98" i="1"/>
  <c r="H98" i="1"/>
  <c r="D47" i="1" l="1"/>
  <c r="D74" i="1" s="1"/>
  <c r="E87" i="1"/>
  <c r="E96" i="1" s="1"/>
  <c r="E99" i="1" s="1"/>
  <c r="C47" i="1"/>
  <c r="H55" i="1"/>
  <c r="H73" i="1" s="1"/>
  <c r="G47" i="1"/>
  <c r="G74" i="1" s="1"/>
  <c r="F74" i="1"/>
  <c r="E29" i="1"/>
  <c r="E47" i="1" s="1"/>
  <c r="E74" i="1" s="1"/>
  <c r="C74" i="1"/>
  <c r="H96" i="1"/>
  <c r="H99" i="1" s="1"/>
  <c r="H47" i="1"/>
  <c r="H74" i="1" s="1"/>
</calcChain>
</file>

<file path=xl/sharedStrings.xml><?xml version="1.0" encoding="utf-8"?>
<sst xmlns="http://schemas.openxmlformats.org/spreadsheetml/2006/main" count="460" uniqueCount="326">
  <si>
    <t>КОДЫ</t>
  </si>
  <si>
    <t>0503130</t>
  </si>
  <si>
    <t>на</t>
  </si>
  <si>
    <t>Наименование бюджета</t>
  </si>
  <si>
    <t>Периодичность:  годовая</t>
  </si>
  <si>
    <t>Единица измерения: руб</t>
  </si>
  <si>
    <t xml:space="preserve">383 </t>
  </si>
  <si>
    <t xml:space="preserve">      На начало года</t>
  </si>
  <si>
    <t xml:space="preserve">На конец отчетного периода </t>
  </si>
  <si>
    <t>итого</t>
  </si>
  <si>
    <t>А К Т И В</t>
  </si>
  <si>
    <t>2</t>
  </si>
  <si>
    <t>I. Нефинансовые активы</t>
  </si>
  <si>
    <t>010</t>
  </si>
  <si>
    <t>020</t>
  </si>
  <si>
    <t>030</t>
  </si>
  <si>
    <t>040</t>
  </si>
  <si>
    <t>050</t>
  </si>
  <si>
    <t>060</t>
  </si>
  <si>
    <t>070</t>
  </si>
  <si>
    <t>080</t>
  </si>
  <si>
    <t>Нефинансовые активы в пути (010700000)</t>
  </si>
  <si>
    <t>120</t>
  </si>
  <si>
    <t>150</t>
  </si>
  <si>
    <t xml:space="preserve">             Форма 0503130  с. 2</t>
  </si>
  <si>
    <t>II. Финансовые активы</t>
  </si>
  <si>
    <t>260</t>
  </si>
  <si>
    <t>290</t>
  </si>
  <si>
    <t>400</t>
  </si>
  <si>
    <t>П А С С И В</t>
  </si>
  <si>
    <t>III. Обязательства</t>
  </si>
  <si>
    <t>Расчеты по платежам в бюджеты (030300000)</t>
  </si>
  <si>
    <t>510</t>
  </si>
  <si>
    <t>IV. Финансовый результат</t>
  </si>
  <si>
    <t>100</t>
  </si>
  <si>
    <t>101</t>
  </si>
  <si>
    <t>Главный бухгалтер     ___________________</t>
  </si>
  <si>
    <t xml:space="preserve">БАЛАНС  </t>
  </si>
  <si>
    <t>Дата</t>
  </si>
  <si>
    <t>по ОКПО</t>
  </si>
  <si>
    <t>по ОКЕИ</t>
  </si>
  <si>
    <t>(расшифровка подписи)</t>
  </si>
  <si>
    <t>Руководитель              ______________________</t>
  </si>
  <si>
    <t xml:space="preserve">                                                  (подпись)                                                                                </t>
  </si>
  <si>
    <t>бюджетная деятельность</t>
  </si>
  <si>
    <t>ГЛАВНОГО РАСПОРЯДИТЕЛЯ, РАСПОРЯДИТЕЛЯ, ПОЛУЧАТЕЛЯ БЮДЖЕТНЫХ СРЕДСТВ,</t>
  </si>
  <si>
    <t>ГЛАВНОГО АДМИНИСТРАТОРА, АДМИНИСТРАТОРА ИСТОЧНИКОВ ФИНАНСИРОВАНИЯ ДЕФИЦИТА БЮДЖЕТА,</t>
  </si>
  <si>
    <t>ГЛАВНОГО АДМИНИСТРАТОРА, АДМИНИСТРАТОРА ДОХОДОВ БЮДЖЕТА</t>
  </si>
  <si>
    <t>Глава по БК</t>
  </si>
  <si>
    <t>средства во временном распоряжении</t>
  </si>
  <si>
    <t xml:space="preserve">               Форма 0503130  с.4</t>
  </si>
  <si>
    <t>021</t>
  </si>
  <si>
    <t>130</t>
  </si>
  <si>
    <t>140</t>
  </si>
  <si>
    <t>Вложения в финансовые активы (021500000)</t>
  </si>
  <si>
    <t>внутриведомственные расчеты (030404000)</t>
  </si>
  <si>
    <t>Код
стро-ки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</si>
  <si>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
финансирования дефицита бюджета                                                 </t>
  </si>
  <si>
    <t>по ОКТМО</t>
  </si>
  <si>
    <t>570</t>
  </si>
  <si>
    <t>ИНН</t>
  </si>
  <si>
    <t>SECTIONS</t>
  </si>
  <si>
    <t>COLS</t>
  </si>
  <si>
    <t>COLS_OLAP</t>
  </si>
  <si>
    <t>ROWS</t>
  </si>
  <si>
    <t>ROWS_OLAP</t>
  </si>
  <si>
    <t>IST</t>
  </si>
  <si>
    <t>PRD</t>
  </si>
  <si>
    <t>PRP</t>
  </si>
  <si>
    <t>RDT</t>
  </si>
  <si>
    <t>RESERVE1</t>
  </si>
  <si>
    <t>RESERVE2</t>
  </si>
  <si>
    <t>ROD</t>
  </si>
  <si>
    <t>VID</t>
  </si>
  <si>
    <t>VRO</t>
  </si>
  <si>
    <t>CentralAccHead</t>
  </si>
  <si>
    <t>CentralAccHeadPost</t>
  </si>
  <si>
    <t>CentralAccOrg</t>
  </si>
  <si>
    <t>Executor</t>
  </si>
  <si>
    <t>ExecutorPhone</t>
  </si>
  <si>
    <t>ExecutorPost</t>
  </si>
  <si>
    <t>glbuhg</t>
  </si>
  <si>
    <t>glbuhg2</t>
  </si>
  <si>
    <t>ruk</t>
  </si>
  <si>
    <t>ruk2</t>
  </si>
  <si>
    <t>ОКВЭД</t>
  </si>
  <si>
    <t>Уменьшение стоимости основных средств**, всего*</t>
  </si>
  <si>
    <t>Нематериальные активы (балансовая стоимость, 010200000)*</t>
  </si>
  <si>
    <t>Уменьшение стоимости нематериальных активов**, всего*</t>
  </si>
  <si>
    <t>из них: 
амортизация нематериальных активов*</t>
  </si>
  <si>
    <t>051</t>
  </si>
  <si>
    <t>из них:
внеоборотные</t>
  </si>
  <si>
    <t>081</t>
  </si>
  <si>
    <t>Права пользования активами (011100000)** 
(остаточная стоимость), всего</t>
  </si>
  <si>
    <t>из них:
долгосрочные</t>
  </si>
  <si>
    <t>Вложения в нефинансовые активы (010600000), всего</t>
  </si>
  <si>
    <t>121</t>
  </si>
  <si>
    <t>160</t>
  </si>
  <si>
    <t>Затраты на изготовление готовой продукции, 
выполнение работ, услуг (010900000)</t>
  </si>
  <si>
    <t>Расходы будущих периодов (040150000)</t>
  </si>
  <si>
    <t>Итого по разделу I 
(стр. 030+стр. 060+стр. 070+стр. 080+стр. 100+стр. 120+стр. 130+стр. 140+стр. 150+стр. 160)</t>
  </si>
  <si>
    <t>190</t>
  </si>
  <si>
    <t xml:space="preserve">               Форма 0503130  с.3</t>
  </si>
  <si>
    <t>200</t>
  </si>
  <si>
    <t>Денежные средства учреждения (020100000), всего</t>
  </si>
  <si>
    <t>201</t>
  </si>
  <si>
    <t>в кредитной организации (020120000), всего</t>
  </si>
  <si>
    <t>203</t>
  </si>
  <si>
    <t>204</t>
  </si>
  <si>
    <t>205</t>
  </si>
  <si>
    <t>из них:
на депозитах  (020122000), всего</t>
  </si>
  <si>
    <t>в том числе:
на лицевых счетах учреждения в органе казначейства
(020110000)</t>
  </si>
  <si>
    <t>в иностранной валюте (020127000)</t>
  </si>
  <si>
    <t>206</t>
  </si>
  <si>
    <t>207</t>
  </si>
  <si>
    <t>Финансовые вложения (020400000), всего</t>
  </si>
  <si>
    <t>240</t>
  </si>
  <si>
    <t>241</t>
  </si>
  <si>
    <t>Дебиторская задолженность по доходам 
(020500000, 020900000), всего</t>
  </si>
  <si>
    <t>250</t>
  </si>
  <si>
    <t>251</t>
  </si>
  <si>
    <t>из них:
долгосрочная</t>
  </si>
  <si>
    <t>Дебиторская задолженность по выплатам (020600000, 020800000, 030300000), всего</t>
  </si>
  <si>
    <t>261</t>
  </si>
  <si>
    <t>Расчеты по кредитам, займам (ссудам) (020700000), всего</t>
  </si>
  <si>
    <t>270</t>
  </si>
  <si>
    <t>271</t>
  </si>
  <si>
    <t>280</t>
  </si>
  <si>
    <t>Прочие расчеты с дебиторами (021000000), всего</t>
  </si>
  <si>
    <t>282</t>
  </si>
  <si>
    <t>из них: 
расчеты по налоговым вычетам по НДС (021010000)</t>
  </si>
  <si>
    <t>Итого по разделу II 
(стр. 200+стр. 240+стр. 250+стр. 260+ стр. 270+стр. 280+ стр.290)</t>
  </si>
  <si>
    <t>340</t>
  </si>
  <si>
    <t>БАЛАНС (стр. 190+стр. 340)</t>
  </si>
  <si>
    <t>350</t>
  </si>
  <si>
    <t>Расчеты с кредиторами по долговым обязательствам
(030100000), всего</t>
  </si>
  <si>
    <t>401</t>
  </si>
  <si>
    <t>Кредиторская задолженность по выплатам (030200000, 020800000, 030402000, 030403000), всего</t>
  </si>
  <si>
    <t>410</t>
  </si>
  <si>
    <t>411</t>
  </si>
  <si>
    <t>420</t>
  </si>
  <si>
    <t>Иные расчеты, всего</t>
  </si>
  <si>
    <t>430</t>
  </si>
  <si>
    <t>в том числе:
расчеты по средствам, полученным во 
временное распоряжение (030401000)</t>
  </si>
  <si>
    <t>431</t>
  </si>
  <si>
    <t>432</t>
  </si>
  <si>
    <t>расчеты с прочими кредиторами (030406000)</t>
  </si>
  <si>
    <t>433</t>
  </si>
  <si>
    <t>расчеты по налоговым вычетам по НДС (021010000)</t>
  </si>
  <si>
    <t>434</t>
  </si>
  <si>
    <t>Кредиторская задолженность по доходам 
(020500000, 020900000), всего</t>
  </si>
  <si>
    <t>470</t>
  </si>
  <si>
    <t>471</t>
  </si>
  <si>
    <t>Доходы будущих периодов (040140000)</t>
  </si>
  <si>
    <t>520</t>
  </si>
  <si>
    <t>Резервы предстоящих расходов (040160000)</t>
  </si>
  <si>
    <t>Итого по разделу III
(стр. 400+стр. 410+стр. 420+стр. 430+ стр. 470+ стр. 510 + стр. 520)</t>
  </si>
  <si>
    <t>Финансовый результат экономического субъекта</t>
  </si>
  <si>
    <t>550</t>
  </si>
  <si>
    <t>700</t>
  </si>
  <si>
    <t>Х</t>
  </si>
  <si>
    <t>БАЛАНС (стр.550+стр.570)</t>
  </si>
  <si>
    <t>* Данные по этим строкам в валюту баланса не входят.</t>
  </si>
  <si>
    <t>** Данные по этим строкам приводятся с учетом амортизации и (или) обесценения нефинансовых активов, раскрываемого в Пояснительной записке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</si>
  <si>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</si>
  <si>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</si>
  <si>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</si>
  <si>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</si>
  <si>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</si>
  <si>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</si>
  <si>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</si>
  <si>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</si>
  <si>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</si>
  <si>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Документ подписан ЭЦП:</t>
  </si>
  <si>
    <t>"________"    _______________  20___  г.</t>
  </si>
  <si>
    <t>Материальные запасы (010500000) (остаточная стоимость), всего</t>
  </si>
  <si>
    <t>А.А. Пестряков</t>
  </si>
  <si>
    <t>01 января 2022 г.</t>
  </si>
  <si>
    <t>НОРИЛЬСКИЙ ГОРОДСКОЙ СОВЕТ ДЕПУТАТОВ</t>
  </si>
  <si>
    <t>Л.Г.Понкратова</t>
  </si>
  <si>
    <t>2457042317</t>
  </si>
  <si>
    <t>01.01.2022</t>
  </si>
  <si>
    <t>009</t>
  </si>
  <si>
    <t>44578786</t>
  </si>
  <si>
    <t>5</t>
  </si>
  <si>
    <t>3</t>
  </si>
  <si>
    <t>04300044</t>
  </si>
  <si>
    <t>ГОД</t>
  </si>
  <si>
    <t>500</t>
  </si>
  <si>
    <t>бюджет муниципального образования город Норильск</t>
  </si>
  <si>
    <t>Основные средства (балансовая стоимость, 010100000)*</t>
  </si>
  <si>
    <t>из них: 
 амортизация основных средств*</t>
  </si>
  <si>
    <t>Нематериальные активы** 
(остаточная стоимость, стр. 040 - стр. 050)</t>
  </si>
  <si>
    <t>Непроизведенные активы (010300000)**
 (остаточная стоимость)</t>
  </si>
  <si>
    <t>Нефинансовые активы имущества казны (010800000)** 
(остаточная стоимость)</t>
  </si>
  <si>
    <t>Основные средства (остаточная стоимость, стр. 010 - стр. 020)</t>
  </si>
  <si>
    <t>04729000</t>
  </si>
  <si>
    <t>84.11.3</t>
  </si>
  <si>
    <t>в кассе учреждения  (020130000)</t>
  </si>
  <si>
    <t>Пестряков Александр Александрович</t>
  </si>
  <si>
    <t>Руководитель</t>
  </si>
  <si>
    <t>F76B34BB4643AEFF04FB6C54DE9AA185F09F48D9</t>
  </si>
  <si>
    <t>05495C59F113612E8B8DDFE02ECA11E90E3A4F5E</t>
  </si>
  <si>
    <t>Федеральное казначейство</t>
  </si>
  <si>
    <t>Главный бухгалтер</t>
  </si>
  <si>
    <t>Понкратова Людмила Георгиевна</t>
  </si>
  <si>
    <t>2D87BD5225FD8DEEAC761B8ACF1E273002BDA6E6</t>
  </si>
  <si>
    <t>6A1516E7998FD989C1CC77AC3D3B8AEDC7B99563</t>
  </si>
  <si>
    <t>Форма 0503130 с. 5</t>
  </si>
  <si>
    <t>СПРАВКА</t>
  </si>
  <si>
    <t>О НАЛИЧИИ ИМУЩЕСТВА И ОБЯЗАТЕЛЬСТВ НА ЗАБАЛАНСОВЫХ СЧЕТАХ</t>
  </si>
  <si>
    <t>Номер 
счета</t>
  </si>
  <si>
    <t>Наименование забалансового счета, показателя</t>
  </si>
  <si>
    <t>Код строки</t>
  </si>
  <si>
    <t>На начало года</t>
  </si>
  <si>
    <t>На конец отчетного периода</t>
  </si>
  <si>
    <t>01</t>
  </si>
  <si>
    <t>Имущество, полученное в пользование</t>
  </si>
  <si>
    <t>02</t>
  </si>
  <si>
    <t>Материальные ценности на хранении</t>
  </si>
  <si>
    <t>03</t>
  </si>
  <si>
    <t>Бланки строгой отчетности</t>
  </si>
  <si>
    <t>04</t>
  </si>
  <si>
    <t>Сомнительная задолженность, всего</t>
  </si>
  <si>
    <t>в том числе:</t>
  </si>
  <si>
    <t>05</t>
  </si>
  <si>
    <t>Материальные ценности, оплаченные по централизованному снабжению</t>
  </si>
  <si>
    <t>06</t>
  </si>
  <si>
    <t>Задолженность учащихся и студентов за невозвращенные материальные ценности</t>
  </si>
  <si>
    <t>07</t>
  </si>
  <si>
    <t>Награды, призы, кубки и ценные подарки, сувениры</t>
  </si>
  <si>
    <t>08</t>
  </si>
  <si>
    <t>Путевки неоплаченные</t>
  </si>
  <si>
    <t>09</t>
  </si>
  <si>
    <t>Запасные части к транспортным средствам, выданные взамен изношенных</t>
  </si>
  <si>
    <t>090</t>
  </si>
  <si>
    <t>10</t>
  </si>
  <si>
    <t>Обеспечение исполнения обязательств, всего</t>
  </si>
  <si>
    <t>задаток</t>
  </si>
  <si>
    <t>залог</t>
  </si>
  <si>
    <t>102</t>
  </si>
  <si>
    <t>банковская гарантия</t>
  </si>
  <si>
    <t>103</t>
  </si>
  <si>
    <t>поручительство</t>
  </si>
  <si>
    <t>104</t>
  </si>
  <si>
    <t>иное обеспечение</t>
  </si>
  <si>
    <t>105</t>
  </si>
  <si>
    <t>11</t>
  </si>
  <si>
    <t>Государственные и муниципальные гарантии, всего</t>
  </si>
  <si>
    <t>110</t>
  </si>
  <si>
    <t>государственные гарантии</t>
  </si>
  <si>
    <t>111</t>
  </si>
  <si>
    <t>муниципальные гарантии</t>
  </si>
  <si>
    <t>112</t>
  </si>
  <si>
    <t>12</t>
  </si>
  <si>
    <t>Спецоборудование для выполнения научно-исследовательских работ по договорам с заказчиками</t>
  </si>
  <si>
    <t>13</t>
  </si>
  <si>
    <t>Экспериментальные устройства</t>
  </si>
  <si>
    <t>14</t>
  </si>
  <si>
    <t>Расчетные документы, ожидающие исполнения</t>
  </si>
  <si>
    <t>15</t>
  </si>
  <si>
    <t>Расчетные документы, не оплаченные в срок из-за отсутствия средств на счете 
государственного (муниципального) учреждения</t>
  </si>
  <si>
    <t>16</t>
  </si>
  <si>
    <t>Переплаты пенсий и пособий вследствие неправильного применения законодательства  о пенсиях и пособиях, счетных ошибок</t>
  </si>
  <si>
    <t>Форма 0503130 с. 6</t>
  </si>
  <si>
    <t>17</t>
  </si>
  <si>
    <t>Поступления денежных средств, всего</t>
  </si>
  <si>
    <t>170</t>
  </si>
  <si>
    <t>доходы</t>
  </si>
  <si>
    <t>171</t>
  </si>
  <si>
    <t>расходы</t>
  </si>
  <si>
    <t>172</t>
  </si>
  <si>
    <t>источники финансирования дефицита бюджета</t>
  </si>
  <si>
    <t>173</t>
  </si>
  <si>
    <t>18</t>
  </si>
  <si>
    <t>Выбытия денежных средств, всего</t>
  </si>
  <si>
    <t>180</t>
  </si>
  <si>
    <t>182</t>
  </si>
  <si>
    <t>183</t>
  </si>
  <si>
    <t>19</t>
  </si>
  <si>
    <t>Невыясненные поступления прошлых лет</t>
  </si>
  <si>
    <t>20</t>
  </si>
  <si>
    <t>Задолженность, не востребованная кредиторами, всего</t>
  </si>
  <si>
    <t>21</t>
  </si>
  <si>
    <t>Основные средства в эксплуатации</t>
  </si>
  <si>
    <t>210</t>
  </si>
  <si>
    <t>22</t>
  </si>
  <si>
    <t>Материальные ценности, полученные по централизованному снабжению</t>
  </si>
  <si>
    <t>220</t>
  </si>
  <si>
    <t>23</t>
  </si>
  <si>
    <t>Периодические издания для пользования</t>
  </si>
  <si>
    <t>230</t>
  </si>
  <si>
    <t>24</t>
  </si>
  <si>
    <t>Нефинансовые активы, переданные в доверительное управление</t>
  </si>
  <si>
    <t>25</t>
  </si>
  <si>
    <t>Имущество, переданное в возмездное пользование (аренду)</t>
  </si>
  <si>
    <t>26</t>
  </si>
  <si>
    <t>Имущество, переданное в безвозмездное  пользование</t>
  </si>
  <si>
    <t>27</t>
  </si>
  <si>
    <t>Материальные ценности, выданные в личное пользование работникам (сотрудникам)</t>
  </si>
  <si>
    <t>29</t>
  </si>
  <si>
    <t>Представленные субсидии на приобретение жилья</t>
  </si>
  <si>
    <t>30</t>
  </si>
  <si>
    <t>Расчеты по исполнению денежных обязательств через третьих лиц</t>
  </si>
  <si>
    <t>31</t>
  </si>
  <si>
    <t>Акции по номинальной стоимости</t>
  </si>
  <si>
    <t>300</t>
  </si>
  <si>
    <t>38</t>
  </si>
  <si>
    <t>Сметная стоимость создания (реконструкции) объекта концессии</t>
  </si>
  <si>
    <t>310</t>
  </si>
  <si>
    <t>39</t>
  </si>
  <si>
    <t>Доходы от инвестиций на создание и (или) реконструкцию объекта концессии</t>
  </si>
  <si>
    <t>320</t>
  </si>
  <si>
    <t>40</t>
  </si>
  <si>
    <t>Финансовые активы в управляющих компаниях</t>
  </si>
  <si>
    <t>330</t>
  </si>
  <si>
    <t>42</t>
  </si>
  <si>
    <t>Бюджетные инвестиции, реализуемые организациями</t>
  </si>
  <si>
    <t>45</t>
  </si>
  <si>
    <t>Доходы и расходы по долгосрочным договорам строительного подряда</t>
  </si>
  <si>
    <t>Руководитель ______________________</t>
  </si>
  <si>
    <t>Главный бухгалтер __________________</t>
  </si>
  <si>
    <t>(подпись)</t>
  </si>
  <si>
    <t xml:space="preserve">(руководитель централизованной </t>
  </si>
  <si>
    <t>бухгалтерии)</t>
  </si>
  <si>
    <t>________    _______________  20___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</si>
</sst>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 \-\ #,##0.00;\ \-"/>
  </numFmts>
  <fonts count="34" x14ac:knownFonts="1"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b/>
      <sz val="8"/>
      <name val="Arial"/>
      <family val="2"/>
      <charset val="204"/>
    </font>
    <font>
      <i/>
      <sz val="8"/>
      <color indexed="8"/>
      <name val="Arial"/>
      <family val="2"/>
      <charset val="204"/>
    </font>
    <font>
      <b/>
      <i/>
      <sz val="8"/>
      <name val="Arial Cyr"/>
      <charset val="204"/>
    </font>
    <font>
      <i/>
      <sz val="12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solid">
        <fgColor indexed="44"/>
        <bgColor indexed="64"/>
      </patternFill>
    </fill>
  </fills>
  <borders count="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4" fillId="21" borderId="7" applyNumberFormat="0" applyAlignment="0" applyProtection="0"/>
    <xf numFmtId="0" fontId="14" fillId="21" borderId="7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4" fillId="0" borderId="0"/>
    <xf numFmtId="0" fontId="5" fillId="0" borderId="0"/>
    <xf numFmtId="0" fontId="29" fillId="0" borderId="0"/>
    <xf numFmtId="0" fontId="5" fillId="0" borderId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5" fillId="0" borderId="0"/>
  </cellStyleXfs>
  <cellXfs count="305">
    <xf numFmtId="0" fontId="0" fillId="0" borderId="0" xfId="0"/>
    <xf numFmtId="0" fontId="4" fillId="0" borderId="0" xfId="0" applyFont="1" applyProtection="1"/>
    <xf numFmtId="0" fontId="4" fillId="0" borderId="10" xfId="0" applyFont="1" applyBorder="1" applyAlignment="1" applyProtection="1">
      <alignment horizontal="center"/>
    </xf>
    <xf numFmtId="49" fontId="1" fillId="0" borderId="0" xfId="0" applyNumberFormat="1" applyFont="1" applyAlignment="1" applyProtection="1">
      <alignment horizontal="left" wrapText="1"/>
    </xf>
    <xf numFmtId="49" fontId="0" fillId="0" borderId="0" xfId="0" applyNumberFormat="1" applyProtection="1"/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49" fontId="2" fillId="0" borderId="11" xfId="0" applyNumberFormat="1" applyFont="1" applyBorder="1" applyAlignment="1" applyProtection="1">
      <alignment horizontal="center"/>
    </xf>
    <xf numFmtId="0" fontId="0" fillId="0" borderId="0" xfId="0" applyProtection="1"/>
    <xf numFmtId="0" fontId="2" fillId="0" borderId="0" xfId="0" applyFont="1" applyAlignment="1" applyProtection="1">
      <alignment horizontal="centerContinuous"/>
    </xf>
    <xf numFmtId="0" fontId="2" fillId="0" borderId="12" xfId="0" applyFont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left" wrapText="1"/>
    </xf>
    <xf numFmtId="49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49" fontId="2" fillId="0" borderId="13" xfId="0" applyNumberFormat="1" applyFont="1" applyBorder="1" applyAlignment="1" applyProtection="1">
      <alignment horizontal="center"/>
    </xf>
    <xf numFmtId="0" fontId="2" fillId="0" borderId="12" xfId="0" applyFont="1" applyBorder="1" applyProtection="1"/>
    <xf numFmtId="0" fontId="2" fillId="0" borderId="0" xfId="0" applyFont="1" applyBorder="1" applyProtection="1"/>
    <xf numFmtId="49" fontId="2" fillId="0" borderId="0" xfId="0" applyNumberFormat="1" applyFont="1" applyBorder="1" applyProtection="1"/>
    <xf numFmtId="49" fontId="2" fillId="0" borderId="14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49" fontId="3" fillId="24" borderId="0" xfId="0" applyNumberFormat="1" applyFont="1" applyFill="1" applyBorder="1" applyAlignment="1" applyProtection="1">
      <alignment horizontal="center" wrapText="1"/>
    </xf>
    <xf numFmtId="49" fontId="2" fillId="24" borderId="17" xfId="0" applyNumberFormat="1" applyFont="1" applyFill="1" applyBorder="1" applyAlignment="1" applyProtection="1">
      <alignment horizontal="center"/>
    </xf>
    <xf numFmtId="164" fontId="2" fillId="24" borderId="18" xfId="0" applyNumberFormat="1" applyFont="1" applyFill="1" applyBorder="1" applyAlignment="1" applyProtection="1">
      <alignment horizontal="center"/>
    </xf>
    <xf numFmtId="164" fontId="2" fillId="24" borderId="19" xfId="0" applyNumberFormat="1" applyFont="1" applyFill="1" applyBorder="1" applyAlignment="1" applyProtection="1">
      <alignment horizontal="center" vertical="top"/>
    </xf>
    <xf numFmtId="49" fontId="2" fillId="24" borderId="20" xfId="0" applyNumberFormat="1" applyFont="1" applyFill="1" applyBorder="1" applyAlignment="1" applyProtection="1">
      <alignment wrapText="1"/>
    </xf>
    <xf numFmtId="49" fontId="2" fillId="24" borderId="21" xfId="0" applyNumberFormat="1" applyFont="1" applyFill="1" applyBorder="1" applyAlignment="1" applyProtection="1">
      <alignment horizontal="center"/>
    </xf>
    <xf numFmtId="49" fontId="2" fillId="24" borderId="20" xfId="0" applyNumberFormat="1" applyFont="1" applyFill="1" applyBorder="1" applyAlignment="1" applyProtection="1">
      <alignment horizontal="left" wrapText="1"/>
    </xf>
    <xf numFmtId="49" fontId="2" fillId="24" borderId="22" xfId="0" applyNumberFormat="1" applyFont="1" applyFill="1" applyBorder="1" applyAlignment="1" applyProtection="1">
      <alignment horizontal="left" wrapText="1"/>
    </xf>
    <xf numFmtId="49" fontId="2" fillId="24" borderId="23" xfId="0" applyNumberFormat="1" applyFont="1" applyFill="1" applyBorder="1" applyAlignment="1" applyProtection="1">
      <alignment horizontal="left" wrapText="1"/>
    </xf>
    <xf numFmtId="49" fontId="2" fillId="24" borderId="24" xfId="0" applyNumberFormat="1" applyFont="1" applyFill="1" applyBorder="1" applyAlignment="1" applyProtection="1">
      <alignment horizontal="center"/>
    </xf>
    <xf numFmtId="49" fontId="2" fillId="24" borderId="25" xfId="0" applyNumberFormat="1" applyFont="1" applyFill="1" applyBorder="1" applyAlignment="1" applyProtection="1">
      <alignment horizontal="center"/>
    </xf>
    <xf numFmtId="49" fontId="3" fillId="0" borderId="12" xfId="0" applyNumberFormat="1" applyFont="1" applyBorder="1" applyAlignment="1" applyProtection="1">
      <alignment horizontal="left" wrapText="1"/>
    </xf>
    <xf numFmtId="49" fontId="2" fillId="0" borderId="12" xfId="0" applyNumberFormat="1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left"/>
    </xf>
    <xf numFmtId="164" fontId="2" fillId="24" borderId="19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3" fillId="24" borderId="26" xfId="0" applyNumberFormat="1" applyFont="1" applyFill="1" applyBorder="1" applyAlignment="1" applyProtection="1">
      <alignment horizontal="center" wrapText="1"/>
    </xf>
    <xf numFmtId="164" fontId="2" fillId="24" borderId="27" xfId="0" applyNumberFormat="1" applyFont="1" applyFill="1" applyBorder="1" applyAlignment="1" applyProtection="1">
      <alignment horizontal="center"/>
    </xf>
    <xf numFmtId="49" fontId="2" fillId="24" borderId="28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wrapText="1"/>
    </xf>
    <xf numFmtId="0" fontId="2" fillId="0" borderId="0" xfId="0" applyFont="1" applyAlignment="1" applyProtection="1">
      <alignment horizontal="left"/>
    </xf>
    <xf numFmtId="49" fontId="2" fillId="0" borderId="0" xfId="0" applyNumberFormat="1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Border="1" applyProtection="1"/>
    <xf numFmtId="49" fontId="2" fillId="0" borderId="0" xfId="0" applyNumberFormat="1" applyFont="1" applyAlignment="1" applyProtection="1">
      <alignment horizontal="center" vertical="center"/>
    </xf>
    <xf numFmtId="0" fontId="22" fillId="24" borderId="22" xfId="0" applyFont="1" applyFill="1" applyBorder="1" applyAlignment="1" applyProtection="1">
      <alignment horizontal="left" wrapText="1"/>
    </xf>
    <xf numFmtId="0" fontId="22" fillId="24" borderId="20" xfId="0" applyFont="1" applyFill="1" applyBorder="1" applyAlignment="1" applyProtection="1">
      <alignment horizontal="left" wrapText="1"/>
    </xf>
    <xf numFmtId="0" fontId="22" fillId="24" borderId="23" xfId="0" applyFont="1" applyFill="1" applyBorder="1" applyAlignment="1" applyProtection="1">
      <alignment horizontal="left" wrapText="1"/>
    </xf>
    <xf numFmtId="0" fontId="22" fillId="24" borderId="22" xfId="0" applyFont="1" applyFill="1" applyBorder="1" applyAlignment="1" applyProtection="1">
      <alignment horizontal="left" wrapText="1" indent="4"/>
    </xf>
    <xf numFmtId="49" fontId="2" fillId="24" borderId="29" xfId="0" applyNumberFormat="1" applyFont="1" applyFill="1" applyBorder="1" applyAlignment="1" applyProtection="1">
      <alignment horizontal="center"/>
    </xf>
    <xf numFmtId="49" fontId="2" fillId="24" borderId="30" xfId="0" applyNumberFormat="1" applyFont="1" applyFill="1" applyBorder="1" applyAlignment="1" applyProtection="1">
      <alignment horizontal="center"/>
    </xf>
    <xf numFmtId="49" fontId="2" fillId="24" borderId="31" xfId="0" applyNumberFormat="1" applyFont="1" applyFill="1" applyBorder="1" applyAlignment="1" applyProtection="1">
      <alignment horizontal="center"/>
    </xf>
    <xf numFmtId="49" fontId="2" fillId="24" borderId="32" xfId="0" applyNumberFormat="1" applyFont="1" applyFill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left" wrapText="1"/>
      <protection locked="0"/>
    </xf>
    <xf numFmtId="49" fontId="2" fillId="0" borderId="33" xfId="0" applyNumberFormat="1" applyFont="1" applyBorder="1" applyAlignment="1" applyProtection="1">
      <alignment horizontal="center"/>
      <protection locked="0"/>
    </xf>
    <xf numFmtId="0" fontId="2" fillId="0" borderId="34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/>
    </xf>
    <xf numFmtId="49" fontId="3" fillId="24" borderId="36" xfId="0" applyNumberFormat="1" applyFont="1" applyFill="1" applyBorder="1" applyAlignment="1" applyProtection="1">
      <alignment horizontal="left" wrapText="1"/>
    </xf>
    <xf numFmtId="49" fontId="2" fillId="0" borderId="37" xfId="0" applyNumberFormat="1" applyFont="1" applyBorder="1" applyAlignment="1" applyProtection="1">
      <alignment horizontal="center" vertical="center"/>
    </xf>
    <xf numFmtId="164" fontId="23" fillId="0" borderId="38" xfId="0" applyNumberFormat="1" applyFont="1" applyFill="1" applyBorder="1" applyAlignment="1" applyProtection="1">
      <alignment horizontal="right"/>
      <protection locked="0"/>
    </xf>
    <xf numFmtId="164" fontId="23" fillId="0" borderId="39" xfId="0" applyNumberFormat="1" applyFont="1" applyFill="1" applyBorder="1" applyAlignment="1" applyProtection="1">
      <alignment horizontal="right"/>
      <protection locked="0"/>
    </xf>
    <xf numFmtId="164" fontId="23" fillId="25" borderId="40" xfId="0" applyNumberFormat="1" applyFont="1" applyFill="1" applyBorder="1" applyAlignment="1" applyProtection="1">
      <alignment horizontal="right"/>
    </xf>
    <xf numFmtId="164" fontId="23" fillId="0" borderId="41" xfId="0" applyNumberFormat="1" applyFont="1" applyFill="1" applyBorder="1" applyAlignment="1" applyProtection="1">
      <alignment horizontal="right"/>
      <protection locked="0"/>
    </xf>
    <xf numFmtId="164" fontId="23" fillId="25" borderId="41" xfId="0" applyNumberFormat="1" applyFont="1" applyFill="1" applyBorder="1" applyAlignment="1" applyProtection="1">
      <alignment horizontal="right"/>
    </xf>
    <xf numFmtId="164" fontId="23" fillId="25" borderId="10" xfId="0" applyNumberFormat="1" applyFont="1" applyFill="1" applyBorder="1" applyAlignment="1" applyProtection="1">
      <alignment horizontal="right"/>
    </xf>
    <xf numFmtId="164" fontId="23" fillId="25" borderId="42" xfId="0" applyNumberFormat="1" applyFont="1" applyFill="1" applyBorder="1" applyAlignment="1" applyProtection="1">
      <alignment horizontal="right"/>
    </xf>
    <xf numFmtId="164" fontId="23" fillId="24" borderId="18" xfId="0" applyNumberFormat="1" applyFont="1" applyFill="1" applyBorder="1" applyAlignment="1" applyProtection="1">
      <alignment horizontal="right"/>
    </xf>
    <xf numFmtId="164" fontId="23" fillId="24" borderId="19" xfId="0" applyNumberFormat="1" applyFont="1" applyFill="1" applyBorder="1" applyAlignment="1" applyProtection="1">
      <alignment horizontal="right"/>
    </xf>
    <xf numFmtId="164" fontId="23" fillId="0" borderId="43" xfId="0" applyNumberFormat="1" applyFont="1" applyFill="1" applyBorder="1" applyAlignment="1" applyProtection="1">
      <alignment horizontal="right"/>
      <protection locked="0"/>
    </xf>
    <xf numFmtId="164" fontId="23" fillId="0" borderId="44" xfId="0" applyNumberFormat="1" applyFont="1" applyFill="1" applyBorder="1" applyAlignment="1" applyProtection="1">
      <alignment horizontal="right"/>
      <protection locked="0"/>
    </xf>
    <xf numFmtId="164" fontId="23" fillId="0" borderId="45" xfId="0" applyNumberFormat="1" applyFont="1" applyFill="1" applyBorder="1" applyAlignment="1" applyProtection="1">
      <alignment horizontal="right"/>
      <protection locked="0"/>
    </xf>
    <xf numFmtId="164" fontId="23" fillId="25" borderId="45" xfId="0" applyNumberFormat="1" applyFont="1" applyFill="1" applyBorder="1" applyAlignment="1" applyProtection="1">
      <alignment horizontal="right"/>
    </xf>
    <xf numFmtId="164" fontId="23" fillId="25" borderId="46" xfId="0" applyNumberFormat="1" applyFont="1" applyFill="1" applyBorder="1" applyAlignment="1" applyProtection="1">
      <alignment horizontal="right"/>
    </xf>
    <xf numFmtId="164" fontId="23" fillId="0" borderId="47" xfId="0" applyNumberFormat="1" applyFont="1" applyFill="1" applyBorder="1" applyAlignment="1" applyProtection="1">
      <alignment horizontal="right"/>
      <protection locked="0"/>
    </xf>
    <xf numFmtId="164" fontId="23" fillId="0" borderId="48" xfId="0" applyNumberFormat="1" applyFont="1" applyFill="1" applyBorder="1" applyAlignment="1" applyProtection="1">
      <alignment horizontal="right"/>
      <protection locked="0"/>
    </xf>
    <xf numFmtId="164" fontId="23" fillId="0" borderId="16" xfId="0" applyNumberFormat="1" applyFont="1" applyFill="1" applyBorder="1" applyAlignment="1" applyProtection="1">
      <alignment horizontal="right"/>
      <protection locked="0"/>
    </xf>
    <xf numFmtId="164" fontId="23" fillId="24" borderId="27" xfId="0" applyNumberFormat="1" applyFont="1" applyFill="1" applyBorder="1" applyAlignment="1" applyProtection="1">
      <alignment horizontal="right"/>
    </xf>
    <xf numFmtId="49" fontId="2" fillId="0" borderId="0" xfId="0" applyNumberFormat="1" applyFont="1" applyAlignment="1" applyProtection="1">
      <alignment horizontal="left"/>
      <protection locked="0"/>
    </xf>
    <xf numFmtId="14" fontId="2" fillId="0" borderId="49" xfId="0" applyNumberFormat="1" applyFont="1" applyFill="1" applyBorder="1" applyAlignment="1" applyProtection="1">
      <alignment horizontal="center"/>
      <protection locked="0"/>
    </xf>
    <xf numFmtId="49" fontId="23" fillId="0" borderId="33" xfId="0" applyNumberFormat="1" applyFont="1" applyFill="1" applyBorder="1" applyAlignment="1" applyProtection="1">
      <alignment horizontal="center"/>
      <protection locked="0"/>
    </xf>
    <xf numFmtId="49" fontId="2" fillId="24" borderId="50" xfId="0" applyNumberFormat="1" applyFont="1" applyFill="1" applyBorder="1" applyAlignment="1" applyProtection="1">
      <alignment horizontal="center"/>
    </xf>
    <xf numFmtId="0" fontId="22" fillId="24" borderId="26" xfId="0" applyFont="1" applyFill="1" applyBorder="1" applyAlignment="1" applyProtection="1">
      <alignment horizontal="left" wrapText="1"/>
    </xf>
    <xf numFmtId="49" fontId="2" fillId="27" borderId="0" xfId="0" applyNumberFormat="1" applyFont="1" applyFill="1" applyProtection="1"/>
    <xf numFmtId="49" fontId="2" fillId="26" borderId="0" xfId="0" applyNumberFormat="1" applyFont="1" applyFill="1" applyAlignment="1" applyProtection="1">
      <alignment horizontal="left"/>
    </xf>
    <xf numFmtId="49" fontId="2" fillId="0" borderId="0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right" indent="1"/>
    </xf>
    <xf numFmtId="49" fontId="2" fillId="24" borderId="20" xfId="0" applyNumberFormat="1" applyFont="1" applyFill="1" applyBorder="1" applyAlignment="1" applyProtection="1">
      <alignment horizontal="left" wrapText="1" indent="2"/>
    </xf>
    <xf numFmtId="49" fontId="2" fillId="24" borderId="23" xfId="0" applyNumberFormat="1" applyFont="1" applyFill="1" applyBorder="1" applyAlignment="1" applyProtection="1">
      <alignment horizontal="left" wrapText="1" indent="2"/>
    </xf>
    <xf numFmtId="49" fontId="2" fillId="24" borderId="22" xfId="0" applyNumberFormat="1" applyFont="1" applyFill="1" applyBorder="1" applyAlignment="1" applyProtection="1">
      <alignment horizontal="left" wrapText="1" indent="2"/>
    </xf>
    <xf numFmtId="49" fontId="2" fillId="24" borderId="23" xfId="0" applyNumberFormat="1" applyFont="1" applyFill="1" applyBorder="1" applyAlignment="1" applyProtection="1">
      <alignment horizontal="left" vertical="center" wrapText="1"/>
    </xf>
    <xf numFmtId="49" fontId="2" fillId="24" borderId="22" xfId="0" applyNumberFormat="1" applyFont="1" applyFill="1" applyBorder="1" applyAlignment="1" applyProtection="1">
      <alignment horizontal="left" vertical="center" wrapText="1" indent="2"/>
    </xf>
    <xf numFmtId="0" fontId="22" fillId="24" borderId="20" xfId="0" applyFont="1" applyFill="1" applyBorder="1" applyAlignment="1" applyProtection="1">
      <alignment horizontal="left" wrapText="1" indent="3"/>
    </xf>
    <xf numFmtId="0" fontId="22" fillId="24" borderId="20" xfId="0" applyFont="1" applyFill="1" applyBorder="1" applyAlignment="1" applyProtection="1">
      <alignment horizontal="left" wrapText="1" indent="2"/>
    </xf>
    <xf numFmtId="0" fontId="22" fillId="24" borderId="22" xfId="0" applyFont="1" applyFill="1" applyBorder="1" applyAlignment="1" applyProtection="1">
      <alignment horizontal="left" wrapText="1" indent="3"/>
    </xf>
    <xf numFmtId="0" fontId="22" fillId="24" borderId="51" xfId="0" applyFont="1" applyFill="1" applyBorder="1" applyAlignment="1" applyProtection="1">
      <alignment horizontal="left" wrapText="1" indent="2"/>
    </xf>
    <xf numFmtId="0" fontId="22" fillId="24" borderId="52" xfId="0" applyFont="1" applyFill="1" applyBorder="1" applyAlignment="1" applyProtection="1">
      <alignment horizontal="left" wrapText="1"/>
    </xf>
    <xf numFmtId="0" fontId="3" fillId="24" borderId="36" xfId="0" applyFont="1" applyFill="1" applyBorder="1" applyAlignment="1" applyProtection="1">
      <alignment horizontal="left" wrapText="1"/>
    </xf>
    <xf numFmtId="49" fontId="3" fillId="24" borderId="25" xfId="0" applyNumberFormat="1" applyFont="1" applyFill="1" applyBorder="1" applyAlignment="1" applyProtection="1">
      <alignment horizontal="center"/>
    </xf>
    <xf numFmtId="164" fontId="23" fillId="28" borderId="53" xfId="0" applyNumberFormat="1" applyFont="1" applyFill="1" applyBorder="1" applyAlignment="1" applyProtection="1">
      <alignment horizontal="right"/>
    </xf>
    <xf numFmtId="164" fontId="23" fillId="28" borderId="54" xfId="0" applyNumberFormat="1" applyFont="1" applyFill="1" applyBorder="1" applyAlignment="1" applyProtection="1">
      <alignment horizontal="right"/>
    </xf>
    <xf numFmtId="0" fontId="22" fillId="24" borderId="23" xfId="0" applyFont="1" applyFill="1" applyBorder="1" applyAlignment="1" applyProtection="1">
      <alignment horizontal="left" wrapText="1" indent="2"/>
    </xf>
    <xf numFmtId="0" fontId="22" fillId="24" borderId="22" xfId="0" applyFont="1" applyFill="1" applyBorder="1" applyAlignment="1" applyProtection="1">
      <alignment horizontal="left" wrapText="1" indent="2"/>
    </xf>
    <xf numFmtId="164" fontId="23" fillId="24" borderId="47" xfId="0" applyNumberFormat="1" applyFont="1" applyFill="1" applyBorder="1" applyAlignment="1" applyProtection="1">
      <alignment horizontal="right"/>
    </xf>
    <xf numFmtId="164" fontId="23" fillId="24" borderId="48" xfId="0" applyNumberFormat="1" applyFont="1" applyFill="1" applyBorder="1" applyAlignment="1" applyProtection="1">
      <alignment horizontal="right"/>
    </xf>
    <xf numFmtId="164" fontId="23" fillId="24" borderId="55" xfId="0" applyNumberFormat="1" applyFont="1" applyFill="1" applyBorder="1" applyAlignment="1" applyProtection="1">
      <alignment horizontal="right"/>
    </xf>
    <xf numFmtId="164" fontId="23" fillId="29" borderId="53" xfId="0" applyNumberFormat="1" applyFont="1" applyFill="1" applyBorder="1" applyAlignment="1" applyProtection="1">
      <alignment horizontal="right"/>
    </xf>
    <xf numFmtId="164" fontId="23" fillId="29" borderId="54" xfId="0" applyNumberFormat="1" applyFont="1" applyFill="1" applyBorder="1" applyAlignment="1" applyProtection="1">
      <alignment horizontal="right"/>
    </xf>
    <xf numFmtId="164" fontId="23" fillId="30" borderId="38" xfId="0" applyNumberFormat="1" applyFont="1" applyFill="1" applyBorder="1" applyAlignment="1" applyProtection="1">
      <alignment horizontal="right"/>
    </xf>
    <xf numFmtId="164" fontId="23" fillId="30" borderId="40" xfId="0" applyNumberFormat="1" applyFont="1" applyFill="1" applyBorder="1" applyAlignment="1" applyProtection="1">
      <alignment horizontal="right"/>
    </xf>
    <xf numFmtId="164" fontId="23" fillId="30" borderId="10" xfId="0" applyNumberFormat="1" applyFont="1" applyFill="1" applyBorder="1" applyAlignment="1" applyProtection="1">
      <alignment horizontal="right"/>
    </xf>
    <xf numFmtId="164" fontId="23" fillId="30" borderId="42" xfId="0" applyNumberFormat="1" applyFont="1" applyFill="1" applyBorder="1" applyAlignment="1" applyProtection="1">
      <alignment horizontal="right"/>
    </xf>
    <xf numFmtId="164" fontId="23" fillId="31" borderId="38" xfId="0" applyNumberFormat="1" applyFont="1" applyFill="1" applyBorder="1" applyAlignment="1" applyProtection="1">
      <alignment horizontal="right"/>
    </xf>
    <xf numFmtId="164" fontId="23" fillId="31" borderId="56" xfId="0" applyNumberFormat="1" applyFont="1" applyFill="1" applyBorder="1" applyAlignment="1" applyProtection="1">
      <alignment horizontal="right"/>
    </xf>
    <xf numFmtId="164" fontId="23" fillId="31" borderId="10" xfId="0" applyNumberFormat="1" applyFont="1" applyFill="1" applyBorder="1" applyAlignment="1" applyProtection="1">
      <alignment horizontal="right"/>
    </xf>
    <xf numFmtId="164" fontId="23" fillId="32" borderId="38" xfId="0" applyNumberFormat="1" applyFont="1" applyFill="1" applyBorder="1" applyAlignment="1" applyProtection="1">
      <alignment horizontal="right"/>
    </xf>
    <xf numFmtId="164" fontId="23" fillId="32" borderId="39" xfId="0" applyNumberFormat="1" applyFont="1" applyFill="1" applyBorder="1" applyAlignment="1" applyProtection="1">
      <alignment horizontal="right"/>
    </xf>
    <xf numFmtId="164" fontId="23" fillId="32" borderId="43" xfId="0" applyNumberFormat="1" applyFont="1" applyFill="1" applyBorder="1" applyAlignment="1" applyProtection="1">
      <alignment horizontal="right"/>
    </xf>
    <xf numFmtId="164" fontId="23" fillId="32" borderId="45" xfId="0" applyNumberFormat="1" applyFont="1" applyFill="1" applyBorder="1" applyAlignment="1" applyProtection="1">
      <alignment horizontal="right"/>
    </xf>
    <xf numFmtId="164" fontId="23" fillId="32" borderId="41" xfId="0" applyNumberFormat="1" applyFont="1" applyFill="1" applyBorder="1" applyAlignment="1" applyProtection="1">
      <alignment horizontal="right"/>
    </xf>
    <xf numFmtId="164" fontId="23" fillId="32" borderId="44" xfId="0" applyNumberFormat="1" applyFont="1" applyFill="1" applyBorder="1" applyAlignment="1" applyProtection="1">
      <alignment horizontal="right"/>
    </xf>
    <xf numFmtId="164" fontId="23" fillId="30" borderId="56" xfId="0" applyNumberFormat="1" applyFont="1" applyFill="1" applyBorder="1" applyAlignment="1" applyProtection="1">
      <alignment horizontal="right"/>
    </xf>
    <xf numFmtId="164" fontId="23" fillId="30" borderId="41" xfId="0" applyNumberFormat="1" applyFont="1" applyFill="1" applyBorder="1" applyAlignment="1" applyProtection="1">
      <alignment horizontal="right"/>
    </xf>
    <xf numFmtId="164" fontId="23" fillId="32" borderId="16" xfId="0" applyNumberFormat="1" applyFont="1" applyFill="1" applyBorder="1" applyAlignment="1" applyProtection="1">
      <alignment horizontal="right"/>
    </xf>
    <xf numFmtId="164" fontId="23" fillId="32" borderId="35" xfId="0" applyNumberFormat="1" applyFont="1" applyFill="1" applyBorder="1" applyAlignment="1" applyProtection="1">
      <alignment horizontal="right"/>
    </xf>
    <xf numFmtId="164" fontId="25" fillId="28" borderId="53" xfId="0" applyNumberFormat="1" applyFont="1" applyFill="1" applyBorder="1" applyAlignment="1" applyProtection="1">
      <alignment horizontal="right"/>
    </xf>
    <xf numFmtId="164" fontId="25" fillId="28" borderId="54" xfId="0" applyNumberFormat="1" applyFont="1" applyFill="1" applyBorder="1" applyAlignment="1" applyProtection="1">
      <alignment horizontal="right"/>
    </xf>
    <xf numFmtId="49" fontId="23" fillId="32" borderId="38" xfId="0" applyNumberFormat="1" applyFont="1" applyFill="1" applyBorder="1" applyAlignment="1" applyProtection="1">
      <alignment horizontal="center"/>
    </xf>
    <xf numFmtId="164" fontId="2" fillId="0" borderId="41" xfId="0" applyNumberFormat="1" applyFont="1" applyFill="1" applyBorder="1" applyAlignment="1" applyProtection="1">
      <alignment horizontal="right"/>
      <protection locked="0"/>
    </xf>
    <xf numFmtId="164" fontId="25" fillId="29" borderId="53" xfId="0" applyNumberFormat="1" applyFont="1" applyFill="1" applyBorder="1" applyAlignment="1" applyProtection="1">
      <alignment horizontal="right"/>
    </xf>
    <xf numFmtId="164" fontId="25" fillId="29" borderId="54" xfId="0" applyNumberFormat="1" applyFont="1" applyFill="1" applyBorder="1" applyAlignment="1" applyProtection="1">
      <alignment horizontal="right"/>
    </xf>
    <xf numFmtId="49" fontId="0" fillId="0" borderId="0" xfId="0" applyNumberFormat="1" applyAlignment="1" applyProtection="1">
      <alignment horizontal="left" wrapText="1"/>
    </xf>
    <xf numFmtId="49" fontId="30" fillId="0" borderId="0" xfId="0" applyNumberFormat="1" applyFont="1" applyProtection="1"/>
    <xf numFmtId="49" fontId="30" fillId="0" borderId="0" xfId="0" applyNumberFormat="1" applyFont="1" applyAlignment="1" applyProtection="1">
      <alignment wrapText="1"/>
    </xf>
    <xf numFmtId="49" fontId="30" fillId="0" borderId="0" xfId="0" applyNumberFormat="1" applyFont="1" applyAlignment="1" applyProtection="1">
      <alignment horizontal="center"/>
    </xf>
    <xf numFmtId="0" fontId="30" fillId="0" borderId="0" xfId="0" applyFont="1" applyProtection="1"/>
    <xf numFmtId="0" fontId="30" fillId="0" borderId="0" xfId="0" applyFont="1" applyAlignment="1" applyProtection="1">
      <alignment horizontal="right"/>
    </xf>
    <xf numFmtId="49" fontId="30" fillId="0" borderId="14" xfId="0" applyNumberFormat="1" applyFont="1" applyBorder="1" applyAlignment="1" applyProtection="1">
      <alignment horizontal="center" vertical="center"/>
    </xf>
    <xf numFmtId="49" fontId="30" fillId="0" borderId="16" xfId="0" applyNumberFormat="1" applyFont="1" applyBorder="1" applyAlignment="1" applyProtection="1">
      <alignment horizontal="center" vertical="center"/>
    </xf>
    <xf numFmtId="0" fontId="30" fillId="0" borderId="16" xfId="0" applyFont="1" applyBorder="1" applyAlignment="1" applyProtection="1">
      <alignment horizontal="center" vertical="center"/>
    </xf>
    <xf numFmtId="0" fontId="30" fillId="0" borderId="34" xfId="0" applyFont="1" applyBorder="1" applyAlignment="1" applyProtection="1">
      <alignment horizontal="center" vertical="center"/>
    </xf>
    <xf numFmtId="49" fontId="30" fillId="24" borderId="16" xfId="0" applyNumberFormat="1" applyFont="1" applyFill="1" applyBorder="1" applyAlignment="1" applyProtection="1">
      <alignment horizontal="center" wrapText="1"/>
    </xf>
    <xf numFmtId="49" fontId="30" fillId="24" borderId="29" xfId="0" applyNumberFormat="1" applyFont="1" applyFill="1" applyBorder="1" applyAlignment="1" applyProtection="1">
      <alignment horizontal="center" wrapText="1"/>
    </xf>
    <xf numFmtId="164" fontId="30" fillId="0" borderId="45" xfId="0" applyNumberFormat="1" applyFont="1" applyFill="1" applyBorder="1" applyAlignment="1" applyProtection="1">
      <alignment horizontal="right"/>
      <protection locked="0"/>
    </xf>
    <xf numFmtId="164" fontId="30" fillId="0" borderId="46" xfId="0" applyNumberFormat="1" applyFont="1" applyFill="1" applyBorder="1" applyAlignment="1" applyProtection="1">
      <alignment horizontal="right"/>
      <protection locked="0"/>
    </xf>
    <xf numFmtId="49" fontId="30" fillId="24" borderId="30" xfId="0" applyNumberFormat="1" applyFont="1" applyFill="1" applyBorder="1" applyAlignment="1" applyProtection="1">
      <alignment horizontal="center" wrapText="1"/>
    </xf>
    <xf numFmtId="164" fontId="30" fillId="0" borderId="41" xfId="0" applyNumberFormat="1" applyFont="1" applyFill="1" applyBorder="1" applyAlignment="1" applyProtection="1">
      <alignment horizontal="right"/>
      <protection locked="0"/>
    </xf>
    <xf numFmtId="164" fontId="30" fillId="0" borderId="40" xfId="0" applyNumberFormat="1" applyFont="1" applyFill="1" applyBorder="1" applyAlignment="1" applyProtection="1">
      <alignment horizontal="right"/>
      <protection locked="0"/>
    </xf>
    <xf numFmtId="49" fontId="30" fillId="24" borderId="47" xfId="0" applyNumberFormat="1" applyFont="1" applyFill="1" applyBorder="1" applyAlignment="1" applyProtection="1">
      <alignment horizontal="center" wrapText="1"/>
    </xf>
    <xf numFmtId="49" fontId="30" fillId="24" borderId="74" xfId="0" applyNumberFormat="1" applyFont="1" applyFill="1" applyBorder="1" applyAlignment="1" applyProtection="1">
      <alignment horizontal="center" wrapText="1"/>
    </xf>
    <xf numFmtId="0" fontId="30" fillId="24" borderId="16" xfId="0" applyFont="1" applyFill="1" applyBorder="1" applyProtection="1"/>
    <xf numFmtId="0" fontId="30" fillId="24" borderId="75" xfId="0" applyFont="1" applyFill="1" applyBorder="1" applyProtection="1"/>
    <xf numFmtId="49" fontId="30" fillId="33" borderId="32" xfId="0" applyNumberFormat="1" applyFont="1" applyFill="1" applyBorder="1" applyAlignment="1" applyProtection="1">
      <alignment horizontal="center" wrapText="1"/>
      <protection locked="0"/>
    </xf>
    <xf numFmtId="164" fontId="30" fillId="33" borderId="38" xfId="0" applyNumberFormat="1" applyFont="1" applyFill="1" applyBorder="1" applyAlignment="1" applyProtection="1">
      <alignment horizontal="right"/>
      <protection locked="0"/>
    </xf>
    <xf numFmtId="164" fontId="30" fillId="33" borderId="56" xfId="0" applyNumberFormat="1" applyFont="1" applyFill="1" applyBorder="1" applyAlignment="1" applyProtection="1">
      <alignment horizontal="right"/>
      <protection locked="0"/>
    </xf>
    <xf numFmtId="49" fontId="30" fillId="0" borderId="30" xfId="0" applyNumberFormat="1" applyFont="1" applyFill="1" applyBorder="1" applyAlignment="1" applyProtection="1">
      <alignment horizontal="center" wrapText="1"/>
    </xf>
    <xf numFmtId="164" fontId="30" fillId="0" borderId="41" xfId="0" applyNumberFormat="1" applyFont="1" applyBorder="1" applyAlignment="1" applyProtection="1">
      <alignment horizontal="center"/>
    </xf>
    <xf numFmtId="164" fontId="30" fillId="0" borderId="40" xfId="0" applyNumberFormat="1" applyFont="1" applyBorder="1" applyAlignment="1" applyProtection="1">
      <alignment horizontal="center"/>
    </xf>
    <xf numFmtId="49" fontId="30" fillId="24" borderId="41" xfId="0" applyNumberFormat="1" applyFont="1" applyFill="1" applyBorder="1" applyAlignment="1" applyProtection="1">
      <alignment horizontal="center" wrapText="1"/>
    </xf>
    <xf numFmtId="164" fontId="30" fillId="0" borderId="41" xfId="0" applyNumberFormat="1" applyFont="1" applyBorder="1" applyAlignment="1" applyProtection="1">
      <alignment horizontal="right"/>
      <protection locked="0"/>
    </xf>
    <xf numFmtId="164" fontId="30" fillId="0" borderId="40" xfId="0" applyNumberFormat="1" applyFont="1" applyBorder="1" applyAlignment="1" applyProtection="1">
      <alignment horizontal="right"/>
      <protection locked="0"/>
    </xf>
    <xf numFmtId="49" fontId="30" fillId="24" borderId="41" xfId="0" applyNumberFormat="1" applyFont="1" applyFill="1" applyBorder="1" applyAlignment="1" applyProtection="1">
      <alignment horizontal="center" vertical="center" wrapText="1"/>
    </xf>
    <xf numFmtId="164" fontId="30" fillId="34" borderId="41" xfId="0" applyNumberFormat="1" applyFont="1" applyFill="1" applyBorder="1" applyAlignment="1" applyProtection="1">
      <alignment horizontal="right"/>
    </xf>
    <xf numFmtId="164" fontId="30" fillId="34" borderId="40" xfId="0" applyNumberFormat="1" applyFont="1" applyFill="1" applyBorder="1" applyAlignment="1" applyProtection="1">
      <alignment horizontal="right"/>
    </xf>
    <xf numFmtId="0" fontId="30" fillId="24" borderId="16" xfId="0" applyFont="1" applyFill="1" applyBorder="1" applyAlignment="1" applyProtection="1">
      <alignment horizontal="center"/>
    </xf>
    <xf numFmtId="0" fontId="30" fillId="24" borderId="75" xfId="0" applyFont="1" applyFill="1" applyBorder="1" applyAlignment="1" applyProtection="1">
      <alignment horizontal="center"/>
    </xf>
    <xf numFmtId="49" fontId="30" fillId="24" borderId="32" xfId="0" applyNumberFormat="1" applyFont="1" applyFill="1" applyBorder="1" applyAlignment="1" applyProtection="1">
      <alignment horizontal="center" wrapText="1"/>
    </xf>
    <xf numFmtId="164" fontId="30" fillId="0" borderId="38" xfId="0" applyNumberFormat="1" applyFont="1" applyBorder="1" applyAlignment="1" applyProtection="1">
      <alignment horizontal="right"/>
      <protection locked="0"/>
    </xf>
    <xf numFmtId="164" fontId="30" fillId="0" borderId="56" xfId="0" applyNumberFormat="1" applyFont="1" applyBorder="1" applyAlignment="1" applyProtection="1">
      <alignment horizontal="right"/>
      <protection locked="0"/>
    </xf>
    <xf numFmtId="49" fontId="30" fillId="24" borderId="38" xfId="0" applyNumberFormat="1" applyFont="1" applyFill="1" applyBorder="1" applyAlignment="1" applyProtection="1">
      <alignment horizontal="center" wrapText="1"/>
    </xf>
    <xf numFmtId="49" fontId="30" fillId="24" borderId="38" xfId="0" applyNumberFormat="1" applyFont="1" applyFill="1" applyBorder="1" applyAlignment="1" applyProtection="1">
      <alignment horizontal="center" vertical="center" wrapText="1"/>
    </xf>
    <xf numFmtId="49" fontId="30" fillId="24" borderId="31" xfId="0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 applyProtection="1">
      <alignment horizontal="right"/>
      <protection locked="0"/>
    </xf>
    <xf numFmtId="164" fontId="30" fillId="0" borderId="42" xfId="0" applyNumberFormat="1" applyFont="1" applyBorder="1" applyAlignment="1" applyProtection="1">
      <alignment horizontal="right"/>
      <protection locked="0"/>
    </xf>
    <xf numFmtId="49" fontId="30" fillId="0" borderId="12" xfId="0" applyNumberFormat="1" applyFont="1" applyBorder="1" applyAlignment="1" applyProtection="1">
      <alignment horizontal="left" wrapText="1"/>
    </xf>
    <xf numFmtId="49" fontId="30" fillId="0" borderId="0" xfId="0" applyNumberFormat="1" applyFont="1" applyBorder="1" applyAlignment="1" applyProtection="1">
      <alignment horizontal="left" wrapText="1"/>
    </xf>
    <xf numFmtId="164" fontId="30" fillId="24" borderId="45" xfId="0" applyNumberFormat="1" applyFont="1" applyFill="1" applyBorder="1" applyAlignment="1" applyProtection="1">
      <alignment horizontal="center"/>
    </xf>
    <xf numFmtId="164" fontId="30" fillId="34" borderId="46" xfId="0" applyNumberFormat="1" applyFont="1" applyFill="1" applyBorder="1" applyAlignment="1" applyProtection="1">
      <alignment horizontal="right"/>
    </xf>
    <xf numFmtId="164" fontId="30" fillId="24" borderId="16" xfId="0" applyNumberFormat="1" applyFont="1" applyFill="1" applyBorder="1" applyAlignment="1" applyProtection="1">
      <alignment horizontal="center"/>
    </xf>
    <xf numFmtId="164" fontId="30" fillId="24" borderId="38" xfId="0" applyNumberFormat="1" applyFont="1" applyFill="1" applyBorder="1" applyAlignment="1" applyProtection="1">
      <alignment horizontal="center"/>
    </xf>
    <xf numFmtId="164" fontId="30" fillId="24" borderId="41" xfId="0" applyNumberFormat="1" applyFont="1" applyFill="1" applyBorder="1" applyAlignment="1" applyProtection="1">
      <alignment horizontal="center"/>
    </xf>
    <xf numFmtId="49" fontId="30" fillId="24" borderId="47" xfId="0" applyNumberFormat="1" applyFont="1" applyFill="1" applyBorder="1" applyAlignment="1" applyProtection="1">
      <alignment horizontal="center" vertical="center" wrapText="1"/>
    </xf>
    <xf numFmtId="49" fontId="30" fillId="24" borderId="47" xfId="0" applyNumberFormat="1" applyFont="1" applyFill="1" applyBorder="1" applyAlignment="1" applyProtection="1">
      <alignment vertical="center" wrapText="1"/>
    </xf>
    <xf numFmtId="49" fontId="30" fillId="24" borderId="47" xfId="0" applyNumberFormat="1" applyFont="1" applyFill="1" applyBorder="1" applyAlignment="1" applyProtection="1">
      <alignment wrapText="1"/>
    </xf>
    <xf numFmtId="164" fontId="30" fillId="0" borderId="41" xfId="0" applyNumberFormat="1" applyFont="1" applyBorder="1" applyAlignment="1" applyProtection="1">
      <alignment horizontal="right"/>
    </xf>
    <xf numFmtId="164" fontId="30" fillId="0" borderId="40" xfId="0" applyNumberFormat="1" applyFont="1" applyBorder="1" applyAlignment="1" applyProtection="1">
      <alignment horizontal="right"/>
    </xf>
    <xf numFmtId="49" fontId="30" fillId="24" borderId="16" xfId="0" applyNumberFormat="1" applyFont="1" applyFill="1" applyBorder="1" applyAlignment="1" applyProtection="1">
      <alignment horizontal="center" vertical="center" wrapText="1"/>
    </xf>
    <xf numFmtId="49" fontId="30" fillId="0" borderId="12" xfId="0" applyNumberFormat="1" applyFont="1" applyBorder="1" applyAlignment="1" applyProtection="1">
      <alignment horizontal="center"/>
      <protection locked="0"/>
    </xf>
    <xf numFmtId="49" fontId="30" fillId="0" borderId="0" xfId="0" applyNumberFormat="1" applyFont="1"/>
    <xf numFmtId="0" fontId="2" fillId="0" borderId="0" xfId="54" applyFont="1" applyBorder="1" applyAlignment="1" applyProtection="1">
      <alignment horizontal="center"/>
    </xf>
    <xf numFmtId="0" fontId="30" fillId="0" borderId="60" xfId="0" applyFont="1" applyBorder="1" applyAlignment="1"/>
    <xf numFmtId="49" fontId="30" fillId="0" borderId="0" xfId="0" applyNumberFormat="1" applyFont="1" applyAlignment="1">
      <alignment horizontal="center"/>
    </xf>
    <xf numFmtId="49" fontId="2" fillId="0" borderId="0" xfId="54" applyNumberFormat="1" applyFont="1" applyAlignment="1" applyProtection="1">
      <alignment horizontal="left" wrapText="1"/>
    </xf>
    <xf numFmtId="0" fontId="2" fillId="0" borderId="0" xfId="54" applyFont="1" applyAlignment="1" applyProtection="1">
      <alignment horizontal="left"/>
    </xf>
    <xf numFmtId="49" fontId="2" fillId="0" borderId="0" xfId="54" applyNumberFormat="1" applyFont="1" applyProtection="1"/>
    <xf numFmtId="49" fontId="2" fillId="0" borderId="0" xfId="54" applyNumberFormat="1" applyFont="1" applyBorder="1" applyAlignment="1" applyProtection="1">
      <protection locked="0"/>
    </xf>
    <xf numFmtId="0" fontId="30" fillId="0" borderId="0" xfId="0" applyFont="1"/>
    <xf numFmtId="49" fontId="30" fillId="0" borderId="0" xfId="0" applyNumberFormat="1" applyFont="1" applyAlignment="1" applyProtection="1">
      <alignment horizontal="center"/>
      <protection locked="0"/>
    </xf>
    <xf numFmtId="49" fontId="30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Alignment="1" applyProtection="1">
      <alignment horizontal="left" wrapText="1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47" xfId="0" applyFont="1" applyBorder="1" applyAlignment="1" applyProtection="1">
      <alignment horizontal="center" vertical="center" wrapText="1"/>
    </xf>
    <xf numFmtId="0" fontId="2" fillId="0" borderId="38" xfId="0" applyFont="1" applyBorder="1" applyAlignment="1" applyProtection="1">
      <alignment horizontal="center" vertical="center" wrapText="1"/>
    </xf>
    <xf numFmtId="49" fontId="2" fillId="0" borderId="37" xfId="0" applyNumberFormat="1" applyFont="1" applyBorder="1" applyAlignment="1" applyProtection="1">
      <alignment horizontal="center" vertical="center" wrapText="1"/>
    </xf>
    <xf numFmtId="49" fontId="2" fillId="0" borderId="57" xfId="0" applyNumberFormat="1" applyFont="1" applyBorder="1" applyAlignment="1" applyProtection="1">
      <alignment horizontal="center" vertical="center" wrapText="1"/>
    </xf>
    <xf numFmtId="49" fontId="2" fillId="0" borderId="39" xfId="0" applyNumberFormat="1" applyFont="1" applyBorder="1" applyAlignment="1" applyProtection="1">
      <alignment horizontal="center" vertical="center" wrapText="1"/>
    </xf>
    <xf numFmtId="0" fontId="2" fillId="0" borderId="44" xfId="0" applyFont="1" applyBorder="1" applyAlignment="1" applyProtection="1">
      <alignment horizontal="center" vertical="center"/>
    </xf>
    <xf numFmtId="0" fontId="2" fillId="0" borderId="58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48" xfId="0" applyFont="1" applyBorder="1" applyAlignment="1" applyProtection="1">
      <alignment horizontal="center" vertical="center" wrapText="1"/>
    </xf>
    <xf numFmtId="0" fontId="2" fillId="0" borderId="43" xfId="0" applyFont="1" applyBorder="1" applyAlignment="1" applyProtection="1">
      <alignment horizontal="center" vertical="center" wrapText="1"/>
    </xf>
    <xf numFmtId="0" fontId="2" fillId="0" borderId="60" xfId="0" applyFont="1" applyBorder="1" applyAlignment="1" applyProtection="1">
      <alignment horizontal="center"/>
    </xf>
    <xf numFmtId="49" fontId="23" fillId="0" borderId="12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49" fontId="2" fillId="0" borderId="59" xfId="0" applyNumberFormat="1" applyFont="1" applyBorder="1" applyAlignment="1" applyProtection="1">
      <alignment horizontal="left" wrapText="1"/>
    </xf>
    <xf numFmtId="49" fontId="24" fillId="0" borderId="58" xfId="0" applyNumberFormat="1" applyFont="1" applyBorder="1" applyAlignment="1" applyProtection="1">
      <alignment horizontal="left" wrapText="1"/>
      <protection locked="0"/>
    </xf>
    <xf numFmtId="49" fontId="24" fillId="0" borderId="0" xfId="0" applyNumberFormat="1" applyFont="1" applyBorder="1" applyAlignment="1" applyProtection="1">
      <alignment horizontal="left" wrapText="1"/>
      <protection locked="0"/>
    </xf>
    <xf numFmtId="49" fontId="24" fillId="0" borderId="12" xfId="0" applyNumberFormat="1" applyFont="1" applyBorder="1" applyAlignment="1" applyProtection="1">
      <alignment horizontal="left" wrapText="1"/>
      <protection locked="0"/>
    </xf>
    <xf numFmtId="0" fontId="26" fillId="0" borderId="66" xfId="54" applyFont="1" applyBorder="1" applyAlignment="1">
      <alignment horizontal="right" indent="1"/>
    </xf>
    <xf numFmtId="0" fontId="26" fillId="0" borderId="67" xfId="54" applyFont="1" applyBorder="1" applyAlignment="1">
      <alignment horizontal="right" indent="1"/>
    </xf>
    <xf numFmtId="49" fontId="27" fillId="0" borderId="67" xfId="0" applyNumberFormat="1" applyFont="1" applyBorder="1" applyAlignment="1" applyProtection="1">
      <alignment horizontal="left" indent="1"/>
    </xf>
    <xf numFmtId="49" fontId="27" fillId="0" borderId="71" xfId="0" applyNumberFormat="1" applyFont="1" applyBorder="1" applyAlignment="1" applyProtection="1">
      <alignment horizontal="left" indent="1"/>
    </xf>
    <xf numFmtId="0" fontId="26" fillId="0" borderId="61" xfId="54" applyFont="1" applyBorder="1" applyAlignment="1">
      <alignment horizontal="right" indent="1"/>
    </xf>
    <xf numFmtId="0" fontId="26" fillId="0" borderId="0" xfId="54" applyFont="1" applyBorder="1" applyAlignment="1">
      <alignment horizontal="right" indent="1"/>
    </xf>
    <xf numFmtId="14" fontId="27" fillId="0" borderId="0" xfId="0" applyNumberFormat="1" applyFont="1" applyBorder="1" applyAlignment="1" applyProtection="1">
      <alignment horizontal="left" indent="1"/>
    </xf>
    <xf numFmtId="14" fontId="27" fillId="0" borderId="64" xfId="0" applyNumberFormat="1" applyFont="1" applyBorder="1" applyAlignment="1" applyProtection="1">
      <alignment horizontal="left" indent="1"/>
    </xf>
    <xf numFmtId="49" fontId="27" fillId="0" borderId="0" xfId="0" applyNumberFormat="1" applyFont="1" applyBorder="1" applyAlignment="1" applyProtection="1">
      <alignment horizontal="left" indent="1"/>
    </xf>
    <xf numFmtId="49" fontId="27" fillId="0" borderId="64" xfId="0" applyNumberFormat="1" applyFont="1" applyBorder="1" applyAlignment="1" applyProtection="1">
      <alignment horizontal="left" indent="1"/>
    </xf>
    <xf numFmtId="0" fontId="1" fillId="0" borderId="0" xfId="0" applyFont="1" applyAlignment="1" applyProtection="1">
      <alignment horizontal="center" wrapText="1"/>
    </xf>
    <xf numFmtId="0" fontId="1" fillId="0" borderId="57" xfId="0" applyFont="1" applyBorder="1" applyAlignment="1" applyProtection="1">
      <alignment horizontal="center"/>
    </xf>
    <xf numFmtId="49" fontId="2" fillId="0" borderId="12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2" fillId="0" borderId="68" xfId="0" applyFont="1" applyBorder="1" applyAlignment="1" applyProtection="1">
      <alignment horizontal="center"/>
    </xf>
    <xf numFmtId="0" fontId="2" fillId="0" borderId="69" xfId="0" applyFont="1" applyBorder="1" applyAlignment="1" applyProtection="1">
      <alignment horizontal="center"/>
    </xf>
    <xf numFmtId="0" fontId="28" fillId="0" borderId="69" xfId="0" applyFont="1" applyBorder="1" applyAlignment="1" applyProtection="1">
      <alignment horizontal="left" vertical="center" indent="2"/>
    </xf>
    <xf numFmtId="0" fontId="28" fillId="0" borderId="70" xfId="0" applyFont="1" applyBorder="1" applyAlignment="1" applyProtection="1">
      <alignment horizontal="left" vertical="center" indent="2"/>
    </xf>
    <xf numFmtId="0" fontId="26" fillId="0" borderId="62" xfId="54" applyFont="1" applyBorder="1" applyAlignment="1">
      <alignment horizontal="right" indent="1"/>
    </xf>
    <xf numFmtId="0" fontId="26" fillId="0" borderId="63" xfId="54" applyFont="1" applyBorder="1" applyAlignment="1">
      <alignment horizontal="right" indent="1"/>
    </xf>
    <xf numFmtId="49" fontId="27" fillId="0" borderId="63" xfId="0" applyNumberFormat="1" applyFont="1" applyBorder="1" applyAlignment="1" applyProtection="1">
      <alignment horizontal="left" wrapText="1" indent="1"/>
    </xf>
    <xf numFmtId="49" fontId="27" fillId="0" borderId="65" xfId="0" applyNumberFormat="1" applyFont="1" applyBorder="1" applyAlignment="1" applyProtection="1">
      <alignment horizontal="left" wrapText="1" indent="1"/>
    </xf>
    <xf numFmtId="0" fontId="0" fillId="0" borderId="0" xfId="0" applyAlignment="1" applyProtection="1">
      <alignment horizontal="center"/>
    </xf>
    <xf numFmtId="0" fontId="26" fillId="0" borderId="62" xfId="70" applyFont="1" applyBorder="1" applyAlignment="1" applyProtection="1">
      <alignment horizontal="right" indent="1"/>
    </xf>
    <xf numFmtId="0" fontId="26" fillId="0" borderId="63" xfId="70" applyFont="1" applyBorder="1" applyAlignment="1" applyProtection="1">
      <alignment horizontal="right" indent="1"/>
    </xf>
    <xf numFmtId="49" fontId="33" fillId="0" borderId="63" xfId="0" applyNumberFormat="1" applyFont="1" applyBorder="1" applyAlignment="1" applyProtection="1">
      <alignment horizontal="left" wrapText="1" indent="1"/>
    </xf>
    <xf numFmtId="49" fontId="33" fillId="0" borderId="65" xfId="0" applyNumberFormat="1" applyFont="1" applyBorder="1" applyAlignment="1" applyProtection="1">
      <alignment horizontal="left" wrapText="1" indent="1"/>
    </xf>
    <xf numFmtId="0" fontId="26" fillId="0" borderId="61" xfId="70" applyFont="1" applyBorder="1" applyAlignment="1" applyProtection="1">
      <alignment horizontal="right" indent="1"/>
    </xf>
    <xf numFmtId="0" fontId="26" fillId="0" borderId="0" xfId="70" applyFont="1" applyBorder="1" applyAlignment="1" applyProtection="1">
      <alignment horizontal="right" indent="1"/>
    </xf>
    <xf numFmtId="14" fontId="33" fillId="0" borderId="0" xfId="0" applyNumberFormat="1" applyFont="1" applyBorder="1" applyAlignment="1" applyProtection="1">
      <alignment horizontal="left" wrapText="1" indent="1"/>
    </xf>
    <xf numFmtId="14" fontId="33" fillId="0" borderId="64" xfId="0" applyNumberFormat="1" applyFont="1" applyBorder="1" applyAlignment="1" applyProtection="1">
      <alignment horizontal="left" wrapText="1" indent="1"/>
    </xf>
    <xf numFmtId="49" fontId="33" fillId="0" borderId="0" xfId="0" applyNumberFormat="1" applyFont="1" applyBorder="1" applyAlignment="1" applyProtection="1">
      <alignment horizontal="left" wrapText="1" indent="1"/>
    </xf>
    <xf numFmtId="49" fontId="33" fillId="0" borderId="64" xfId="0" applyNumberFormat="1" applyFont="1" applyBorder="1" applyAlignment="1" applyProtection="1">
      <alignment horizontal="left" wrapText="1" indent="1"/>
    </xf>
    <xf numFmtId="49" fontId="30" fillId="0" borderId="67" xfId="0" applyNumberFormat="1" applyFont="1" applyBorder="1" applyAlignment="1">
      <alignment horizontal="center" wrapText="1"/>
    </xf>
    <xf numFmtId="0" fontId="26" fillId="0" borderId="66" xfId="70" applyFont="1" applyBorder="1" applyAlignment="1" applyProtection="1">
      <alignment horizontal="right" indent="1"/>
    </xf>
    <xf numFmtId="0" fontId="26" fillId="0" borderId="67" xfId="70" applyFont="1" applyBorder="1" applyAlignment="1" applyProtection="1">
      <alignment horizontal="right" indent="1"/>
    </xf>
    <xf numFmtId="49" fontId="33" fillId="0" borderId="67" xfId="0" applyNumberFormat="1" applyFont="1" applyBorder="1" applyAlignment="1" applyProtection="1">
      <alignment horizontal="left" wrapText="1" indent="1"/>
    </xf>
    <xf numFmtId="49" fontId="33" fillId="0" borderId="71" xfId="0" applyNumberFormat="1" applyFont="1" applyBorder="1" applyAlignment="1" applyProtection="1">
      <alignment horizontal="left" wrapText="1" indent="1"/>
    </xf>
    <xf numFmtId="49" fontId="2" fillId="0" borderId="12" xfId="54" applyNumberFormat="1" applyFont="1" applyBorder="1" applyAlignment="1" applyProtection="1">
      <alignment horizontal="center"/>
      <protection locked="0"/>
    </xf>
    <xf numFmtId="49" fontId="30" fillId="0" borderId="60" xfId="0" applyNumberFormat="1" applyFont="1" applyBorder="1" applyAlignment="1" applyProtection="1">
      <alignment horizontal="center" wrapText="1"/>
    </xf>
    <xf numFmtId="49" fontId="30" fillId="0" borderId="0" xfId="0" applyNumberFormat="1" applyFont="1" applyAlignment="1" applyProtection="1">
      <alignment horizontal="center"/>
      <protection locked="0"/>
    </xf>
    <xf numFmtId="49" fontId="30" fillId="0" borderId="68" xfId="0" applyNumberFormat="1" applyFont="1" applyBorder="1" applyAlignment="1" applyProtection="1">
      <alignment horizontal="center" wrapText="1"/>
    </xf>
    <xf numFmtId="49" fontId="30" fillId="0" borderId="69" xfId="0" applyNumberFormat="1" applyFont="1" applyBorder="1" applyAlignment="1" applyProtection="1">
      <alignment horizontal="center" wrapText="1"/>
    </xf>
    <xf numFmtId="49" fontId="32" fillId="0" borderId="69" xfId="0" applyNumberFormat="1" applyFont="1" applyBorder="1" applyAlignment="1" applyProtection="1">
      <alignment horizontal="left" vertical="center" wrapText="1" indent="2"/>
    </xf>
    <xf numFmtId="49" fontId="32" fillId="0" borderId="70" xfId="0" applyNumberFormat="1" applyFont="1" applyBorder="1" applyAlignment="1" applyProtection="1">
      <alignment horizontal="left" vertical="center" wrapText="1" indent="2"/>
    </xf>
    <xf numFmtId="49" fontId="30" fillId="0" borderId="0" xfId="0" applyNumberFormat="1" applyFont="1" applyAlignment="1" applyProtection="1">
      <alignment horizontal="center" wrapText="1"/>
    </xf>
    <xf numFmtId="49" fontId="30" fillId="24" borderId="44" xfId="0" applyNumberFormat="1" applyFont="1" applyFill="1" applyBorder="1" applyAlignment="1" applyProtection="1">
      <alignment horizontal="left" wrapText="1"/>
    </xf>
    <xf numFmtId="49" fontId="30" fillId="24" borderId="58" xfId="0" applyNumberFormat="1" applyFont="1" applyFill="1" applyBorder="1" applyAlignment="1" applyProtection="1">
      <alignment horizontal="left" wrapText="1"/>
    </xf>
    <xf numFmtId="49" fontId="30" fillId="24" borderId="72" xfId="0" applyNumberFormat="1" applyFont="1" applyFill="1" applyBorder="1" applyAlignment="1" applyProtection="1">
      <alignment horizontal="left" wrapText="1"/>
    </xf>
    <xf numFmtId="49" fontId="2" fillId="0" borderId="0" xfId="54" applyNumberFormat="1" applyFont="1" applyAlignment="1" applyProtection="1">
      <alignment horizontal="center" wrapText="1"/>
    </xf>
    <xf numFmtId="49" fontId="2" fillId="0" borderId="0" xfId="54" applyNumberFormat="1" applyFont="1" applyAlignment="1" applyProtection="1">
      <alignment horizontal="left" wrapText="1"/>
    </xf>
    <xf numFmtId="49" fontId="30" fillId="33" borderId="12" xfId="0" applyNumberFormat="1" applyFont="1" applyFill="1" applyBorder="1" applyAlignment="1" applyProtection="1">
      <alignment horizontal="left" wrapText="1" indent="1"/>
      <protection locked="0"/>
    </xf>
    <xf numFmtId="49" fontId="30" fillId="0" borderId="44" xfId="0" applyNumberFormat="1" applyFont="1" applyFill="1" applyBorder="1" applyAlignment="1" applyProtection="1">
      <alignment horizontal="left" wrapText="1"/>
    </xf>
    <xf numFmtId="49" fontId="30" fillId="0" borderId="58" xfId="0" applyNumberFormat="1" applyFont="1" applyFill="1" applyBorder="1" applyAlignment="1" applyProtection="1">
      <alignment horizontal="left" wrapText="1"/>
    </xf>
    <xf numFmtId="49" fontId="30" fillId="0" borderId="72" xfId="0" applyNumberFormat="1" applyFont="1" applyFill="1" applyBorder="1" applyAlignment="1" applyProtection="1">
      <alignment horizontal="left" wrapText="1"/>
    </xf>
    <xf numFmtId="49" fontId="30" fillId="24" borderId="60" xfId="0" applyNumberFormat="1" applyFont="1" applyFill="1" applyBorder="1" applyAlignment="1" applyProtection="1">
      <alignment horizontal="left" wrapText="1"/>
    </xf>
    <xf numFmtId="49" fontId="30" fillId="24" borderId="43" xfId="0" applyNumberFormat="1" applyFont="1" applyFill="1" applyBorder="1" applyAlignment="1" applyProtection="1">
      <alignment horizontal="left" wrapText="1"/>
    </xf>
    <xf numFmtId="49" fontId="30" fillId="24" borderId="12" xfId="0" applyNumberFormat="1" applyFont="1" applyFill="1" applyBorder="1" applyAlignment="1" applyProtection="1">
      <alignment horizontal="left" wrapText="1"/>
    </xf>
    <xf numFmtId="49" fontId="30" fillId="24" borderId="76" xfId="0" applyNumberFormat="1" applyFont="1" applyFill="1" applyBorder="1" applyAlignment="1" applyProtection="1">
      <alignment horizontal="left" wrapText="1"/>
    </xf>
    <xf numFmtId="49" fontId="30" fillId="0" borderId="35" xfId="0" applyNumberFormat="1" applyFont="1" applyBorder="1" applyAlignment="1" applyProtection="1">
      <alignment horizontal="center" vertical="center" wrapText="1"/>
    </xf>
    <xf numFmtId="49" fontId="30" fillId="0" borderId="60" xfId="0" applyNumberFormat="1" applyFont="1" applyBorder="1" applyAlignment="1" applyProtection="1">
      <alignment horizontal="center" vertical="center" wrapText="1"/>
    </xf>
    <xf numFmtId="49" fontId="30" fillId="0" borderId="37" xfId="0" applyNumberFormat="1" applyFont="1" applyBorder="1" applyAlignment="1" applyProtection="1">
      <alignment horizontal="center" vertical="center" wrapText="1"/>
    </xf>
    <xf numFmtId="49" fontId="30" fillId="24" borderId="73" xfId="0" applyNumberFormat="1" applyFont="1" applyFill="1" applyBorder="1" applyAlignment="1" applyProtection="1">
      <alignment horizontal="left" wrapText="1"/>
    </xf>
    <xf numFmtId="49" fontId="30" fillId="33" borderId="76" xfId="0" applyNumberFormat="1" applyFont="1" applyFill="1" applyBorder="1" applyAlignment="1" applyProtection="1">
      <alignment horizontal="left" wrapText="1" indent="1"/>
      <protection locked="0"/>
    </xf>
    <xf numFmtId="49" fontId="30" fillId="0" borderId="44" xfId="0" applyNumberFormat="1" applyFont="1" applyBorder="1" applyAlignment="1" applyProtection="1">
      <alignment horizontal="center" vertical="center" wrapText="1"/>
    </xf>
    <xf numFmtId="49" fontId="30" fillId="0" borderId="58" xfId="0" applyNumberFormat="1" applyFont="1" applyBorder="1" applyAlignment="1" applyProtection="1">
      <alignment horizontal="center" vertical="center" wrapText="1"/>
    </xf>
    <xf numFmtId="49" fontId="30" fillId="0" borderId="14" xfId="0" applyNumberFormat="1" applyFont="1" applyBorder="1" applyAlignment="1" applyProtection="1">
      <alignment horizontal="center" vertical="center" wrapText="1"/>
    </xf>
    <xf numFmtId="49" fontId="31" fillId="0" borderId="0" xfId="0" applyNumberFormat="1" applyFont="1" applyAlignment="1" applyProtection="1">
      <alignment horizontal="center"/>
    </xf>
    <xf numFmtId="49" fontId="30" fillId="0" borderId="48" xfId="0" applyNumberFormat="1" applyFont="1" applyBorder="1" applyAlignment="1" applyProtection="1">
      <alignment horizontal="center" vertical="center" wrapText="1"/>
    </xf>
    <xf numFmtId="49" fontId="30" fillId="0" borderId="0" xfId="0" applyNumberFormat="1" applyFont="1" applyBorder="1" applyAlignment="1" applyProtection="1">
      <alignment horizontal="center" vertical="center" wrapText="1"/>
    </xf>
    <xf numFmtId="49" fontId="30" fillId="0" borderId="57" xfId="0" applyNumberFormat="1" applyFont="1" applyBorder="1" applyAlignment="1" applyProtection="1">
      <alignment horizontal="center" vertical="center" wrapText="1"/>
    </xf>
    <xf numFmtId="49" fontId="30" fillId="0" borderId="43" xfId="0" applyNumberFormat="1" applyFont="1" applyBorder="1" applyAlignment="1" applyProtection="1">
      <alignment horizontal="center" vertical="center" wrapText="1"/>
    </xf>
    <xf numFmtId="49" fontId="30" fillId="0" borderId="12" xfId="0" applyNumberFormat="1" applyFont="1" applyBorder="1" applyAlignment="1" applyProtection="1">
      <alignment horizontal="center" vertical="center" wrapText="1"/>
    </xf>
    <xf numFmtId="49" fontId="30" fillId="0" borderId="39" xfId="0" applyNumberFormat="1" applyFont="1" applyBorder="1" applyAlignment="1" applyProtection="1">
      <alignment horizontal="center" vertical="center" wrapText="1"/>
    </xf>
    <xf numFmtId="49" fontId="30" fillId="0" borderId="41" xfId="0" applyNumberFormat="1" applyFont="1" applyBorder="1" applyAlignment="1" applyProtection="1">
      <alignment horizontal="center" vertical="center" wrapText="1"/>
    </xf>
    <xf numFmtId="0" fontId="30" fillId="0" borderId="16" xfId="0" applyFont="1" applyBorder="1" applyAlignment="1" applyProtection="1">
      <alignment horizontal="center" vertical="center" wrapText="1"/>
    </xf>
    <xf numFmtId="0" fontId="30" fillId="0" borderId="47" xfId="0" applyFont="1" applyBorder="1" applyAlignment="1" applyProtection="1">
      <alignment horizontal="center" vertical="center" wrapText="1"/>
    </xf>
    <xf numFmtId="0" fontId="30" fillId="0" borderId="38" xfId="0" applyFont="1" applyBorder="1" applyAlignment="1" applyProtection="1">
      <alignment horizontal="center" vertical="center" wrapText="1"/>
    </xf>
    <xf numFmtId="0" fontId="30" fillId="0" borderId="35" xfId="0" applyFont="1" applyBorder="1" applyAlignment="1" applyProtection="1">
      <alignment horizontal="center" vertical="center" wrapText="1"/>
    </xf>
    <xf numFmtId="0" fontId="30" fillId="0" borderId="48" xfId="0" applyFont="1" applyBorder="1" applyAlignment="1" applyProtection="1">
      <alignment horizontal="center" vertical="center" wrapText="1"/>
    </xf>
    <xf numFmtId="0" fontId="30" fillId="0" borderId="43" xfId="0" applyFont="1" applyBorder="1" applyAlignment="1" applyProtection="1">
      <alignment horizontal="center" vertical="center" wrapText="1"/>
    </xf>
  </cellXfs>
  <cellStyles count="71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3" xfId="54"/>
    <cellStyle name="Обычный 3 2" xfId="70"/>
    <cellStyle name="Обычный 4" xfId="55"/>
    <cellStyle name="Обычный 5" xfId="56"/>
    <cellStyle name="Плохой" xfId="57" builtinId="27" customBuiltin="1"/>
    <cellStyle name="Плохой 2" xfId="58"/>
    <cellStyle name="Пояснение" xfId="59" builtinId="53" customBuiltin="1"/>
    <cellStyle name="Пояснение 2" xfId="60"/>
    <cellStyle name="Примечание" xfId="61" builtinId="10" customBuiltin="1"/>
    <cellStyle name="Примечание 2" xfId="62"/>
    <cellStyle name="Примечание 3" xfId="63"/>
    <cellStyle name="Связанная ячейка" xfId="64" builtinId="24" customBuiltin="1"/>
    <cellStyle name="Связанная ячейка 2" xfId="65"/>
    <cellStyle name="Текст предупреждения" xfId="66" builtinId="11" customBuiltin="1"/>
    <cellStyle name="Текст предупреждения 2" xfId="67"/>
    <cellStyle name="Хороший" xfId="68" builtinId="26" customBuiltin="1"/>
    <cellStyle name="Хороший 2" xfId="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111</xdr:row>
      <xdr:rowOff>28575</xdr:rowOff>
    </xdr:from>
    <xdr:to>
      <xdr:col>3</xdr:col>
      <xdr:colOff>695325</xdr:colOff>
      <xdr:row>111</xdr:row>
      <xdr:rowOff>590550</xdr:rowOff>
    </xdr:to>
    <xdr:pic>
      <xdr:nvPicPr>
        <xdr:cNvPr id="182388" name="Picture 2243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21421725"/>
          <a:ext cx="4857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647700</xdr:colOff>
      <xdr:row>75</xdr:row>
      <xdr:rowOff>28575</xdr:rowOff>
    </xdr:from>
    <xdr:to>
      <xdr:col>2</xdr:col>
      <xdr:colOff>1247775</xdr:colOff>
      <xdr:row>75</xdr:row>
      <xdr:rowOff>590550</xdr:rowOff>
    </xdr:to>
    <xdr:pic>
      <xdr:nvPicPr>
        <xdr:cNvPr id="2" name="Picture 2243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2600" y="10277475"/>
          <a:ext cx="6000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133"/>
  <sheetViews>
    <sheetView workbookViewId="0">
      <selection sqref="A1:G1"/>
    </sheetView>
  </sheetViews>
  <sheetFormatPr defaultColWidth="9.1796875" defaultRowHeight="12.5" x14ac:dyDescent="0.25"/>
  <cols>
    <col min="1" max="1" width="50.7265625" style="43" customWidth="1"/>
    <col min="2" max="2" width="4.7265625" style="8" customWidth="1"/>
    <col min="3" max="8" width="16.26953125" style="8" customWidth="1"/>
    <col min="9" max="10" width="12.26953125" style="8" hidden="1" customWidth="1"/>
    <col min="11" max="11" width="9.1796875" style="8" hidden="1" customWidth="1"/>
    <col min="12" max="12" width="15.453125" style="8" hidden="1" customWidth="1"/>
    <col min="13" max="13" width="47.453125" style="8" hidden="1" customWidth="1"/>
    <col min="14" max="14" width="0" style="8" hidden="1" customWidth="1"/>
    <col min="15" max="16384" width="9.1796875" style="8"/>
  </cols>
  <sheetData>
    <row r="1" spans="1:13" s="1" customFormat="1" ht="13" x14ac:dyDescent="0.3">
      <c r="A1" s="219" t="s">
        <v>37</v>
      </c>
      <c r="B1" s="219"/>
      <c r="C1" s="219"/>
      <c r="D1" s="219"/>
      <c r="E1" s="219"/>
      <c r="F1" s="219"/>
      <c r="G1" s="219"/>
      <c r="I1" s="13"/>
      <c r="J1" s="13" t="s">
        <v>66</v>
      </c>
      <c r="K1" s="13"/>
      <c r="L1" s="13" t="s">
        <v>75</v>
      </c>
    </row>
    <row r="2" spans="1:13" s="1" customFormat="1" ht="13" x14ac:dyDescent="0.3">
      <c r="A2" s="234" t="s">
        <v>45</v>
      </c>
      <c r="B2" s="219"/>
      <c r="C2" s="219"/>
      <c r="D2" s="219"/>
      <c r="E2" s="219"/>
      <c r="F2" s="219"/>
      <c r="G2" s="219"/>
      <c r="I2" s="13" t="s">
        <v>184</v>
      </c>
      <c r="J2" s="13" t="s">
        <v>67</v>
      </c>
      <c r="K2" s="13"/>
      <c r="L2" s="13" t="s">
        <v>76</v>
      </c>
    </row>
    <row r="3" spans="1:13" s="1" customFormat="1" ht="13" x14ac:dyDescent="0.3">
      <c r="A3" s="234" t="s">
        <v>46</v>
      </c>
      <c r="B3" s="219"/>
      <c r="C3" s="219"/>
      <c r="D3" s="219"/>
      <c r="E3" s="219"/>
      <c r="F3" s="219"/>
      <c r="G3" s="219"/>
      <c r="I3" s="13" t="s">
        <v>188</v>
      </c>
      <c r="J3" s="13" t="s">
        <v>68</v>
      </c>
      <c r="K3" s="13"/>
      <c r="L3" s="13" t="s">
        <v>77</v>
      </c>
    </row>
    <row r="4" spans="1:13" s="1" customFormat="1" ht="13.5" thickBot="1" x14ac:dyDescent="0.35">
      <c r="A4" s="219" t="s">
        <v>47</v>
      </c>
      <c r="B4" s="219"/>
      <c r="C4" s="219"/>
      <c r="D4" s="219"/>
      <c r="E4" s="219"/>
      <c r="F4" s="219"/>
      <c r="G4" s="235"/>
      <c r="H4" s="2" t="s">
        <v>0</v>
      </c>
      <c r="I4" s="13" t="s">
        <v>181</v>
      </c>
      <c r="J4" s="13" t="s">
        <v>69</v>
      </c>
      <c r="K4" s="13"/>
      <c r="L4" s="13" t="s">
        <v>78</v>
      </c>
    </row>
    <row r="5" spans="1:13" ht="13" x14ac:dyDescent="0.3">
      <c r="A5" s="3"/>
      <c r="B5" s="4"/>
      <c r="C5" s="5"/>
      <c r="D5" s="5"/>
      <c r="E5" s="5"/>
      <c r="F5" s="5"/>
      <c r="G5" s="60"/>
      <c r="H5" s="7" t="s">
        <v>1</v>
      </c>
      <c r="I5" s="13" t="s">
        <v>187</v>
      </c>
      <c r="J5" s="13" t="s">
        <v>70</v>
      </c>
      <c r="K5" s="13"/>
      <c r="L5" s="13" t="s">
        <v>79</v>
      </c>
    </row>
    <row r="6" spans="1:13" ht="13" x14ac:dyDescent="0.3">
      <c r="A6" s="3"/>
      <c r="B6" s="9"/>
      <c r="C6" s="6" t="s">
        <v>2</v>
      </c>
      <c r="D6" s="236" t="s">
        <v>177</v>
      </c>
      <c r="E6" s="236"/>
      <c r="F6" s="5"/>
      <c r="G6" s="90" t="s">
        <v>38</v>
      </c>
      <c r="H6" s="83">
        <v>44562</v>
      </c>
      <c r="I6" s="13" t="s">
        <v>186</v>
      </c>
      <c r="J6" s="13" t="s">
        <v>71</v>
      </c>
      <c r="K6" s="13"/>
      <c r="L6" s="13" t="s">
        <v>80</v>
      </c>
    </row>
    <row r="7" spans="1:13" ht="13" x14ac:dyDescent="0.3">
      <c r="A7" s="3"/>
      <c r="B7" s="9"/>
      <c r="C7" s="6"/>
      <c r="D7" s="89"/>
      <c r="E7" s="89"/>
      <c r="F7" s="5"/>
      <c r="G7" s="90"/>
      <c r="H7" s="84"/>
      <c r="I7" s="13"/>
      <c r="J7" s="13"/>
      <c r="K7" s="13"/>
      <c r="L7" s="13"/>
    </row>
    <row r="8" spans="1:13" ht="12.75" customHeight="1" x14ac:dyDescent="0.25">
      <c r="A8" s="203" t="s">
        <v>57</v>
      </c>
      <c r="B8" s="203"/>
      <c r="C8" s="203"/>
      <c r="D8" s="222" t="s">
        <v>178</v>
      </c>
      <c r="E8" s="222"/>
      <c r="F8" s="222"/>
      <c r="G8" s="90" t="s">
        <v>85</v>
      </c>
      <c r="H8" s="84" t="s">
        <v>197</v>
      </c>
      <c r="I8" s="13"/>
      <c r="J8" s="13"/>
      <c r="K8" s="13"/>
      <c r="L8" s="13"/>
      <c r="M8" s="135" t="s">
        <v>178</v>
      </c>
    </row>
    <row r="9" spans="1:13" ht="12.75" customHeight="1" x14ac:dyDescent="0.25">
      <c r="A9" s="203"/>
      <c r="B9" s="203"/>
      <c r="C9" s="203"/>
      <c r="D9" s="222"/>
      <c r="E9" s="222"/>
      <c r="F9" s="222"/>
      <c r="G9" s="90" t="s">
        <v>39</v>
      </c>
      <c r="H9" s="84" t="s">
        <v>183</v>
      </c>
      <c r="I9" s="13"/>
      <c r="J9" s="13" t="s">
        <v>72</v>
      </c>
      <c r="K9" s="13" t="s">
        <v>179</v>
      </c>
      <c r="L9" s="13" t="s">
        <v>81</v>
      </c>
    </row>
    <row r="10" spans="1:13" ht="12.75" customHeight="1" x14ac:dyDescent="0.25">
      <c r="A10" s="203"/>
      <c r="B10" s="203"/>
      <c r="C10" s="203"/>
      <c r="D10" s="222"/>
      <c r="E10" s="222"/>
      <c r="F10" s="222"/>
      <c r="G10" s="90" t="s">
        <v>60</v>
      </c>
      <c r="H10" s="84" t="s">
        <v>180</v>
      </c>
      <c r="I10" s="13"/>
      <c r="J10" s="13"/>
      <c r="K10" s="13" t="s">
        <v>179</v>
      </c>
      <c r="L10" s="13" t="s">
        <v>82</v>
      </c>
    </row>
    <row r="11" spans="1:13" ht="12.75" customHeight="1" x14ac:dyDescent="0.25">
      <c r="A11" s="203"/>
      <c r="B11" s="203"/>
      <c r="C11" s="203"/>
      <c r="D11" s="223"/>
      <c r="E11" s="223"/>
      <c r="F11" s="223"/>
      <c r="G11" s="90" t="s">
        <v>48</v>
      </c>
      <c r="H11" s="84" t="s">
        <v>182</v>
      </c>
      <c r="I11" s="13" t="s">
        <v>185</v>
      </c>
      <c r="J11" s="13" t="s">
        <v>73</v>
      </c>
      <c r="K11" s="13" t="s">
        <v>176</v>
      </c>
      <c r="L11" s="13" t="s">
        <v>83</v>
      </c>
    </row>
    <row r="12" spans="1:13" x14ac:dyDescent="0.25">
      <c r="A12" s="203" t="s">
        <v>3</v>
      </c>
      <c r="B12" s="203"/>
      <c r="C12" s="203"/>
      <c r="D12" s="221" t="s">
        <v>189</v>
      </c>
      <c r="E12" s="221"/>
      <c r="F12" s="221"/>
      <c r="G12" s="90" t="s">
        <v>58</v>
      </c>
      <c r="H12" s="84" t="s">
        <v>196</v>
      </c>
      <c r="I12" s="13"/>
      <c r="J12" s="13" t="s">
        <v>74</v>
      </c>
      <c r="K12" s="13"/>
      <c r="L12" s="13" t="s">
        <v>84</v>
      </c>
    </row>
    <row r="13" spans="1:13" x14ac:dyDescent="0.25">
      <c r="A13" s="12" t="s">
        <v>4</v>
      </c>
      <c r="B13" s="13"/>
      <c r="C13" s="5"/>
      <c r="D13" s="5"/>
      <c r="E13" s="5"/>
      <c r="F13" s="5"/>
      <c r="G13" s="90"/>
      <c r="H13" s="58"/>
    </row>
    <row r="14" spans="1:13" ht="13" thickBot="1" x14ac:dyDescent="0.3">
      <c r="A14" s="11" t="s">
        <v>5</v>
      </c>
      <c r="B14" s="13"/>
      <c r="C14" s="5"/>
      <c r="D14" s="5"/>
      <c r="E14" s="5"/>
      <c r="F14" s="5"/>
      <c r="G14" s="90" t="s">
        <v>40</v>
      </c>
      <c r="H14" s="14" t="s">
        <v>6</v>
      </c>
    </row>
    <row r="15" spans="1:13" x14ac:dyDescent="0.25">
      <c r="A15" s="11"/>
      <c r="B15" s="13"/>
      <c r="C15" s="15"/>
      <c r="D15" s="16"/>
      <c r="E15" s="16"/>
      <c r="F15" s="16"/>
      <c r="G15" s="16"/>
      <c r="H15" s="17"/>
    </row>
    <row r="16" spans="1:13" x14ac:dyDescent="0.25">
      <c r="A16" s="207" t="s">
        <v>10</v>
      </c>
      <c r="B16" s="204" t="s">
        <v>56</v>
      </c>
      <c r="C16" s="210" t="s">
        <v>7</v>
      </c>
      <c r="D16" s="211"/>
      <c r="E16" s="212"/>
      <c r="F16" s="210" t="s">
        <v>8</v>
      </c>
      <c r="G16" s="211"/>
      <c r="H16" s="211"/>
      <c r="I16" s="87"/>
      <c r="J16" s="5" t="s">
        <v>61</v>
      </c>
    </row>
    <row r="17" spans="1:10" ht="12.75" customHeight="1" x14ac:dyDescent="0.25">
      <c r="A17" s="208"/>
      <c r="B17" s="205"/>
      <c r="C17" s="204" t="s">
        <v>44</v>
      </c>
      <c r="D17" s="204" t="s">
        <v>49</v>
      </c>
      <c r="E17" s="214" t="s">
        <v>9</v>
      </c>
      <c r="F17" s="204" t="s">
        <v>44</v>
      </c>
      <c r="G17" s="204" t="s">
        <v>49</v>
      </c>
      <c r="H17" s="214" t="s">
        <v>9</v>
      </c>
      <c r="I17" s="87"/>
      <c r="J17" s="5" t="s">
        <v>62</v>
      </c>
    </row>
    <row r="18" spans="1:10" x14ac:dyDescent="0.25">
      <c r="A18" s="208"/>
      <c r="B18" s="205"/>
      <c r="C18" s="205"/>
      <c r="D18" s="205"/>
      <c r="E18" s="215"/>
      <c r="F18" s="205"/>
      <c r="G18" s="205"/>
      <c r="H18" s="215"/>
      <c r="I18" s="88"/>
      <c r="J18" s="5" t="s">
        <v>63</v>
      </c>
    </row>
    <row r="19" spans="1:10" x14ac:dyDescent="0.25">
      <c r="A19" s="209"/>
      <c r="B19" s="206"/>
      <c r="C19" s="206"/>
      <c r="D19" s="206"/>
      <c r="E19" s="216"/>
      <c r="F19" s="206"/>
      <c r="G19" s="206"/>
      <c r="H19" s="216"/>
      <c r="I19" s="87"/>
      <c r="J19" s="5" t="s">
        <v>64</v>
      </c>
    </row>
    <row r="20" spans="1:10" ht="13" thickBot="1" x14ac:dyDescent="0.3">
      <c r="A20" s="18">
        <v>1</v>
      </c>
      <c r="B20" s="19" t="s">
        <v>11</v>
      </c>
      <c r="C20" s="20">
        <v>3</v>
      </c>
      <c r="D20" s="20">
        <v>4</v>
      </c>
      <c r="E20" s="20">
        <v>5</v>
      </c>
      <c r="F20" s="21">
        <v>6</v>
      </c>
      <c r="G20" s="21">
        <v>7</v>
      </c>
      <c r="H20" s="59">
        <v>8</v>
      </c>
      <c r="I20" s="87"/>
      <c r="J20" s="5" t="s">
        <v>65</v>
      </c>
    </row>
    <row r="21" spans="1:10" x14ac:dyDescent="0.25">
      <c r="A21" s="22" t="s">
        <v>12</v>
      </c>
      <c r="B21" s="23"/>
      <c r="C21" s="24"/>
      <c r="D21" s="24"/>
      <c r="E21" s="24"/>
      <c r="F21" s="24"/>
      <c r="G21" s="24"/>
      <c r="H21" s="25"/>
    </row>
    <row r="22" spans="1:10" x14ac:dyDescent="0.25">
      <c r="A22" s="26" t="s">
        <v>190</v>
      </c>
      <c r="B22" s="27" t="s">
        <v>13</v>
      </c>
      <c r="C22" s="64">
        <v>9368612.1199999992</v>
      </c>
      <c r="D22" s="119"/>
      <c r="E22" s="116">
        <f>D22+C22</f>
        <v>9368612.1199999992</v>
      </c>
      <c r="F22" s="64">
        <v>9598744.3599999994</v>
      </c>
      <c r="G22" s="121"/>
      <c r="H22" s="117">
        <f>G22+F22</f>
        <v>9598744.3599999994</v>
      </c>
    </row>
    <row r="23" spans="1:10" x14ac:dyDescent="0.25">
      <c r="A23" s="28" t="s">
        <v>86</v>
      </c>
      <c r="B23" s="27" t="s">
        <v>14</v>
      </c>
      <c r="C23" s="64">
        <v>9126552.7699999996</v>
      </c>
      <c r="D23" s="120"/>
      <c r="E23" s="116">
        <f>D23+C23</f>
        <v>9126552.7699999996</v>
      </c>
      <c r="F23" s="64">
        <v>9266409.7899999991</v>
      </c>
      <c r="G23" s="120"/>
      <c r="H23" s="117">
        <f>G23+F23</f>
        <v>9266409.7899999991</v>
      </c>
    </row>
    <row r="24" spans="1:10" ht="20.5" x14ac:dyDescent="0.25">
      <c r="A24" s="91" t="s">
        <v>191</v>
      </c>
      <c r="B24" s="27" t="s">
        <v>51</v>
      </c>
      <c r="C24" s="64">
        <v>9126552.7699999996</v>
      </c>
      <c r="D24" s="120"/>
      <c r="E24" s="116">
        <f>D24+C24</f>
        <v>9126552.7699999996</v>
      </c>
      <c r="F24" s="65">
        <v>9266409.7899999991</v>
      </c>
      <c r="G24" s="120"/>
      <c r="H24" s="117">
        <f>G24+F24</f>
        <v>9266409.7899999991</v>
      </c>
    </row>
    <row r="25" spans="1:10" x14ac:dyDescent="0.25">
      <c r="A25" s="26" t="s">
        <v>195</v>
      </c>
      <c r="B25" s="27" t="s">
        <v>15</v>
      </c>
      <c r="C25" s="112">
        <f t="shared" ref="C25:H25" si="0">C22-C23</f>
        <v>242059.35</v>
      </c>
      <c r="D25" s="112">
        <f t="shared" si="0"/>
        <v>0</v>
      </c>
      <c r="E25" s="112">
        <f t="shared" si="0"/>
        <v>242059.35</v>
      </c>
      <c r="F25" s="112">
        <f t="shared" si="0"/>
        <v>332334.57</v>
      </c>
      <c r="G25" s="112">
        <f t="shared" si="0"/>
        <v>0</v>
      </c>
      <c r="H25" s="113">
        <f t="shared" si="0"/>
        <v>332334.57</v>
      </c>
    </row>
    <row r="26" spans="1:10" x14ac:dyDescent="0.25">
      <c r="A26" s="30" t="s">
        <v>87</v>
      </c>
      <c r="B26" s="56" t="s">
        <v>16</v>
      </c>
      <c r="C26" s="64"/>
      <c r="D26" s="119"/>
      <c r="E26" s="116">
        <f>D26+C26</f>
        <v>0</v>
      </c>
      <c r="F26" s="64"/>
      <c r="G26" s="119"/>
      <c r="H26" s="117">
        <f>G26+F26</f>
        <v>0</v>
      </c>
    </row>
    <row r="27" spans="1:10" x14ac:dyDescent="0.25">
      <c r="A27" s="29" t="s">
        <v>88</v>
      </c>
      <c r="B27" s="56" t="s">
        <v>17</v>
      </c>
      <c r="C27" s="64"/>
      <c r="D27" s="119"/>
      <c r="E27" s="116">
        <f>D27+C27</f>
        <v>0</v>
      </c>
      <c r="F27" s="64"/>
      <c r="G27" s="119"/>
      <c r="H27" s="117">
        <f>G27+F27</f>
        <v>0</v>
      </c>
    </row>
    <row r="28" spans="1:10" ht="20.5" x14ac:dyDescent="0.25">
      <c r="A28" s="92" t="s">
        <v>89</v>
      </c>
      <c r="B28" s="56" t="s">
        <v>90</v>
      </c>
      <c r="C28" s="64"/>
      <c r="D28" s="119"/>
      <c r="E28" s="116">
        <f>D28+C28</f>
        <v>0</v>
      </c>
      <c r="F28" s="64"/>
      <c r="G28" s="119"/>
      <c r="H28" s="117">
        <f>G28+F28</f>
        <v>0</v>
      </c>
    </row>
    <row r="29" spans="1:10" ht="21" thickBot="1" x14ac:dyDescent="0.3">
      <c r="A29" s="29" t="s">
        <v>192</v>
      </c>
      <c r="B29" s="55" t="s">
        <v>18</v>
      </c>
      <c r="C29" s="114">
        <f t="shared" ref="C29:H29" si="1">C26-C27</f>
        <v>0</v>
      </c>
      <c r="D29" s="114">
        <f t="shared" si="1"/>
        <v>0</v>
      </c>
      <c r="E29" s="114">
        <f t="shared" si="1"/>
        <v>0</v>
      </c>
      <c r="F29" s="114">
        <f t="shared" si="1"/>
        <v>0</v>
      </c>
      <c r="G29" s="114">
        <f t="shared" si="1"/>
        <v>0</v>
      </c>
      <c r="H29" s="115">
        <f t="shared" si="1"/>
        <v>0</v>
      </c>
    </row>
    <row r="30" spans="1:10" x14ac:dyDescent="0.25">
      <c r="A30" s="33"/>
      <c r="B30" s="34"/>
      <c r="C30" s="10"/>
      <c r="D30" s="10"/>
      <c r="E30" s="10"/>
      <c r="F30" s="35"/>
      <c r="G30" s="213" t="s">
        <v>24</v>
      </c>
      <c r="H30" s="213"/>
    </row>
    <row r="31" spans="1:10" x14ac:dyDescent="0.25">
      <c r="A31" s="207" t="s">
        <v>10</v>
      </c>
      <c r="B31" s="204" t="s">
        <v>56</v>
      </c>
      <c r="C31" s="210" t="s">
        <v>7</v>
      </c>
      <c r="D31" s="211"/>
      <c r="E31" s="212"/>
      <c r="F31" s="210" t="s">
        <v>8</v>
      </c>
      <c r="G31" s="211"/>
      <c r="H31" s="211"/>
    </row>
    <row r="32" spans="1:10" ht="12.75" customHeight="1" x14ac:dyDescent="0.25">
      <c r="A32" s="208"/>
      <c r="B32" s="205"/>
      <c r="C32" s="204" t="s">
        <v>44</v>
      </c>
      <c r="D32" s="204" t="s">
        <v>49</v>
      </c>
      <c r="E32" s="214" t="s">
        <v>9</v>
      </c>
      <c r="F32" s="204" t="s">
        <v>44</v>
      </c>
      <c r="G32" s="204" t="s">
        <v>49</v>
      </c>
      <c r="H32" s="214" t="s">
        <v>9</v>
      </c>
    </row>
    <row r="33" spans="1:8" x14ac:dyDescent="0.25">
      <c r="A33" s="208"/>
      <c r="B33" s="205"/>
      <c r="C33" s="205"/>
      <c r="D33" s="205"/>
      <c r="E33" s="215"/>
      <c r="F33" s="205"/>
      <c r="G33" s="205"/>
      <c r="H33" s="215"/>
    </row>
    <row r="34" spans="1:8" x14ac:dyDescent="0.25">
      <c r="A34" s="209"/>
      <c r="B34" s="206"/>
      <c r="C34" s="206"/>
      <c r="D34" s="206"/>
      <c r="E34" s="216"/>
      <c r="F34" s="206"/>
      <c r="G34" s="206"/>
      <c r="H34" s="216"/>
    </row>
    <row r="35" spans="1:8" ht="13" thickBot="1" x14ac:dyDescent="0.3">
      <c r="A35" s="18">
        <v>1</v>
      </c>
      <c r="B35" s="63" t="s">
        <v>11</v>
      </c>
      <c r="C35" s="20">
        <v>3</v>
      </c>
      <c r="D35" s="20">
        <v>4</v>
      </c>
      <c r="E35" s="20">
        <v>5</v>
      </c>
      <c r="F35" s="20">
        <v>6</v>
      </c>
      <c r="G35" s="20">
        <v>7</v>
      </c>
      <c r="H35" s="61">
        <v>8</v>
      </c>
    </row>
    <row r="36" spans="1:8" ht="20.5" x14ac:dyDescent="0.25">
      <c r="A36" s="29" t="s">
        <v>193</v>
      </c>
      <c r="B36" s="53" t="s">
        <v>19</v>
      </c>
      <c r="C36" s="75"/>
      <c r="D36" s="122"/>
      <c r="E36" s="76">
        <f t="shared" ref="E36:E46" si="2">D36+C36</f>
        <v>0</v>
      </c>
      <c r="F36" s="75"/>
      <c r="G36" s="122"/>
      <c r="H36" s="77">
        <f t="shared" ref="H36:H46" si="3">G36+F36</f>
        <v>0</v>
      </c>
    </row>
    <row r="37" spans="1:8" x14ac:dyDescent="0.25">
      <c r="A37" s="29" t="s">
        <v>175</v>
      </c>
      <c r="B37" s="54" t="s">
        <v>20</v>
      </c>
      <c r="C37" s="67">
        <v>3758657.82</v>
      </c>
      <c r="D37" s="123"/>
      <c r="E37" s="68">
        <f t="shared" si="2"/>
        <v>3758657.82</v>
      </c>
      <c r="F37" s="67">
        <v>3524508.69</v>
      </c>
      <c r="G37" s="123"/>
      <c r="H37" s="66">
        <f t="shared" si="3"/>
        <v>3524508.69</v>
      </c>
    </row>
    <row r="38" spans="1:8" ht="20.5" x14ac:dyDescent="0.25">
      <c r="A38" s="93" t="s">
        <v>91</v>
      </c>
      <c r="B38" s="54" t="s">
        <v>92</v>
      </c>
      <c r="C38" s="67"/>
      <c r="D38" s="123"/>
      <c r="E38" s="68">
        <f t="shared" si="2"/>
        <v>0</v>
      </c>
      <c r="F38" s="67"/>
      <c r="G38" s="123"/>
      <c r="H38" s="66">
        <f t="shared" si="3"/>
        <v>0</v>
      </c>
    </row>
    <row r="39" spans="1:8" ht="20" x14ac:dyDescent="0.25">
      <c r="A39" s="94" t="s">
        <v>93</v>
      </c>
      <c r="B39" s="56" t="s">
        <v>34</v>
      </c>
      <c r="C39" s="64">
        <v>57500</v>
      </c>
      <c r="D39" s="119"/>
      <c r="E39" s="68">
        <f t="shared" si="2"/>
        <v>57500</v>
      </c>
      <c r="F39" s="64">
        <v>57500</v>
      </c>
      <c r="G39" s="119"/>
      <c r="H39" s="66">
        <f t="shared" si="3"/>
        <v>57500</v>
      </c>
    </row>
    <row r="40" spans="1:8" ht="20" x14ac:dyDescent="0.25">
      <c r="A40" s="95" t="s">
        <v>94</v>
      </c>
      <c r="B40" s="54" t="s">
        <v>35</v>
      </c>
      <c r="C40" s="67"/>
      <c r="D40" s="123"/>
      <c r="E40" s="68">
        <f t="shared" si="2"/>
        <v>0</v>
      </c>
      <c r="F40" s="67"/>
      <c r="G40" s="123"/>
      <c r="H40" s="66">
        <f t="shared" si="3"/>
        <v>0</v>
      </c>
    </row>
    <row r="41" spans="1:8" x14ac:dyDescent="0.25">
      <c r="A41" s="28" t="s">
        <v>95</v>
      </c>
      <c r="B41" s="27" t="s">
        <v>22</v>
      </c>
      <c r="C41" s="64"/>
      <c r="D41" s="119"/>
      <c r="E41" s="68">
        <f t="shared" si="2"/>
        <v>0</v>
      </c>
      <c r="F41" s="64"/>
      <c r="G41" s="119"/>
      <c r="H41" s="66">
        <f t="shared" si="3"/>
        <v>0</v>
      </c>
    </row>
    <row r="42" spans="1:8" ht="20.5" x14ac:dyDescent="0.25">
      <c r="A42" s="91" t="s">
        <v>91</v>
      </c>
      <c r="B42" s="27" t="s">
        <v>96</v>
      </c>
      <c r="C42" s="64"/>
      <c r="D42" s="119"/>
      <c r="E42" s="68">
        <f t="shared" si="2"/>
        <v>0</v>
      </c>
      <c r="F42" s="64"/>
      <c r="G42" s="121"/>
      <c r="H42" s="66">
        <f t="shared" si="3"/>
        <v>0</v>
      </c>
    </row>
    <row r="43" spans="1:8" x14ac:dyDescent="0.25">
      <c r="A43" s="30" t="s">
        <v>21</v>
      </c>
      <c r="B43" s="27" t="s">
        <v>52</v>
      </c>
      <c r="C43" s="64"/>
      <c r="D43" s="119"/>
      <c r="E43" s="68">
        <f t="shared" si="2"/>
        <v>0</v>
      </c>
      <c r="F43" s="64"/>
      <c r="G43" s="121"/>
      <c r="H43" s="66">
        <f t="shared" si="3"/>
        <v>0</v>
      </c>
    </row>
    <row r="44" spans="1:8" ht="20.5" x14ac:dyDescent="0.25">
      <c r="A44" s="28" t="s">
        <v>194</v>
      </c>
      <c r="B44" s="27" t="s">
        <v>53</v>
      </c>
      <c r="C44" s="64"/>
      <c r="D44" s="123"/>
      <c r="E44" s="68">
        <f t="shared" si="2"/>
        <v>0</v>
      </c>
      <c r="F44" s="67"/>
      <c r="G44" s="124"/>
      <c r="H44" s="66">
        <f t="shared" si="3"/>
        <v>0</v>
      </c>
    </row>
    <row r="45" spans="1:8" ht="20.5" x14ac:dyDescent="0.25">
      <c r="A45" s="28" t="s">
        <v>98</v>
      </c>
      <c r="B45" s="27" t="s">
        <v>23</v>
      </c>
      <c r="C45" s="64"/>
      <c r="D45" s="123"/>
      <c r="E45" s="68">
        <f t="shared" si="2"/>
        <v>0</v>
      </c>
      <c r="F45" s="67"/>
      <c r="G45" s="124"/>
      <c r="H45" s="66">
        <f t="shared" si="3"/>
        <v>0</v>
      </c>
    </row>
    <row r="46" spans="1:8" ht="13" thickBot="1" x14ac:dyDescent="0.3">
      <c r="A46" s="28" t="s">
        <v>99</v>
      </c>
      <c r="B46" s="27" t="s">
        <v>97</v>
      </c>
      <c r="C46" s="64">
        <v>997662.52</v>
      </c>
      <c r="D46" s="123"/>
      <c r="E46" s="69">
        <f t="shared" si="2"/>
        <v>997662.52</v>
      </c>
      <c r="F46" s="67">
        <v>822327.77</v>
      </c>
      <c r="G46" s="124"/>
      <c r="H46" s="70">
        <f t="shared" si="3"/>
        <v>822327.77</v>
      </c>
    </row>
    <row r="47" spans="1:8" ht="32" thickBot="1" x14ac:dyDescent="0.3">
      <c r="A47" s="62" t="s">
        <v>100</v>
      </c>
      <c r="B47" s="32" t="s">
        <v>101</v>
      </c>
      <c r="C47" s="103">
        <f t="shared" ref="C47:H47" si="4">C25+C29+C36+C37+C39+C41+C43+C44+C45+C46</f>
        <v>5055879.6900000004</v>
      </c>
      <c r="D47" s="103">
        <f t="shared" si="4"/>
        <v>0</v>
      </c>
      <c r="E47" s="103">
        <f t="shared" si="4"/>
        <v>5055879.6900000004</v>
      </c>
      <c r="F47" s="103">
        <f t="shared" si="4"/>
        <v>4736671.03</v>
      </c>
      <c r="G47" s="103">
        <f t="shared" si="4"/>
        <v>0</v>
      </c>
      <c r="H47" s="104">
        <f t="shared" si="4"/>
        <v>4736671.03</v>
      </c>
    </row>
    <row r="48" spans="1:8" x14ac:dyDescent="0.25">
      <c r="A48" s="37"/>
      <c r="B48" s="38"/>
      <c r="C48" s="39"/>
      <c r="D48" s="39"/>
      <c r="E48" s="39"/>
      <c r="F48" s="39"/>
      <c r="G48" s="213" t="s">
        <v>102</v>
      </c>
      <c r="H48" s="213"/>
    </row>
    <row r="49" spans="1:8" x14ac:dyDescent="0.25">
      <c r="A49" s="207" t="s">
        <v>10</v>
      </c>
      <c r="B49" s="204" t="s">
        <v>56</v>
      </c>
      <c r="C49" s="210" t="s">
        <v>7</v>
      </c>
      <c r="D49" s="211"/>
      <c r="E49" s="212"/>
      <c r="F49" s="210" t="s">
        <v>8</v>
      </c>
      <c r="G49" s="211"/>
      <c r="H49" s="211"/>
    </row>
    <row r="50" spans="1:8" ht="12.75" customHeight="1" x14ac:dyDescent="0.25">
      <c r="A50" s="208"/>
      <c r="B50" s="205"/>
      <c r="C50" s="204" t="s">
        <v>44</v>
      </c>
      <c r="D50" s="204" t="s">
        <v>49</v>
      </c>
      <c r="E50" s="214" t="s">
        <v>9</v>
      </c>
      <c r="F50" s="204" t="s">
        <v>44</v>
      </c>
      <c r="G50" s="204" t="s">
        <v>49</v>
      </c>
      <c r="H50" s="214" t="s">
        <v>9</v>
      </c>
    </row>
    <row r="51" spans="1:8" x14ac:dyDescent="0.25">
      <c r="A51" s="208"/>
      <c r="B51" s="205"/>
      <c r="C51" s="205"/>
      <c r="D51" s="205"/>
      <c r="E51" s="215"/>
      <c r="F51" s="205"/>
      <c r="G51" s="205"/>
      <c r="H51" s="215"/>
    </row>
    <row r="52" spans="1:8" x14ac:dyDescent="0.25">
      <c r="A52" s="209"/>
      <c r="B52" s="206"/>
      <c r="C52" s="206"/>
      <c r="D52" s="206"/>
      <c r="E52" s="216"/>
      <c r="F52" s="206"/>
      <c r="G52" s="206"/>
      <c r="H52" s="216"/>
    </row>
    <row r="53" spans="1:8" ht="13" thickBot="1" x14ac:dyDescent="0.3">
      <c r="A53" s="18">
        <v>1</v>
      </c>
      <c r="B53" s="63" t="s">
        <v>11</v>
      </c>
      <c r="C53" s="20">
        <v>3</v>
      </c>
      <c r="D53" s="20">
        <v>4</v>
      </c>
      <c r="E53" s="20">
        <v>5</v>
      </c>
      <c r="F53" s="20">
        <v>6</v>
      </c>
      <c r="G53" s="20">
        <v>7</v>
      </c>
      <c r="H53" s="61">
        <v>8</v>
      </c>
    </row>
    <row r="54" spans="1:8" x14ac:dyDescent="0.25">
      <c r="A54" s="22" t="s">
        <v>25</v>
      </c>
      <c r="B54" s="23"/>
      <c r="C54" s="71"/>
      <c r="D54" s="71"/>
      <c r="E54" s="71"/>
      <c r="F54" s="71"/>
      <c r="G54" s="81"/>
      <c r="H54" s="72"/>
    </row>
    <row r="55" spans="1:8" x14ac:dyDescent="0.25">
      <c r="A55" s="28" t="s">
        <v>104</v>
      </c>
      <c r="B55" s="27" t="s">
        <v>103</v>
      </c>
      <c r="C55" s="112">
        <f t="shared" ref="C55:H55" si="5">C56+C57+C61</f>
        <v>0</v>
      </c>
      <c r="D55" s="112">
        <f t="shared" si="5"/>
        <v>434457.62</v>
      </c>
      <c r="E55" s="112">
        <f t="shared" si="5"/>
        <v>434457.62</v>
      </c>
      <c r="F55" s="112">
        <f t="shared" si="5"/>
        <v>0</v>
      </c>
      <c r="G55" s="112">
        <f t="shared" si="5"/>
        <v>540203.73</v>
      </c>
      <c r="H55" s="125">
        <f t="shared" si="5"/>
        <v>540203.73</v>
      </c>
    </row>
    <row r="56" spans="1:8" ht="30.5" x14ac:dyDescent="0.25">
      <c r="A56" s="97" t="s">
        <v>111</v>
      </c>
      <c r="B56" s="27" t="s">
        <v>105</v>
      </c>
      <c r="C56" s="64"/>
      <c r="D56" s="64">
        <v>434457.62</v>
      </c>
      <c r="E56" s="116">
        <f t="shared" ref="E56:E72" si="6">D56+C56</f>
        <v>434457.62</v>
      </c>
      <c r="F56" s="64"/>
      <c r="G56" s="73">
        <v>540203.73</v>
      </c>
      <c r="H56" s="117">
        <f t="shared" ref="H56:H72" si="7">G56+F56</f>
        <v>540203.73</v>
      </c>
    </row>
    <row r="57" spans="1:8" x14ac:dyDescent="0.25">
      <c r="A57" s="97" t="s">
        <v>106</v>
      </c>
      <c r="B57" s="27" t="s">
        <v>107</v>
      </c>
      <c r="C57" s="64"/>
      <c r="D57" s="64"/>
      <c r="E57" s="116">
        <f t="shared" si="6"/>
        <v>0</v>
      </c>
      <c r="F57" s="64"/>
      <c r="G57" s="73"/>
      <c r="H57" s="117">
        <f t="shared" si="7"/>
        <v>0</v>
      </c>
    </row>
    <row r="58" spans="1:8" ht="20.5" x14ac:dyDescent="0.25">
      <c r="A58" s="96" t="s">
        <v>110</v>
      </c>
      <c r="B58" s="27" t="s">
        <v>108</v>
      </c>
      <c r="C58" s="64"/>
      <c r="D58" s="67"/>
      <c r="E58" s="116">
        <f t="shared" si="6"/>
        <v>0</v>
      </c>
      <c r="F58" s="67"/>
      <c r="G58" s="74"/>
      <c r="H58" s="117">
        <f t="shared" si="7"/>
        <v>0</v>
      </c>
    </row>
    <row r="59" spans="1:8" ht="20.5" x14ac:dyDescent="0.25">
      <c r="A59" s="52" t="s">
        <v>94</v>
      </c>
      <c r="B59" s="27" t="s">
        <v>109</v>
      </c>
      <c r="C59" s="64"/>
      <c r="D59" s="67"/>
      <c r="E59" s="116">
        <f t="shared" si="6"/>
        <v>0</v>
      </c>
      <c r="F59" s="67"/>
      <c r="G59" s="74"/>
      <c r="H59" s="117">
        <f t="shared" si="7"/>
        <v>0</v>
      </c>
    </row>
    <row r="60" spans="1:8" x14ac:dyDescent="0.25">
      <c r="A60" s="98" t="s">
        <v>112</v>
      </c>
      <c r="B60" s="42" t="s">
        <v>113</v>
      </c>
      <c r="C60" s="67"/>
      <c r="D60" s="67"/>
      <c r="E60" s="116">
        <f t="shared" si="6"/>
        <v>0</v>
      </c>
      <c r="F60" s="67"/>
      <c r="G60" s="74"/>
      <c r="H60" s="117">
        <f t="shared" si="7"/>
        <v>0</v>
      </c>
    </row>
    <row r="61" spans="1:8" x14ac:dyDescent="0.25">
      <c r="A61" s="97" t="s">
        <v>198</v>
      </c>
      <c r="B61" s="42" t="s">
        <v>114</v>
      </c>
      <c r="C61" s="67"/>
      <c r="D61" s="67"/>
      <c r="E61" s="116">
        <f t="shared" si="6"/>
        <v>0</v>
      </c>
      <c r="F61" s="67"/>
      <c r="G61" s="74"/>
      <c r="H61" s="117">
        <f t="shared" si="7"/>
        <v>0</v>
      </c>
    </row>
    <row r="62" spans="1:8" x14ac:dyDescent="0.25">
      <c r="A62" s="50" t="s">
        <v>115</v>
      </c>
      <c r="B62" s="27" t="s">
        <v>116</v>
      </c>
      <c r="C62" s="64"/>
      <c r="D62" s="67"/>
      <c r="E62" s="116">
        <f t="shared" si="6"/>
        <v>0</v>
      </c>
      <c r="F62" s="67"/>
      <c r="G62" s="74"/>
      <c r="H62" s="117">
        <f t="shared" si="7"/>
        <v>0</v>
      </c>
    </row>
    <row r="63" spans="1:8" ht="20.5" x14ac:dyDescent="0.25">
      <c r="A63" s="97" t="s">
        <v>94</v>
      </c>
      <c r="B63" s="27" t="s">
        <v>117</v>
      </c>
      <c r="C63" s="64"/>
      <c r="D63" s="64"/>
      <c r="E63" s="116">
        <f t="shared" si="6"/>
        <v>0</v>
      </c>
      <c r="F63" s="64"/>
      <c r="G63" s="73"/>
      <c r="H63" s="117">
        <f t="shared" si="7"/>
        <v>0</v>
      </c>
    </row>
    <row r="64" spans="1:8" ht="20.5" x14ac:dyDescent="0.25">
      <c r="A64" s="50" t="s">
        <v>118</v>
      </c>
      <c r="B64" s="27" t="s">
        <v>119</v>
      </c>
      <c r="C64" s="64">
        <v>942.52</v>
      </c>
      <c r="D64" s="64"/>
      <c r="E64" s="116">
        <f t="shared" si="6"/>
        <v>942.52</v>
      </c>
      <c r="F64" s="64"/>
      <c r="G64" s="73"/>
      <c r="H64" s="117">
        <f t="shared" si="7"/>
        <v>0</v>
      </c>
    </row>
    <row r="65" spans="1:8" ht="20.5" x14ac:dyDescent="0.25">
      <c r="A65" s="99" t="s">
        <v>121</v>
      </c>
      <c r="B65" s="27" t="s">
        <v>120</v>
      </c>
      <c r="C65" s="64"/>
      <c r="D65" s="64"/>
      <c r="E65" s="116">
        <f t="shared" si="6"/>
        <v>0</v>
      </c>
      <c r="F65" s="64"/>
      <c r="G65" s="73"/>
      <c r="H65" s="117">
        <f t="shared" si="7"/>
        <v>0</v>
      </c>
    </row>
    <row r="66" spans="1:8" ht="20.5" x14ac:dyDescent="0.25">
      <c r="A66" s="50" t="s">
        <v>122</v>
      </c>
      <c r="B66" s="42" t="s">
        <v>26</v>
      </c>
      <c r="C66" s="67">
        <v>140118.45000000001</v>
      </c>
      <c r="D66" s="67"/>
      <c r="E66" s="116">
        <f t="shared" si="6"/>
        <v>140118.45000000001</v>
      </c>
      <c r="F66" s="67">
        <v>30687</v>
      </c>
      <c r="G66" s="74"/>
      <c r="H66" s="117">
        <f t="shared" si="7"/>
        <v>30687</v>
      </c>
    </row>
    <row r="67" spans="1:8" ht="20.5" x14ac:dyDescent="0.25">
      <c r="A67" s="97" t="s">
        <v>121</v>
      </c>
      <c r="B67" s="42" t="s">
        <v>123</v>
      </c>
      <c r="C67" s="67"/>
      <c r="D67" s="67"/>
      <c r="E67" s="116">
        <f t="shared" si="6"/>
        <v>0</v>
      </c>
      <c r="F67" s="67"/>
      <c r="G67" s="74"/>
      <c r="H67" s="117">
        <f t="shared" si="7"/>
        <v>0</v>
      </c>
    </row>
    <row r="68" spans="1:8" x14ac:dyDescent="0.25">
      <c r="A68" s="50" t="s">
        <v>124</v>
      </c>
      <c r="B68" s="27" t="s">
        <v>125</v>
      </c>
      <c r="C68" s="64"/>
      <c r="D68" s="64"/>
      <c r="E68" s="116">
        <f t="shared" si="6"/>
        <v>0</v>
      </c>
      <c r="F68" s="64"/>
      <c r="G68" s="73"/>
      <c r="H68" s="117">
        <f t="shared" si="7"/>
        <v>0</v>
      </c>
    </row>
    <row r="69" spans="1:8" ht="20.5" x14ac:dyDescent="0.25">
      <c r="A69" s="97" t="s">
        <v>94</v>
      </c>
      <c r="B69" s="27" t="s">
        <v>126</v>
      </c>
      <c r="C69" s="64"/>
      <c r="D69" s="64"/>
      <c r="E69" s="116">
        <f t="shared" si="6"/>
        <v>0</v>
      </c>
      <c r="F69" s="64"/>
      <c r="G69" s="73"/>
      <c r="H69" s="117">
        <f t="shared" si="7"/>
        <v>0</v>
      </c>
    </row>
    <row r="70" spans="1:8" x14ac:dyDescent="0.25">
      <c r="A70" s="50" t="s">
        <v>128</v>
      </c>
      <c r="B70" s="27" t="s">
        <v>127</v>
      </c>
      <c r="C70" s="64"/>
      <c r="D70" s="64"/>
      <c r="E70" s="116">
        <f t="shared" si="6"/>
        <v>0</v>
      </c>
      <c r="F70" s="64"/>
      <c r="G70" s="73"/>
      <c r="H70" s="117">
        <f t="shared" si="7"/>
        <v>0</v>
      </c>
    </row>
    <row r="71" spans="1:8" ht="20.5" x14ac:dyDescent="0.25">
      <c r="A71" s="97" t="s">
        <v>130</v>
      </c>
      <c r="B71" s="27" t="s">
        <v>129</v>
      </c>
      <c r="C71" s="64"/>
      <c r="D71" s="64"/>
      <c r="E71" s="116">
        <f t="shared" si="6"/>
        <v>0</v>
      </c>
      <c r="F71" s="64"/>
      <c r="G71" s="73"/>
      <c r="H71" s="117">
        <f t="shared" si="7"/>
        <v>0</v>
      </c>
    </row>
    <row r="72" spans="1:8" ht="13" thickBot="1" x14ac:dyDescent="0.3">
      <c r="A72" s="100" t="s">
        <v>54</v>
      </c>
      <c r="B72" s="31" t="s">
        <v>27</v>
      </c>
      <c r="C72" s="78"/>
      <c r="D72" s="78"/>
      <c r="E72" s="118">
        <f t="shared" si="6"/>
        <v>0</v>
      </c>
      <c r="F72" s="78"/>
      <c r="G72" s="79"/>
      <c r="H72" s="117">
        <f t="shared" si="7"/>
        <v>0</v>
      </c>
    </row>
    <row r="73" spans="1:8" ht="21.5" thickBot="1" x14ac:dyDescent="0.3">
      <c r="A73" s="101" t="s">
        <v>131</v>
      </c>
      <c r="B73" s="102" t="s">
        <v>132</v>
      </c>
      <c r="C73" s="129">
        <f t="shared" ref="C73:H73" si="8">C55+C62+C64+C66+C68+C70+C72</f>
        <v>141060.97</v>
      </c>
      <c r="D73" s="129">
        <f t="shared" si="8"/>
        <v>434457.62</v>
      </c>
      <c r="E73" s="129">
        <f t="shared" si="8"/>
        <v>575518.59</v>
      </c>
      <c r="F73" s="129">
        <f t="shared" si="8"/>
        <v>30687</v>
      </c>
      <c r="G73" s="129">
        <f t="shared" si="8"/>
        <v>540203.73</v>
      </c>
      <c r="H73" s="130">
        <f t="shared" si="8"/>
        <v>570890.73</v>
      </c>
    </row>
    <row r="74" spans="1:8" ht="13" thickBot="1" x14ac:dyDescent="0.3">
      <c r="A74" s="101" t="s">
        <v>133</v>
      </c>
      <c r="B74" s="102" t="s">
        <v>134</v>
      </c>
      <c r="C74" s="133">
        <f t="shared" ref="C74:H74" si="9">C47+C73</f>
        <v>5196940.66</v>
      </c>
      <c r="D74" s="133">
        <f t="shared" si="9"/>
        <v>434457.62</v>
      </c>
      <c r="E74" s="133">
        <f t="shared" si="9"/>
        <v>5631398.2800000003</v>
      </c>
      <c r="F74" s="133">
        <f t="shared" si="9"/>
        <v>4767358.03</v>
      </c>
      <c r="G74" s="133">
        <f t="shared" si="9"/>
        <v>540203.73</v>
      </c>
      <c r="H74" s="134">
        <f t="shared" si="9"/>
        <v>5307561.76</v>
      </c>
    </row>
    <row r="75" spans="1:8" x14ac:dyDescent="0.25">
      <c r="A75" s="37"/>
      <c r="B75" s="38"/>
      <c r="C75" s="39"/>
      <c r="D75" s="39"/>
      <c r="E75" s="39"/>
      <c r="F75" s="39"/>
      <c r="G75" s="213" t="s">
        <v>50</v>
      </c>
      <c r="H75" s="213"/>
    </row>
    <row r="76" spans="1:8" x14ac:dyDescent="0.25">
      <c r="A76" s="207" t="s">
        <v>29</v>
      </c>
      <c r="B76" s="204" t="s">
        <v>56</v>
      </c>
      <c r="C76" s="210" t="s">
        <v>7</v>
      </c>
      <c r="D76" s="211"/>
      <c r="E76" s="212"/>
      <c r="F76" s="210" t="s">
        <v>8</v>
      </c>
      <c r="G76" s="211"/>
      <c r="H76" s="211"/>
    </row>
    <row r="77" spans="1:8" ht="12.75" customHeight="1" x14ac:dyDescent="0.25">
      <c r="A77" s="208"/>
      <c r="B77" s="205"/>
      <c r="C77" s="204" t="s">
        <v>44</v>
      </c>
      <c r="D77" s="204" t="s">
        <v>49</v>
      </c>
      <c r="E77" s="214" t="s">
        <v>9</v>
      </c>
      <c r="F77" s="204" t="s">
        <v>44</v>
      </c>
      <c r="G77" s="204" t="s">
        <v>49</v>
      </c>
      <c r="H77" s="214" t="s">
        <v>9</v>
      </c>
    </row>
    <row r="78" spans="1:8" x14ac:dyDescent="0.25">
      <c r="A78" s="208"/>
      <c r="B78" s="205"/>
      <c r="C78" s="205"/>
      <c r="D78" s="205"/>
      <c r="E78" s="215"/>
      <c r="F78" s="205"/>
      <c r="G78" s="205"/>
      <c r="H78" s="215"/>
    </row>
    <row r="79" spans="1:8" x14ac:dyDescent="0.25">
      <c r="A79" s="209"/>
      <c r="B79" s="206"/>
      <c r="C79" s="206"/>
      <c r="D79" s="206"/>
      <c r="E79" s="216"/>
      <c r="F79" s="206"/>
      <c r="G79" s="206"/>
      <c r="H79" s="216"/>
    </row>
    <row r="80" spans="1:8" ht="13" thickBot="1" x14ac:dyDescent="0.3">
      <c r="A80" s="18">
        <v>1</v>
      </c>
      <c r="B80" s="19" t="s">
        <v>11</v>
      </c>
      <c r="C80" s="20">
        <v>3</v>
      </c>
      <c r="D80" s="20">
        <v>4</v>
      </c>
      <c r="E80" s="20">
        <v>5</v>
      </c>
      <c r="F80" s="21">
        <v>6</v>
      </c>
      <c r="G80" s="21">
        <v>7</v>
      </c>
      <c r="H80" s="59">
        <v>8</v>
      </c>
    </row>
    <row r="81" spans="1:8" x14ac:dyDescent="0.25">
      <c r="A81" s="40" t="s">
        <v>30</v>
      </c>
      <c r="B81" s="31"/>
      <c r="C81" s="24"/>
      <c r="D81" s="24"/>
      <c r="E81" s="24"/>
      <c r="F81" s="24"/>
      <c r="G81" s="41"/>
      <c r="H81" s="36"/>
    </row>
    <row r="82" spans="1:8" ht="20.5" x14ac:dyDescent="0.25">
      <c r="A82" s="51" t="s">
        <v>135</v>
      </c>
      <c r="B82" s="27" t="s">
        <v>28</v>
      </c>
      <c r="C82" s="64"/>
      <c r="D82" s="119"/>
      <c r="E82" s="116">
        <f>D82+C82</f>
        <v>0</v>
      </c>
      <c r="F82" s="64"/>
      <c r="G82" s="119"/>
      <c r="H82" s="117">
        <f>G82+F82</f>
        <v>0</v>
      </c>
    </row>
    <row r="83" spans="1:8" ht="20.5" x14ac:dyDescent="0.25">
      <c r="A83" s="105" t="s">
        <v>94</v>
      </c>
      <c r="B83" s="27" t="s">
        <v>136</v>
      </c>
      <c r="C83" s="64"/>
      <c r="D83" s="119"/>
      <c r="E83" s="116">
        <f>D83+C83</f>
        <v>0</v>
      </c>
      <c r="F83" s="64"/>
      <c r="G83" s="121"/>
      <c r="H83" s="117">
        <f>G83+F83</f>
        <v>0</v>
      </c>
    </row>
    <row r="84" spans="1:8" ht="20.5" x14ac:dyDescent="0.25">
      <c r="A84" s="51" t="s">
        <v>137</v>
      </c>
      <c r="B84" s="27" t="s">
        <v>138</v>
      </c>
      <c r="C84" s="64">
        <v>3918.9</v>
      </c>
      <c r="D84" s="119"/>
      <c r="E84" s="116">
        <f>D84+C84</f>
        <v>3918.9</v>
      </c>
      <c r="F84" s="64"/>
      <c r="G84" s="121"/>
      <c r="H84" s="117">
        <f>G84+F84</f>
        <v>0</v>
      </c>
    </row>
    <row r="85" spans="1:8" ht="20.5" x14ac:dyDescent="0.25">
      <c r="A85" s="105" t="s">
        <v>121</v>
      </c>
      <c r="B85" s="27" t="s">
        <v>139</v>
      </c>
      <c r="C85" s="64"/>
      <c r="D85" s="119"/>
      <c r="E85" s="116">
        <f>D85+C85</f>
        <v>0</v>
      </c>
      <c r="F85" s="64"/>
      <c r="G85" s="121"/>
      <c r="H85" s="117">
        <f>G85+F85</f>
        <v>0</v>
      </c>
    </row>
    <row r="86" spans="1:8" x14ac:dyDescent="0.25">
      <c r="A86" s="51" t="s">
        <v>31</v>
      </c>
      <c r="B86" s="27" t="s">
        <v>140</v>
      </c>
      <c r="C86" s="64"/>
      <c r="D86" s="119"/>
      <c r="E86" s="116">
        <f>D86+C86</f>
        <v>0</v>
      </c>
      <c r="F86" s="64"/>
      <c r="G86" s="121"/>
      <c r="H86" s="117">
        <f>G86+F86</f>
        <v>0</v>
      </c>
    </row>
    <row r="87" spans="1:8" x14ac:dyDescent="0.25">
      <c r="A87" s="49" t="s">
        <v>141</v>
      </c>
      <c r="B87" s="27" t="s">
        <v>142</v>
      </c>
      <c r="C87" s="126">
        <f>C89+C90+C91</f>
        <v>0</v>
      </c>
      <c r="D87" s="126">
        <f>D88+D89+D90+D91</f>
        <v>434457.62</v>
      </c>
      <c r="E87" s="126">
        <f>E88+E89+E90+E91</f>
        <v>434457.62</v>
      </c>
      <c r="F87" s="126">
        <f>F89+F90+F91</f>
        <v>0</v>
      </c>
      <c r="G87" s="126">
        <f>G88+G89+G90+G91</f>
        <v>540203.73</v>
      </c>
      <c r="H87" s="113">
        <f>H88+H89+H90+H91</f>
        <v>540203.73</v>
      </c>
    </row>
    <row r="88" spans="1:8" ht="30.5" x14ac:dyDescent="0.25">
      <c r="A88" s="105" t="s">
        <v>143</v>
      </c>
      <c r="B88" s="27" t="s">
        <v>144</v>
      </c>
      <c r="C88" s="131" t="s">
        <v>160</v>
      </c>
      <c r="D88" s="64">
        <v>434457.62</v>
      </c>
      <c r="E88" s="116">
        <f>D88</f>
        <v>434457.62</v>
      </c>
      <c r="F88" s="131" t="s">
        <v>160</v>
      </c>
      <c r="G88" s="73">
        <v>540203.73</v>
      </c>
      <c r="H88" s="117">
        <f>G88</f>
        <v>540203.73</v>
      </c>
    </row>
    <row r="89" spans="1:8" x14ac:dyDescent="0.25">
      <c r="A89" s="106" t="s">
        <v>55</v>
      </c>
      <c r="B89" s="27" t="s">
        <v>145</v>
      </c>
      <c r="C89" s="64"/>
      <c r="D89" s="123"/>
      <c r="E89" s="116">
        <f t="shared" ref="E89:E95" si="10">D89+C89</f>
        <v>0</v>
      </c>
      <c r="F89" s="67"/>
      <c r="G89" s="124"/>
      <c r="H89" s="117">
        <f t="shared" ref="H89:H95" si="11">G89+F89</f>
        <v>0</v>
      </c>
    </row>
    <row r="90" spans="1:8" x14ac:dyDescent="0.25">
      <c r="A90" s="106" t="s">
        <v>146</v>
      </c>
      <c r="B90" s="27" t="s">
        <v>147</v>
      </c>
      <c r="C90" s="64"/>
      <c r="D90" s="123"/>
      <c r="E90" s="116">
        <f t="shared" si="10"/>
        <v>0</v>
      </c>
      <c r="F90" s="67"/>
      <c r="G90" s="124"/>
      <c r="H90" s="117">
        <f t="shared" si="11"/>
        <v>0</v>
      </c>
    </row>
    <row r="91" spans="1:8" x14ac:dyDescent="0.25">
      <c r="A91" s="106" t="s">
        <v>148</v>
      </c>
      <c r="B91" s="27" t="s">
        <v>149</v>
      </c>
      <c r="C91" s="64"/>
      <c r="D91" s="123"/>
      <c r="E91" s="116">
        <f t="shared" si="10"/>
        <v>0</v>
      </c>
      <c r="F91" s="67"/>
      <c r="G91" s="124"/>
      <c r="H91" s="117">
        <f t="shared" si="11"/>
        <v>0</v>
      </c>
    </row>
    <row r="92" spans="1:8" ht="20.5" x14ac:dyDescent="0.25">
      <c r="A92" s="49" t="s">
        <v>150</v>
      </c>
      <c r="B92" s="27" t="s">
        <v>151</v>
      </c>
      <c r="C92" s="64"/>
      <c r="D92" s="123"/>
      <c r="E92" s="116">
        <f t="shared" si="10"/>
        <v>0</v>
      </c>
      <c r="F92" s="67"/>
      <c r="G92" s="124"/>
      <c r="H92" s="117">
        <f t="shared" si="11"/>
        <v>0</v>
      </c>
    </row>
    <row r="93" spans="1:8" ht="20.5" x14ac:dyDescent="0.25">
      <c r="A93" s="105" t="s">
        <v>121</v>
      </c>
      <c r="B93" s="42" t="s">
        <v>152</v>
      </c>
      <c r="C93" s="67"/>
      <c r="D93" s="123"/>
      <c r="E93" s="116">
        <f t="shared" si="10"/>
        <v>0</v>
      </c>
      <c r="F93" s="67"/>
      <c r="G93" s="124"/>
      <c r="H93" s="117">
        <f t="shared" si="11"/>
        <v>0</v>
      </c>
    </row>
    <row r="94" spans="1:8" x14ac:dyDescent="0.25">
      <c r="A94" s="51" t="s">
        <v>153</v>
      </c>
      <c r="B94" s="42" t="s">
        <v>32</v>
      </c>
      <c r="C94" s="132"/>
      <c r="D94" s="123"/>
      <c r="E94" s="116">
        <f t="shared" si="10"/>
        <v>0</v>
      </c>
      <c r="F94" s="132"/>
      <c r="G94" s="124"/>
      <c r="H94" s="117">
        <f t="shared" si="11"/>
        <v>0</v>
      </c>
    </row>
    <row r="95" spans="1:8" ht="13" thickBot="1" x14ac:dyDescent="0.3">
      <c r="A95" s="86" t="s">
        <v>155</v>
      </c>
      <c r="B95" s="85" t="s">
        <v>154</v>
      </c>
      <c r="C95" s="80">
        <v>9847854.3300000001</v>
      </c>
      <c r="D95" s="127"/>
      <c r="E95" s="116">
        <f t="shared" si="10"/>
        <v>9847854.3300000001</v>
      </c>
      <c r="F95" s="80">
        <v>25490083.16</v>
      </c>
      <c r="G95" s="128"/>
      <c r="H95" s="117">
        <f t="shared" si="11"/>
        <v>25490083.16</v>
      </c>
    </row>
    <row r="96" spans="1:8" ht="21.5" thickBot="1" x14ac:dyDescent="0.3">
      <c r="A96" s="101" t="s">
        <v>156</v>
      </c>
      <c r="B96" s="102" t="s">
        <v>158</v>
      </c>
      <c r="C96" s="129">
        <f t="shared" ref="C96:H96" si="12">C82+C84+C86+C87+C92+C94+C95</f>
        <v>9851773.2300000004</v>
      </c>
      <c r="D96" s="129">
        <f t="shared" si="12"/>
        <v>434457.62</v>
      </c>
      <c r="E96" s="129">
        <f t="shared" si="12"/>
        <v>10286230.85</v>
      </c>
      <c r="F96" s="129">
        <f t="shared" si="12"/>
        <v>25490083.16</v>
      </c>
      <c r="G96" s="129">
        <f t="shared" si="12"/>
        <v>540203.73</v>
      </c>
      <c r="H96" s="130">
        <f t="shared" si="12"/>
        <v>26030286.890000001</v>
      </c>
    </row>
    <row r="97" spans="1:12" x14ac:dyDescent="0.25">
      <c r="A97" s="40" t="s">
        <v>33</v>
      </c>
      <c r="B97" s="31"/>
      <c r="C97" s="107"/>
      <c r="D97" s="107"/>
      <c r="E97" s="107"/>
      <c r="F97" s="107"/>
      <c r="G97" s="108"/>
      <c r="H97" s="109"/>
    </row>
    <row r="98" spans="1:12" ht="13" thickBot="1" x14ac:dyDescent="0.3">
      <c r="A98" s="30" t="s">
        <v>157</v>
      </c>
      <c r="B98" s="27" t="s">
        <v>59</v>
      </c>
      <c r="C98" s="64">
        <v>-4654832.57</v>
      </c>
      <c r="D98" s="119"/>
      <c r="E98" s="116">
        <f>D98+C98</f>
        <v>-4654832.57</v>
      </c>
      <c r="F98" s="64">
        <v>-20722725.129999999</v>
      </c>
      <c r="G98" s="119"/>
      <c r="H98" s="117">
        <f>G98+F98</f>
        <v>-20722725.129999999</v>
      </c>
    </row>
    <row r="99" spans="1:12" ht="13" thickBot="1" x14ac:dyDescent="0.3">
      <c r="A99" s="62" t="s">
        <v>161</v>
      </c>
      <c r="B99" s="32" t="s">
        <v>159</v>
      </c>
      <c r="C99" s="110">
        <f t="shared" ref="C99:H99" si="13">C96+C98</f>
        <v>5196940.66</v>
      </c>
      <c r="D99" s="110">
        <f t="shared" si="13"/>
        <v>434457.62</v>
      </c>
      <c r="E99" s="110">
        <f t="shared" si="13"/>
        <v>5631398.2800000003</v>
      </c>
      <c r="F99" s="110">
        <f t="shared" si="13"/>
        <v>4767358.03</v>
      </c>
      <c r="G99" s="110">
        <f t="shared" si="13"/>
        <v>540203.73</v>
      </c>
      <c r="H99" s="111">
        <f t="shared" si="13"/>
        <v>5307561.76</v>
      </c>
    </row>
    <row r="100" spans="1:12" x14ac:dyDescent="0.25">
      <c r="A100" s="220" t="s">
        <v>162</v>
      </c>
      <c r="B100" s="220"/>
      <c r="C100" s="220"/>
      <c r="D100" s="220"/>
      <c r="E100" s="220"/>
      <c r="F100" s="220"/>
      <c r="G100" s="220"/>
      <c r="H100" s="220"/>
    </row>
    <row r="101" spans="1:12" ht="12.75" customHeight="1" x14ac:dyDescent="0.25">
      <c r="A101" s="203" t="s">
        <v>163</v>
      </c>
      <c r="B101" s="203"/>
      <c r="C101" s="203"/>
      <c r="D101" s="203"/>
      <c r="E101" s="203"/>
      <c r="F101" s="203"/>
      <c r="G101" s="203"/>
      <c r="H101" s="203"/>
    </row>
    <row r="102" spans="1:12" hidden="1" x14ac:dyDescent="0.25">
      <c r="D102" s="47"/>
      <c r="J102" s="48"/>
      <c r="K102" s="48"/>
    </row>
    <row r="103" spans="1:12" hidden="1" x14ac:dyDescent="0.25">
      <c r="A103" s="57" t="s">
        <v>42</v>
      </c>
      <c r="B103" s="218"/>
      <c r="C103" s="218"/>
      <c r="J103" s="48"/>
      <c r="K103" s="48"/>
    </row>
    <row r="104" spans="1:12" hidden="1" x14ac:dyDescent="0.25">
      <c r="A104" s="11" t="s">
        <v>43</v>
      </c>
      <c r="B104" s="217" t="s">
        <v>41</v>
      </c>
      <c r="C104" s="217"/>
      <c r="D104" s="44"/>
      <c r="J104" s="48"/>
      <c r="K104" s="48"/>
    </row>
    <row r="105" spans="1:12" hidden="1" x14ac:dyDescent="0.25">
      <c r="A105" s="11"/>
      <c r="B105" s="44"/>
      <c r="C105" s="44"/>
      <c r="D105" s="13"/>
      <c r="E105" s="44"/>
      <c r="F105" s="44"/>
      <c r="G105" s="46"/>
      <c r="H105" s="46"/>
      <c r="I105" s="46"/>
      <c r="J105" s="46"/>
      <c r="K105" s="46"/>
      <c r="L105" s="46"/>
    </row>
    <row r="106" spans="1:12" hidden="1" x14ac:dyDescent="0.25">
      <c r="A106" s="57" t="s">
        <v>36</v>
      </c>
      <c r="B106" s="218"/>
      <c r="C106" s="218"/>
      <c r="D106" s="45"/>
    </row>
    <row r="107" spans="1:12" hidden="1" x14ac:dyDescent="0.25">
      <c r="A107" s="11" t="s">
        <v>43</v>
      </c>
      <c r="B107" s="217" t="s">
        <v>41</v>
      </c>
      <c r="C107" s="217"/>
      <c r="D107" s="44"/>
    </row>
    <row r="108" spans="1:12" hidden="1" x14ac:dyDescent="0.25">
      <c r="A108" s="11"/>
      <c r="B108" s="44"/>
      <c r="C108" s="44"/>
      <c r="D108" s="13"/>
      <c r="E108" s="44"/>
    </row>
    <row r="109" spans="1:12" hidden="1" x14ac:dyDescent="0.25">
      <c r="A109" s="82" t="s">
        <v>174</v>
      </c>
      <c r="B109" s="44"/>
      <c r="C109" s="44"/>
      <c r="D109" s="48"/>
      <c r="E109" s="48"/>
      <c r="F109" s="48"/>
    </row>
    <row r="110" spans="1:12" x14ac:dyDescent="0.25">
      <c r="A110" s="82"/>
      <c r="B110" s="44"/>
      <c r="C110" s="44"/>
      <c r="D110" s="48"/>
      <c r="E110" s="48"/>
      <c r="F110" s="48"/>
    </row>
    <row r="111" spans="1:12" ht="13" thickBot="1" x14ac:dyDescent="0.3"/>
    <row r="112" spans="1:12" ht="48" customHeight="1" thickTop="1" thickBot="1" x14ac:dyDescent="0.3">
      <c r="B112" s="238"/>
      <c r="C112" s="239"/>
      <c r="D112" s="239"/>
      <c r="E112" s="240" t="s">
        <v>173</v>
      </c>
      <c r="F112" s="240"/>
      <c r="G112" s="241"/>
    </row>
    <row r="113" spans="2:7" ht="3.75" customHeight="1" thickTop="1" thickBot="1" x14ac:dyDescent="0.3">
      <c r="B113" s="237"/>
      <c r="C113" s="237"/>
      <c r="D113" s="237"/>
      <c r="E113" s="237"/>
      <c r="F113" s="237"/>
      <c r="G113" s="237"/>
    </row>
    <row r="114" spans="2:7" ht="13" thickTop="1" x14ac:dyDescent="0.25">
      <c r="B114" s="224" t="s">
        <v>164</v>
      </c>
      <c r="C114" s="225"/>
      <c r="D114" s="225"/>
      <c r="E114" s="226" t="s">
        <v>199</v>
      </c>
      <c r="F114" s="226"/>
      <c r="G114" s="227"/>
    </row>
    <row r="115" spans="2:7" x14ac:dyDescent="0.25">
      <c r="B115" s="228" t="s">
        <v>165</v>
      </c>
      <c r="C115" s="229"/>
      <c r="D115" s="229"/>
      <c r="E115" s="230">
        <v>44582</v>
      </c>
      <c r="F115" s="230"/>
      <c r="G115" s="231"/>
    </row>
    <row r="116" spans="2:7" x14ac:dyDescent="0.25">
      <c r="B116" s="228" t="s">
        <v>166</v>
      </c>
      <c r="C116" s="229"/>
      <c r="D116" s="229"/>
      <c r="E116" s="232" t="s">
        <v>202</v>
      </c>
      <c r="F116" s="232"/>
      <c r="G116" s="233"/>
    </row>
    <row r="117" spans="2:7" x14ac:dyDescent="0.25">
      <c r="B117" s="228" t="s">
        <v>167</v>
      </c>
      <c r="C117" s="229"/>
      <c r="D117" s="229"/>
      <c r="E117" s="232" t="s">
        <v>203</v>
      </c>
      <c r="F117" s="232"/>
      <c r="G117" s="233"/>
    </row>
    <row r="118" spans="2:7" x14ac:dyDescent="0.25">
      <c r="B118" s="228" t="s">
        <v>168</v>
      </c>
      <c r="C118" s="229"/>
      <c r="D118" s="229"/>
      <c r="E118" s="232" t="s">
        <v>199</v>
      </c>
      <c r="F118" s="232"/>
      <c r="G118" s="233"/>
    </row>
    <row r="119" spans="2:7" x14ac:dyDescent="0.25">
      <c r="B119" s="228" t="s">
        <v>169</v>
      </c>
      <c r="C119" s="229"/>
      <c r="D119" s="229"/>
      <c r="E119" s="230">
        <v>44211</v>
      </c>
      <c r="F119" s="230"/>
      <c r="G119" s="231"/>
    </row>
    <row r="120" spans="2:7" x14ac:dyDescent="0.25">
      <c r="B120" s="228" t="s">
        <v>170</v>
      </c>
      <c r="C120" s="229"/>
      <c r="D120" s="229"/>
      <c r="E120" s="230">
        <v>44666</v>
      </c>
      <c r="F120" s="230"/>
      <c r="G120" s="231"/>
    </row>
    <row r="121" spans="2:7" x14ac:dyDescent="0.25">
      <c r="B121" s="228" t="s">
        <v>171</v>
      </c>
      <c r="C121" s="229"/>
      <c r="D121" s="229"/>
      <c r="E121" s="232" t="s">
        <v>201</v>
      </c>
      <c r="F121" s="232"/>
      <c r="G121" s="233"/>
    </row>
    <row r="122" spans="2:7" ht="13" thickBot="1" x14ac:dyDescent="0.3">
      <c r="B122" s="242" t="s">
        <v>172</v>
      </c>
      <c r="C122" s="243"/>
      <c r="D122" s="243"/>
      <c r="E122" s="244" t="s">
        <v>200</v>
      </c>
      <c r="F122" s="244"/>
      <c r="G122" s="245"/>
    </row>
    <row r="123" spans="2:7" ht="13.5" thickTop="1" thickBot="1" x14ac:dyDescent="0.3">
      <c r="B123" s="246"/>
      <c r="C123" s="246"/>
      <c r="D123" s="246"/>
      <c r="E123" s="246"/>
      <c r="F123" s="246"/>
      <c r="G123" s="246"/>
    </row>
    <row r="124" spans="2:7" ht="13" thickTop="1" x14ac:dyDescent="0.25">
      <c r="B124" s="224" t="s">
        <v>164</v>
      </c>
      <c r="C124" s="225"/>
      <c r="D124" s="225"/>
      <c r="E124" s="226" t="s">
        <v>205</v>
      </c>
      <c r="F124" s="226"/>
      <c r="G124" s="227"/>
    </row>
    <row r="125" spans="2:7" x14ac:dyDescent="0.25">
      <c r="B125" s="228" t="s">
        <v>165</v>
      </c>
      <c r="C125" s="229"/>
      <c r="D125" s="229"/>
      <c r="E125" s="230">
        <v>44582</v>
      </c>
      <c r="F125" s="230"/>
      <c r="G125" s="231"/>
    </row>
    <row r="126" spans="2:7" x14ac:dyDescent="0.25">
      <c r="B126" s="228" t="s">
        <v>166</v>
      </c>
      <c r="C126" s="229"/>
      <c r="D126" s="229"/>
      <c r="E126" s="232" t="s">
        <v>207</v>
      </c>
      <c r="F126" s="232"/>
      <c r="G126" s="233"/>
    </row>
    <row r="127" spans="2:7" x14ac:dyDescent="0.25">
      <c r="B127" s="228" t="s">
        <v>167</v>
      </c>
      <c r="C127" s="229"/>
      <c r="D127" s="229"/>
      <c r="E127" s="232" t="s">
        <v>203</v>
      </c>
      <c r="F127" s="232"/>
      <c r="G127" s="233"/>
    </row>
    <row r="128" spans="2:7" x14ac:dyDescent="0.25">
      <c r="B128" s="228" t="s">
        <v>168</v>
      </c>
      <c r="C128" s="229"/>
      <c r="D128" s="229"/>
      <c r="E128" s="232" t="s">
        <v>205</v>
      </c>
      <c r="F128" s="232"/>
      <c r="G128" s="233"/>
    </row>
    <row r="129" spans="2:7" x14ac:dyDescent="0.25">
      <c r="B129" s="228" t="s">
        <v>169</v>
      </c>
      <c r="C129" s="229"/>
      <c r="D129" s="229"/>
      <c r="E129" s="230">
        <v>44516</v>
      </c>
      <c r="F129" s="230"/>
      <c r="G129" s="231"/>
    </row>
    <row r="130" spans="2:7" x14ac:dyDescent="0.25">
      <c r="B130" s="228" t="s">
        <v>170</v>
      </c>
      <c r="C130" s="229"/>
      <c r="D130" s="229"/>
      <c r="E130" s="230">
        <v>44973</v>
      </c>
      <c r="F130" s="230"/>
      <c r="G130" s="231"/>
    </row>
    <row r="131" spans="2:7" x14ac:dyDescent="0.25">
      <c r="B131" s="228" t="s">
        <v>171</v>
      </c>
      <c r="C131" s="229"/>
      <c r="D131" s="229"/>
      <c r="E131" s="232" t="s">
        <v>206</v>
      </c>
      <c r="F131" s="232"/>
      <c r="G131" s="233"/>
    </row>
    <row r="132" spans="2:7" ht="22.5" customHeight="1" thickBot="1" x14ac:dyDescent="0.3">
      <c r="B132" s="242" t="s">
        <v>172</v>
      </c>
      <c r="C132" s="243"/>
      <c r="D132" s="243"/>
      <c r="E132" s="244" t="s">
        <v>204</v>
      </c>
      <c r="F132" s="244"/>
      <c r="G132" s="245"/>
    </row>
    <row r="133" spans="2:7" ht="13" thickTop="1" x14ac:dyDescent="0.25">
      <c r="B133" s="246"/>
      <c r="C133" s="246"/>
      <c r="D133" s="246"/>
      <c r="E133" s="246"/>
      <c r="F133" s="246"/>
      <c r="G133" s="246"/>
    </row>
  </sheetData>
  <mergeCells count="102">
    <mergeCell ref="B132:D132"/>
    <mergeCell ref="E132:G132"/>
    <mergeCell ref="B133:D133"/>
    <mergeCell ref="E133:G133"/>
    <mergeCell ref="B129:D129"/>
    <mergeCell ref="E129:G129"/>
    <mergeCell ref="B130:D130"/>
    <mergeCell ref="E130:G130"/>
    <mergeCell ref="B131:D131"/>
    <mergeCell ref="E131:G131"/>
    <mergeCell ref="B126:D126"/>
    <mergeCell ref="E126:G126"/>
    <mergeCell ref="B127:D127"/>
    <mergeCell ref="E127:G127"/>
    <mergeCell ref="B128:D128"/>
    <mergeCell ref="E128:G128"/>
    <mergeCell ref="B123:D123"/>
    <mergeCell ref="E123:G123"/>
    <mergeCell ref="B124:D124"/>
    <mergeCell ref="E124:G124"/>
    <mergeCell ref="B125:D125"/>
    <mergeCell ref="E125:G125"/>
    <mergeCell ref="B120:D120"/>
    <mergeCell ref="E120:G120"/>
    <mergeCell ref="B121:D121"/>
    <mergeCell ref="E121:G121"/>
    <mergeCell ref="B122:D122"/>
    <mergeCell ref="E122:G122"/>
    <mergeCell ref="B117:D117"/>
    <mergeCell ref="E117:G117"/>
    <mergeCell ref="B118:D118"/>
    <mergeCell ref="E118:G118"/>
    <mergeCell ref="B119:D119"/>
    <mergeCell ref="E119:G119"/>
    <mergeCell ref="B114:D114"/>
    <mergeCell ref="E114:G114"/>
    <mergeCell ref="B115:D115"/>
    <mergeCell ref="E115:G115"/>
    <mergeCell ref="B116:D116"/>
    <mergeCell ref="E116:G116"/>
    <mergeCell ref="A2:G2"/>
    <mergeCell ref="A3:G3"/>
    <mergeCell ref="A4:G4"/>
    <mergeCell ref="E32:E34"/>
    <mergeCell ref="A16:A19"/>
    <mergeCell ref="D6:E6"/>
    <mergeCell ref="B113:D113"/>
    <mergeCell ref="B112:D112"/>
    <mergeCell ref="E112:G112"/>
    <mergeCell ref="E113:G113"/>
    <mergeCell ref="G75:H75"/>
    <mergeCell ref="H77:H79"/>
    <mergeCell ref="A101:H101"/>
    <mergeCell ref="F76:H76"/>
    <mergeCell ref="G77:G79"/>
    <mergeCell ref="F77:F79"/>
    <mergeCell ref="C77:C79"/>
    <mergeCell ref="F32:F34"/>
    <mergeCell ref="B107:C107"/>
    <mergeCell ref="B103:C103"/>
    <mergeCell ref="B106:C106"/>
    <mergeCell ref="B104:C104"/>
    <mergeCell ref="A1:G1"/>
    <mergeCell ref="A100:H100"/>
    <mergeCell ref="E50:E52"/>
    <mergeCell ref="F50:F52"/>
    <mergeCell ref="G50:G52"/>
    <mergeCell ref="H50:H52"/>
    <mergeCell ref="D77:D79"/>
    <mergeCell ref="C76:E76"/>
    <mergeCell ref="A76:A79"/>
    <mergeCell ref="B76:B79"/>
    <mergeCell ref="E77:E79"/>
    <mergeCell ref="D12:F12"/>
    <mergeCell ref="B16:B19"/>
    <mergeCell ref="F16:H16"/>
    <mergeCell ref="F17:F19"/>
    <mergeCell ref="C16:E16"/>
    <mergeCell ref="G48:H48"/>
    <mergeCell ref="A8:C11"/>
    <mergeCell ref="D8:F11"/>
    <mergeCell ref="A12:C12"/>
    <mergeCell ref="C32:C34"/>
    <mergeCell ref="D32:D34"/>
    <mergeCell ref="A49:A52"/>
    <mergeCell ref="B49:B52"/>
    <mergeCell ref="C49:E49"/>
    <mergeCell ref="F49:H49"/>
    <mergeCell ref="C50:C52"/>
    <mergeCell ref="D50:D52"/>
    <mergeCell ref="G30:H30"/>
    <mergeCell ref="A31:A34"/>
    <mergeCell ref="B31:B34"/>
    <mergeCell ref="C31:E31"/>
    <mergeCell ref="H17:H19"/>
    <mergeCell ref="C17:C19"/>
    <mergeCell ref="G32:G34"/>
    <mergeCell ref="H32:H34"/>
    <mergeCell ref="F31:H31"/>
    <mergeCell ref="E17:E19"/>
    <mergeCell ref="G17:G19"/>
    <mergeCell ref="D17:D19"/>
  </mergeCells>
  <phoneticPr fontId="0" type="noConversion"/>
  <pageMargins left="0.39370078740157483" right="0.19685039370078741" top="0.78740157480314965" bottom="0.39370078740157483" header="0" footer="0"/>
  <pageSetup paperSize="9" scale="90" orientation="landscape" blackAndWhite="1" r:id="rId1"/>
  <headerFooter alignWithMargins="0"/>
  <rowBreaks count="3" manualBreakCount="3">
    <brk id="29" max="16383" man="1"/>
    <brk id="47" max="16383" man="1"/>
    <brk id="74" max="16383" man="1"/>
  </rowBreaks>
  <ignoredErrors>
    <ignoredError sqref="F8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tabSelected="1" topLeftCell="A46" workbookViewId="0">
      <selection activeCell="G73" sqref="G73"/>
    </sheetView>
  </sheetViews>
  <sheetFormatPr defaultRowHeight="12.5" x14ac:dyDescent="0.25"/>
  <cols>
    <col min="1" max="1" width="11" customWidth="1"/>
    <col min="2" max="2" width="20.7265625" customWidth="1"/>
    <col min="3" max="3" width="21" customWidth="1"/>
    <col min="4" max="4" width="35.36328125" customWidth="1"/>
    <col min="6" max="6" width="17" customWidth="1"/>
    <col min="7" max="7" width="17.36328125" customWidth="1"/>
  </cols>
  <sheetData>
    <row r="1" spans="1:7" x14ac:dyDescent="0.25">
      <c r="A1" s="136"/>
      <c r="B1" s="137"/>
      <c r="C1" s="137"/>
      <c r="D1" s="137"/>
      <c r="E1" s="138"/>
      <c r="F1" s="139"/>
      <c r="G1" s="140" t="s">
        <v>208</v>
      </c>
    </row>
    <row r="2" spans="1:7" ht="13" x14ac:dyDescent="0.3">
      <c r="A2" s="291" t="s">
        <v>209</v>
      </c>
      <c r="B2" s="291"/>
      <c r="C2" s="291"/>
      <c r="D2" s="291"/>
      <c r="E2" s="291"/>
      <c r="F2" s="291"/>
      <c r="G2" s="291"/>
    </row>
    <row r="3" spans="1:7" ht="13" x14ac:dyDescent="0.3">
      <c r="A3" s="291" t="s">
        <v>210</v>
      </c>
      <c r="B3" s="291"/>
      <c r="C3" s="291"/>
      <c r="D3" s="291"/>
      <c r="E3" s="291"/>
      <c r="F3" s="291"/>
      <c r="G3" s="291"/>
    </row>
    <row r="4" spans="1:7" x14ac:dyDescent="0.25">
      <c r="A4" s="136"/>
      <c r="B4" s="137"/>
      <c r="C4" s="137"/>
      <c r="D4" s="137"/>
      <c r="E4" s="138"/>
      <c r="F4" s="139"/>
      <c r="G4" s="139"/>
    </row>
    <row r="5" spans="1:7" x14ac:dyDescent="0.25">
      <c r="A5" s="290" t="s">
        <v>211</v>
      </c>
      <c r="B5" s="283" t="s">
        <v>212</v>
      </c>
      <c r="C5" s="284"/>
      <c r="D5" s="285"/>
      <c r="E5" s="298" t="s">
        <v>213</v>
      </c>
      <c r="F5" s="299" t="s">
        <v>214</v>
      </c>
      <c r="G5" s="302" t="s">
        <v>215</v>
      </c>
    </row>
    <row r="6" spans="1:7" x14ac:dyDescent="0.25">
      <c r="A6" s="290"/>
      <c r="B6" s="292"/>
      <c r="C6" s="293"/>
      <c r="D6" s="294"/>
      <c r="E6" s="298"/>
      <c r="F6" s="300"/>
      <c r="G6" s="303"/>
    </row>
    <row r="7" spans="1:7" x14ac:dyDescent="0.25">
      <c r="A7" s="290"/>
      <c r="B7" s="292"/>
      <c r="C7" s="293"/>
      <c r="D7" s="294"/>
      <c r="E7" s="298"/>
      <c r="F7" s="300"/>
      <c r="G7" s="303"/>
    </row>
    <row r="8" spans="1:7" x14ac:dyDescent="0.25">
      <c r="A8" s="290"/>
      <c r="B8" s="295"/>
      <c r="C8" s="296"/>
      <c r="D8" s="297"/>
      <c r="E8" s="298"/>
      <c r="F8" s="301"/>
      <c r="G8" s="304"/>
    </row>
    <row r="9" spans="1:7" ht="13" thickBot="1" x14ac:dyDescent="0.3">
      <c r="A9" s="141">
        <v>1</v>
      </c>
      <c r="B9" s="288">
        <v>2</v>
      </c>
      <c r="C9" s="289"/>
      <c r="D9" s="290"/>
      <c r="E9" s="142">
        <v>3</v>
      </c>
      <c r="F9" s="143">
        <v>4</v>
      </c>
      <c r="G9" s="144">
        <v>5</v>
      </c>
    </row>
    <row r="10" spans="1:7" x14ac:dyDescent="0.25">
      <c r="A10" s="145" t="s">
        <v>216</v>
      </c>
      <c r="B10" s="270" t="s">
        <v>217</v>
      </c>
      <c r="C10" s="271"/>
      <c r="D10" s="272"/>
      <c r="E10" s="146" t="s">
        <v>13</v>
      </c>
      <c r="F10" s="147">
        <v>57501</v>
      </c>
      <c r="G10" s="148">
        <v>0</v>
      </c>
    </row>
    <row r="11" spans="1:7" x14ac:dyDescent="0.25">
      <c r="A11" s="145" t="s">
        <v>218</v>
      </c>
      <c r="B11" s="270" t="s">
        <v>219</v>
      </c>
      <c r="C11" s="271"/>
      <c r="D11" s="272"/>
      <c r="E11" s="149" t="s">
        <v>14</v>
      </c>
      <c r="F11" s="150">
        <v>3063457.27</v>
      </c>
      <c r="G11" s="151">
        <v>1971828.35</v>
      </c>
    </row>
    <row r="12" spans="1:7" x14ac:dyDescent="0.25">
      <c r="A12" s="145" t="s">
        <v>220</v>
      </c>
      <c r="B12" s="270" t="s">
        <v>221</v>
      </c>
      <c r="C12" s="271"/>
      <c r="D12" s="272"/>
      <c r="E12" s="149" t="s">
        <v>15</v>
      </c>
      <c r="F12" s="150"/>
      <c r="G12" s="151"/>
    </row>
    <row r="13" spans="1:7" x14ac:dyDescent="0.25">
      <c r="A13" s="145" t="s">
        <v>222</v>
      </c>
      <c r="B13" s="270" t="s">
        <v>223</v>
      </c>
      <c r="C13" s="271"/>
      <c r="D13" s="272"/>
      <c r="E13" s="149" t="s">
        <v>16</v>
      </c>
      <c r="F13" s="150"/>
      <c r="G13" s="151"/>
    </row>
    <row r="14" spans="1:7" x14ac:dyDescent="0.25">
      <c r="A14" s="152"/>
      <c r="B14" s="279" t="s">
        <v>224</v>
      </c>
      <c r="C14" s="279"/>
      <c r="D14" s="286"/>
      <c r="E14" s="153"/>
      <c r="F14" s="154"/>
      <c r="G14" s="155"/>
    </row>
    <row r="15" spans="1:7" x14ac:dyDescent="0.25">
      <c r="A15" s="152"/>
      <c r="B15" s="275"/>
      <c r="C15" s="275"/>
      <c r="D15" s="287"/>
      <c r="E15" s="156"/>
      <c r="F15" s="157"/>
      <c r="G15" s="158"/>
    </row>
    <row r="16" spans="1:7" x14ac:dyDescent="0.25">
      <c r="A16" s="152"/>
      <c r="B16" s="277"/>
      <c r="C16" s="277"/>
      <c r="D16" s="278"/>
      <c r="E16" s="159"/>
      <c r="F16" s="160"/>
      <c r="G16" s="161"/>
    </row>
    <row r="17" spans="1:7" x14ac:dyDescent="0.25">
      <c r="A17" s="145" t="s">
        <v>225</v>
      </c>
      <c r="B17" s="270" t="s">
        <v>226</v>
      </c>
      <c r="C17" s="271"/>
      <c r="D17" s="272"/>
      <c r="E17" s="149" t="s">
        <v>17</v>
      </c>
      <c r="F17" s="150"/>
      <c r="G17" s="151"/>
    </row>
    <row r="18" spans="1:7" x14ac:dyDescent="0.25">
      <c r="A18" s="162" t="s">
        <v>227</v>
      </c>
      <c r="B18" s="270" t="s">
        <v>228</v>
      </c>
      <c r="C18" s="271"/>
      <c r="D18" s="272"/>
      <c r="E18" s="149" t="s">
        <v>18</v>
      </c>
      <c r="F18" s="163"/>
      <c r="G18" s="164"/>
    </row>
    <row r="19" spans="1:7" x14ac:dyDescent="0.25">
      <c r="A19" s="162" t="s">
        <v>229</v>
      </c>
      <c r="B19" s="270" t="s">
        <v>230</v>
      </c>
      <c r="C19" s="271"/>
      <c r="D19" s="272"/>
      <c r="E19" s="149" t="s">
        <v>19</v>
      </c>
      <c r="F19" s="150">
        <v>508183.14</v>
      </c>
      <c r="G19" s="151">
        <v>260391.09</v>
      </c>
    </row>
    <row r="20" spans="1:7" x14ac:dyDescent="0.25">
      <c r="A20" s="162" t="s">
        <v>231</v>
      </c>
      <c r="B20" s="270" t="s">
        <v>232</v>
      </c>
      <c r="C20" s="271"/>
      <c r="D20" s="272"/>
      <c r="E20" s="149" t="s">
        <v>20</v>
      </c>
      <c r="F20" s="163"/>
      <c r="G20" s="164"/>
    </row>
    <row r="21" spans="1:7" x14ac:dyDescent="0.25">
      <c r="A21" s="165" t="s">
        <v>233</v>
      </c>
      <c r="B21" s="270" t="s">
        <v>234</v>
      </c>
      <c r="C21" s="271"/>
      <c r="D21" s="272"/>
      <c r="E21" s="149" t="s">
        <v>235</v>
      </c>
      <c r="F21" s="163"/>
      <c r="G21" s="164"/>
    </row>
    <row r="22" spans="1:7" x14ac:dyDescent="0.25">
      <c r="A22" s="152" t="s">
        <v>236</v>
      </c>
      <c r="B22" s="270" t="s">
        <v>237</v>
      </c>
      <c r="C22" s="271"/>
      <c r="D22" s="272"/>
      <c r="E22" s="149" t="s">
        <v>34</v>
      </c>
      <c r="F22" s="166">
        <f>SUM(F24:F28)</f>
        <v>48584.86</v>
      </c>
      <c r="G22" s="167">
        <f>SUM(G24:G28)</f>
        <v>142659.85999999999</v>
      </c>
    </row>
    <row r="23" spans="1:7" x14ac:dyDescent="0.25">
      <c r="A23" s="152"/>
      <c r="B23" s="279" t="s">
        <v>224</v>
      </c>
      <c r="C23" s="279"/>
      <c r="D23" s="286"/>
      <c r="E23" s="153"/>
      <c r="F23" s="168"/>
      <c r="G23" s="169"/>
    </row>
    <row r="24" spans="1:7" x14ac:dyDescent="0.25">
      <c r="A24" s="152"/>
      <c r="B24" s="280" t="s">
        <v>238</v>
      </c>
      <c r="C24" s="281"/>
      <c r="D24" s="282"/>
      <c r="E24" s="170" t="s">
        <v>35</v>
      </c>
      <c r="F24" s="171"/>
      <c r="G24" s="172"/>
    </row>
    <row r="25" spans="1:7" x14ac:dyDescent="0.25">
      <c r="A25" s="152"/>
      <c r="B25" s="270" t="s">
        <v>239</v>
      </c>
      <c r="C25" s="271"/>
      <c r="D25" s="272"/>
      <c r="E25" s="149" t="s">
        <v>240</v>
      </c>
      <c r="F25" s="163"/>
      <c r="G25" s="164"/>
    </row>
    <row r="26" spans="1:7" x14ac:dyDescent="0.25">
      <c r="A26" s="152"/>
      <c r="B26" s="270" t="s">
        <v>241</v>
      </c>
      <c r="C26" s="271"/>
      <c r="D26" s="272"/>
      <c r="E26" s="149" t="s">
        <v>242</v>
      </c>
      <c r="F26" s="163">
        <v>48584.86</v>
      </c>
      <c r="G26" s="164">
        <v>142659.85999999999</v>
      </c>
    </row>
    <row r="27" spans="1:7" x14ac:dyDescent="0.25">
      <c r="A27" s="152"/>
      <c r="B27" s="270" t="s">
        <v>243</v>
      </c>
      <c r="C27" s="271"/>
      <c r="D27" s="272"/>
      <c r="E27" s="149" t="s">
        <v>244</v>
      </c>
      <c r="F27" s="163"/>
      <c r="G27" s="164"/>
    </row>
    <row r="28" spans="1:7" x14ac:dyDescent="0.25">
      <c r="A28" s="173"/>
      <c r="B28" s="270" t="s">
        <v>245</v>
      </c>
      <c r="C28" s="271"/>
      <c r="D28" s="272"/>
      <c r="E28" s="149" t="s">
        <v>246</v>
      </c>
      <c r="F28" s="163"/>
      <c r="G28" s="164"/>
    </row>
    <row r="29" spans="1:7" x14ac:dyDescent="0.25">
      <c r="A29" s="152" t="s">
        <v>247</v>
      </c>
      <c r="B29" s="270" t="s">
        <v>248</v>
      </c>
      <c r="C29" s="271"/>
      <c r="D29" s="272"/>
      <c r="E29" s="149" t="s">
        <v>249</v>
      </c>
      <c r="F29" s="166">
        <f>SUM(F31:F32)</f>
        <v>0</v>
      </c>
      <c r="G29" s="167">
        <f>SUM(G31:G32)</f>
        <v>0</v>
      </c>
    </row>
    <row r="30" spans="1:7" x14ac:dyDescent="0.25">
      <c r="A30" s="152"/>
      <c r="B30" s="279" t="s">
        <v>224</v>
      </c>
      <c r="C30" s="279"/>
      <c r="D30" s="286"/>
      <c r="E30" s="153"/>
      <c r="F30" s="168"/>
      <c r="G30" s="169"/>
    </row>
    <row r="31" spans="1:7" x14ac:dyDescent="0.25">
      <c r="A31" s="152"/>
      <c r="B31" s="280" t="s">
        <v>250</v>
      </c>
      <c r="C31" s="281"/>
      <c r="D31" s="282"/>
      <c r="E31" s="170" t="s">
        <v>251</v>
      </c>
      <c r="F31" s="171"/>
      <c r="G31" s="172"/>
    </row>
    <row r="32" spans="1:7" x14ac:dyDescent="0.25">
      <c r="A32" s="173"/>
      <c r="B32" s="270" t="s">
        <v>252</v>
      </c>
      <c r="C32" s="271"/>
      <c r="D32" s="272"/>
      <c r="E32" s="149" t="s">
        <v>253</v>
      </c>
      <c r="F32" s="163"/>
      <c r="G32" s="164"/>
    </row>
    <row r="33" spans="1:7" x14ac:dyDescent="0.25">
      <c r="A33" s="162" t="s">
        <v>254</v>
      </c>
      <c r="B33" s="270" t="s">
        <v>255</v>
      </c>
      <c r="C33" s="271"/>
      <c r="D33" s="272"/>
      <c r="E33" s="149" t="s">
        <v>22</v>
      </c>
      <c r="F33" s="150"/>
      <c r="G33" s="151"/>
    </row>
    <row r="34" spans="1:7" x14ac:dyDescent="0.25">
      <c r="A34" s="174" t="s">
        <v>256</v>
      </c>
      <c r="B34" s="270" t="s">
        <v>257</v>
      </c>
      <c r="C34" s="271"/>
      <c r="D34" s="272"/>
      <c r="E34" s="170" t="s">
        <v>52</v>
      </c>
      <c r="F34" s="171"/>
      <c r="G34" s="172"/>
    </row>
    <row r="35" spans="1:7" x14ac:dyDescent="0.25">
      <c r="A35" s="165" t="s">
        <v>258</v>
      </c>
      <c r="B35" s="270" t="s">
        <v>259</v>
      </c>
      <c r="C35" s="271"/>
      <c r="D35" s="272"/>
      <c r="E35" s="149" t="s">
        <v>53</v>
      </c>
      <c r="F35" s="163"/>
      <c r="G35" s="164"/>
    </row>
    <row r="36" spans="1:7" x14ac:dyDescent="0.25">
      <c r="A36" s="165" t="s">
        <v>260</v>
      </c>
      <c r="B36" s="270" t="s">
        <v>261</v>
      </c>
      <c r="C36" s="271"/>
      <c r="D36" s="272"/>
      <c r="E36" s="149" t="s">
        <v>23</v>
      </c>
      <c r="F36" s="163"/>
      <c r="G36" s="164"/>
    </row>
    <row r="37" spans="1:7" ht="13" thickBot="1" x14ac:dyDescent="0.3">
      <c r="A37" s="165" t="s">
        <v>262</v>
      </c>
      <c r="B37" s="270" t="s">
        <v>263</v>
      </c>
      <c r="C37" s="271"/>
      <c r="D37" s="272"/>
      <c r="E37" s="175" t="s">
        <v>97</v>
      </c>
      <c r="F37" s="176"/>
      <c r="G37" s="177"/>
    </row>
    <row r="38" spans="1:7" x14ac:dyDescent="0.25">
      <c r="A38" s="136"/>
      <c r="B38" s="178"/>
      <c r="C38" s="179"/>
      <c r="D38" s="179"/>
      <c r="E38" s="138"/>
      <c r="F38" s="139"/>
      <c r="G38" s="140" t="s">
        <v>264</v>
      </c>
    </row>
    <row r="39" spans="1:7" ht="13" thickBot="1" x14ac:dyDescent="0.3">
      <c r="A39" s="141">
        <v>1</v>
      </c>
      <c r="B39" s="283">
        <v>2</v>
      </c>
      <c r="C39" s="284"/>
      <c r="D39" s="285"/>
      <c r="E39" s="142">
        <v>3</v>
      </c>
      <c r="F39" s="143">
        <v>4</v>
      </c>
      <c r="G39" s="144">
        <v>5</v>
      </c>
    </row>
    <row r="40" spans="1:7" x14ac:dyDescent="0.25">
      <c r="A40" s="145" t="s">
        <v>265</v>
      </c>
      <c r="B40" s="270" t="s">
        <v>266</v>
      </c>
      <c r="C40" s="271"/>
      <c r="D40" s="272"/>
      <c r="E40" s="146" t="s">
        <v>267</v>
      </c>
      <c r="F40" s="180" t="s">
        <v>160</v>
      </c>
      <c r="G40" s="181">
        <f>SUM(G42:G44)</f>
        <v>815203.73</v>
      </c>
    </row>
    <row r="41" spans="1:7" x14ac:dyDescent="0.25">
      <c r="A41" s="152"/>
      <c r="B41" s="279" t="s">
        <v>224</v>
      </c>
      <c r="C41" s="279"/>
      <c r="D41" s="279"/>
      <c r="E41" s="153"/>
      <c r="F41" s="182"/>
      <c r="G41" s="169"/>
    </row>
    <row r="42" spans="1:7" x14ac:dyDescent="0.25">
      <c r="A42" s="152"/>
      <c r="B42" s="280" t="s">
        <v>268</v>
      </c>
      <c r="C42" s="281"/>
      <c r="D42" s="282"/>
      <c r="E42" s="170" t="s">
        <v>269</v>
      </c>
      <c r="F42" s="183" t="s">
        <v>160</v>
      </c>
      <c r="G42" s="172"/>
    </row>
    <row r="43" spans="1:7" x14ac:dyDescent="0.25">
      <c r="A43" s="152"/>
      <c r="B43" s="270" t="s">
        <v>270</v>
      </c>
      <c r="C43" s="271"/>
      <c r="D43" s="272"/>
      <c r="E43" s="149" t="s">
        <v>271</v>
      </c>
      <c r="F43" s="184" t="s">
        <v>160</v>
      </c>
      <c r="G43" s="164"/>
    </row>
    <row r="44" spans="1:7" x14ac:dyDescent="0.25">
      <c r="A44" s="173"/>
      <c r="B44" s="270" t="s">
        <v>272</v>
      </c>
      <c r="C44" s="271"/>
      <c r="D44" s="272"/>
      <c r="E44" s="149" t="s">
        <v>273</v>
      </c>
      <c r="F44" s="184" t="s">
        <v>160</v>
      </c>
      <c r="G44" s="164">
        <v>815203.73</v>
      </c>
    </row>
    <row r="45" spans="1:7" x14ac:dyDescent="0.25">
      <c r="A45" s="145" t="s">
        <v>274</v>
      </c>
      <c r="B45" s="270" t="s">
        <v>275</v>
      </c>
      <c r="C45" s="271"/>
      <c r="D45" s="272"/>
      <c r="E45" s="149" t="s">
        <v>276</v>
      </c>
      <c r="F45" s="184" t="s">
        <v>160</v>
      </c>
      <c r="G45" s="167">
        <f>SUM(G47:G48)</f>
        <v>709457.62</v>
      </c>
    </row>
    <row r="46" spans="1:7" x14ac:dyDescent="0.25">
      <c r="A46" s="152"/>
      <c r="B46" s="279" t="s">
        <v>224</v>
      </c>
      <c r="C46" s="279"/>
      <c r="D46" s="279"/>
      <c r="E46" s="153"/>
      <c r="F46" s="182"/>
      <c r="G46" s="169"/>
    </row>
    <row r="47" spans="1:7" x14ac:dyDescent="0.25">
      <c r="A47" s="152"/>
      <c r="B47" s="280" t="s">
        <v>270</v>
      </c>
      <c r="C47" s="281"/>
      <c r="D47" s="282"/>
      <c r="E47" s="170" t="s">
        <v>277</v>
      </c>
      <c r="F47" s="183" t="s">
        <v>160</v>
      </c>
      <c r="G47" s="172"/>
    </row>
    <row r="48" spans="1:7" x14ac:dyDescent="0.25">
      <c r="A48" s="173"/>
      <c r="B48" s="270" t="s">
        <v>272</v>
      </c>
      <c r="C48" s="271"/>
      <c r="D48" s="272"/>
      <c r="E48" s="149" t="s">
        <v>278</v>
      </c>
      <c r="F48" s="184" t="s">
        <v>160</v>
      </c>
      <c r="G48" s="164">
        <v>709457.62</v>
      </c>
    </row>
    <row r="49" spans="1:7" x14ac:dyDescent="0.25">
      <c r="A49" s="152" t="s">
        <v>279</v>
      </c>
      <c r="B49" s="270" t="s">
        <v>280</v>
      </c>
      <c r="C49" s="271"/>
      <c r="D49" s="272"/>
      <c r="E49" s="149" t="s">
        <v>101</v>
      </c>
      <c r="F49" s="150"/>
      <c r="G49" s="151"/>
    </row>
    <row r="50" spans="1:7" x14ac:dyDescent="0.25">
      <c r="A50" s="145" t="s">
        <v>281</v>
      </c>
      <c r="B50" s="270" t="s">
        <v>282</v>
      </c>
      <c r="C50" s="271"/>
      <c r="D50" s="272"/>
      <c r="E50" s="149" t="s">
        <v>103</v>
      </c>
      <c r="F50" s="150"/>
      <c r="G50" s="151"/>
    </row>
    <row r="51" spans="1:7" x14ac:dyDescent="0.25">
      <c r="A51" s="185"/>
      <c r="B51" s="279" t="s">
        <v>224</v>
      </c>
      <c r="C51" s="279"/>
      <c r="D51" s="279"/>
      <c r="E51" s="153"/>
      <c r="F51" s="168"/>
      <c r="G51" s="169"/>
    </row>
    <row r="52" spans="1:7" x14ac:dyDescent="0.25">
      <c r="A52" s="186"/>
      <c r="B52" s="275"/>
      <c r="C52" s="275"/>
      <c r="D52" s="275"/>
      <c r="E52" s="156"/>
      <c r="F52" s="157"/>
      <c r="G52" s="158"/>
    </row>
    <row r="53" spans="1:7" x14ac:dyDescent="0.25">
      <c r="A53" s="187"/>
      <c r="B53" s="276"/>
      <c r="C53" s="277"/>
      <c r="D53" s="278"/>
      <c r="E53" s="159"/>
      <c r="F53" s="188"/>
      <c r="G53" s="189"/>
    </row>
    <row r="54" spans="1:7" x14ac:dyDescent="0.25">
      <c r="A54" s="190" t="s">
        <v>283</v>
      </c>
      <c r="B54" s="270" t="s">
        <v>284</v>
      </c>
      <c r="C54" s="271"/>
      <c r="D54" s="272"/>
      <c r="E54" s="149" t="s">
        <v>285</v>
      </c>
      <c r="F54" s="150">
        <v>419624.99</v>
      </c>
      <c r="G54" s="151">
        <v>441975.08</v>
      </c>
    </row>
    <row r="55" spans="1:7" x14ac:dyDescent="0.25">
      <c r="A55" s="162" t="s">
        <v>286</v>
      </c>
      <c r="B55" s="270" t="s">
        <v>287</v>
      </c>
      <c r="C55" s="271"/>
      <c r="D55" s="272"/>
      <c r="E55" s="149" t="s">
        <v>288</v>
      </c>
      <c r="F55" s="150"/>
      <c r="G55" s="151"/>
    </row>
    <row r="56" spans="1:7" x14ac:dyDescent="0.25">
      <c r="A56" s="162" t="s">
        <v>289</v>
      </c>
      <c r="B56" s="270" t="s">
        <v>290</v>
      </c>
      <c r="C56" s="271"/>
      <c r="D56" s="272"/>
      <c r="E56" s="149" t="s">
        <v>291</v>
      </c>
      <c r="F56" s="150"/>
      <c r="G56" s="151"/>
    </row>
    <row r="57" spans="1:7" x14ac:dyDescent="0.25">
      <c r="A57" s="190" t="s">
        <v>292</v>
      </c>
      <c r="B57" s="270" t="s">
        <v>293</v>
      </c>
      <c r="C57" s="271"/>
      <c r="D57" s="272"/>
      <c r="E57" s="149" t="s">
        <v>116</v>
      </c>
      <c r="F57" s="150"/>
      <c r="G57" s="151"/>
    </row>
    <row r="58" spans="1:7" x14ac:dyDescent="0.25">
      <c r="A58" s="190" t="s">
        <v>294</v>
      </c>
      <c r="B58" s="270" t="s">
        <v>295</v>
      </c>
      <c r="C58" s="271"/>
      <c r="D58" s="272"/>
      <c r="E58" s="149" t="s">
        <v>119</v>
      </c>
      <c r="F58" s="150"/>
      <c r="G58" s="151"/>
    </row>
    <row r="59" spans="1:7" x14ac:dyDescent="0.25">
      <c r="A59" s="190" t="s">
        <v>296</v>
      </c>
      <c r="B59" s="270" t="s">
        <v>297</v>
      </c>
      <c r="C59" s="271"/>
      <c r="D59" s="272"/>
      <c r="E59" s="149" t="s">
        <v>26</v>
      </c>
      <c r="F59" s="150"/>
      <c r="G59" s="151"/>
    </row>
    <row r="60" spans="1:7" x14ac:dyDescent="0.25">
      <c r="A60" s="162" t="s">
        <v>298</v>
      </c>
      <c r="B60" s="270" t="s">
        <v>299</v>
      </c>
      <c r="C60" s="271"/>
      <c r="D60" s="272"/>
      <c r="E60" s="149" t="s">
        <v>125</v>
      </c>
      <c r="F60" s="163"/>
      <c r="G60" s="164"/>
    </row>
    <row r="61" spans="1:7" x14ac:dyDescent="0.25">
      <c r="A61" s="162" t="s">
        <v>300</v>
      </c>
      <c r="B61" s="270" t="s">
        <v>301</v>
      </c>
      <c r="C61" s="271"/>
      <c r="D61" s="272"/>
      <c r="E61" s="149" t="s">
        <v>127</v>
      </c>
      <c r="F61" s="163"/>
      <c r="G61" s="164"/>
    </row>
    <row r="62" spans="1:7" x14ac:dyDescent="0.25">
      <c r="A62" s="162" t="s">
        <v>302</v>
      </c>
      <c r="B62" s="270" t="s">
        <v>303</v>
      </c>
      <c r="C62" s="271"/>
      <c r="D62" s="272"/>
      <c r="E62" s="149" t="s">
        <v>27</v>
      </c>
      <c r="F62" s="163"/>
      <c r="G62" s="164"/>
    </row>
    <row r="63" spans="1:7" x14ac:dyDescent="0.25">
      <c r="A63" s="162" t="s">
        <v>304</v>
      </c>
      <c r="B63" s="270" t="s">
        <v>305</v>
      </c>
      <c r="C63" s="271"/>
      <c r="D63" s="272"/>
      <c r="E63" s="149" t="s">
        <v>306</v>
      </c>
      <c r="F63" s="163"/>
      <c r="G63" s="164"/>
    </row>
    <row r="64" spans="1:7" x14ac:dyDescent="0.25">
      <c r="A64" s="162" t="s">
        <v>307</v>
      </c>
      <c r="B64" s="270" t="s">
        <v>308</v>
      </c>
      <c r="C64" s="271"/>
      <c r="D64" s="272"/>
      <c r="E64" s="149" t="s">
        <v>309</v>
      </c>
      <c r="F64" s="163"/>
      <c r="G64" s="164"/>
    </row>
    <row r="65" spans="1:7" x14ac:dyDescent="0.25">
      <c r="A65" s="162" t="s">
        <v>310</v>
      </c>
      <c r="B65" s="270" t="s">
        <v>311</v>
      </c>
      <c r="C65" s="271"/>
      <c r="D65" s="272"/>
      <c r="E65" s="149" t="s">
        <v>312</v>
      </c>
      <c r="F65" s="163"/>
      <c r="G65" s="164"/>
    </row>
    <row r="66" spans="1:7" x14ac:dyDescent="0.25">
      <c r="A66" s="162" t="s">
        <v>313</v>
      </c>
      <c r="B66" s="270" t="s">
        <v>314</v>
      </c>
      <c r="C66" s="271"/>
      <c r="D66" s="272"/>
      <c r="E66" s="149" t="s">
        <v>315</v>
      </c>
      <c r="F66" s="163"/>
      <c r="G66" s="164"/>
    </row>
    <row r="67" spans="1:7" x14ac:dyDescent="0.25">
      <c r="A67" s="162" t="s">
        <v>316</v>
      </c>
      <c r="B67" s="270" t="s">
        <v>317</v>
      </c>
      <c r="C67" s="271"/>
      <c r="D67" s="272"/>
      <c r="E67" s="149" t="s">
        <v>132</v>
      </c>
      <c r="F67" s="163"/>
      <c r="G67" s="164"/>
    </row>
    <row r="68" spans="1:7" ht="13" thickBot="1" x14ac:dyDescent="0.3">
      <c r="A68" s="162" t="s">
        <v>318</v>
      </c>
      <c r="B68" s="270" t="s">
        <v>319</v>
      </c>
      <c r="C68" s="271"/>
      <c r="D68" s="272"/>
      <c r="E68" s="175" t="s">
        <v>134</v>
      </c>
      <c r="F68" s="176"/>
      <c r="G68" s="177"/>
    </row>
    <row r="69" spans="1:7" x14ac:dyDescent="0.25">
      <c r="A69" s="136"/>
      <c r="B69" s="137"/>
      <c r="C69" s="137"/>
      <c r="D69" s="137"/>
      <c r="E69" s="138"/>
      <c r="F69" s="139"/>
      <c r="G69" s="139"/>
    </row>
    <row r="70" spans="1:7" ht="40.5" customHeight="1" x14ac:dyDescent="0.25">
      <c r="A70" s="273" t="s">
        <v>320</v>
      </c>
      <c r="B70" s="273"/>
      <c r="C70" s="191" t="s">
        <v>176</v>
      </c>
      <c r="D70" s="274" t="s">
        <v>321</v>
      </c>
      <c r="E70" s="274"/>
      <c r="F70" s="262" t="s">
        <v>179</v>
      </c>
      <c r="G70" s="262"/>
    </row>
    <row r="71" spans="1:7" x14ac:dyDescent="0.25">
      <c r="A71" s="192"/>
      <c r="B71" s="193" t="s">
        <v>322</v>
      </c>
      <c r="C71" s="194" t="s">
        <v>41</v>
      </c>
      <c r="D71" s="193" t="s">
        <v>323</v>
      </c>
      <c r="E71" s="195"/>
      <c r="F71" s="263" t="s">
        <v>41</v>
      </c>
      <c r="G71" s="263"/>
    </row>
    <row r="72" spans="1:7" x14ac:dyDescent="0.25">
      <c r="A72" s="196"/>
      <c r="B72" s="197"/>
      <c r="C72" s="197"/>
      <c r="D72" s="197" t="s">
        <v>324</v>
      </c>
      <c r="E72" s="198"/>
      <c r="F72" s="139"/>
      <c r="G72" s="139"/>
    </row>
    <row r="73" spans="1:7" x14ac:dyDescent="0.25">
      <c r="A73" s="264" t="s">
        <v>325</v>
      </c>
      <c r="B73" s="264"/>
      <c r="C73" s="196"/>
      <c r="D73" s="196"/>
      <c r="E73" s="199"/>
      <c r="F73" s="200"/>
      <c r="G73" s="200"/>
    </row>
    <row r="74" spans="1:7" x14ac:dyDescent="0.25">
      <c r="A74" s="201"/>
      <c r="B74" s="201"/>
      <c r="C74" s="196"/>
      <c r="D74" s="196"/>
      <c r="E74" s="199"/>
      <c r="F74" s="200"/>
      <c r="G74" s="200"/>
    </row>
    <row r="75" spans="1:7" ht="13" thickBot="1" x14ac:dyDescent="0.3">
      <c r="A75" s="139"/>
      <c r="B75" s="202"/>
      <c r="C75" s="202"/>
      <c r="D75" s="202"/>
      <c r="E75" s="195"/>
      <c r="F75" s="200"/>
      <c r="G75" s="200"/>
    </row>
    <row r="76" spans="1:7" ht="16.5" thickTop="1" thickBot="1" x14ac:dyDescent="0.3">
      <c r="A76" s="139"/>
      <c r="B76" s="265"/>
      <c r="C76" s="266"/>
      <c r="D76" s="267" t="s">
        <v>173</v>
      </c>
      <c r="E76" s="267"/>
      <c r="F76" s="268"/>
      <c r="G76" s="200"/>
    </row>
    <row r="77" spans="1:7" ht="13.5" thickTop="1" thickBot="1" x14ac:dyDescent="0.3">
      <c r="A77" s="196"/>
      <c r="B77" s="269"/>
      <c r="C77" s="269"/>
      <c r="D77" s="269"/>
      <c r="E77" s="269"/>
      <c r="F77" s="269"/>
      <c r="G77" s="139"/>
    </row>
    <row r="78" spans="1:7" ht="13" thickTop="1" x14ac:dyDescent="0.25">
      <c r="A78" s="136"/>
      <c r="B78" s="258" t="s">
        <v>164</v>
      </c>
      <c r="C78" s="259"/>
      <c r="D78" s="260" t="s">
        <v>199</v>
      </c>
      <c r="E78" s="260"/>
      <c r="F78" s="261"/>
      <c r="G78" s="200"/>
    </row>
    <row r="79" spans="1:7" x14ac:dyDescent="0.25">
      <c r="A79" s="200"/>
      <c r="B79" s="251" t="s">
        <v>165</v>
      </c>
      <c r="C79" s="252"/>
      <c r="D79" s="253">
        <v>44582</v>
      </c>
      <c r="E79" s="253"/>
      <c r="F79" s="254"/>
      <c r="G79" s="200"/>
    </row>
    <row r="80" spans="1:7" x14ac:dyDescent="0.25">
      <c r="A80" s="136"/>
      <c r="B80" s="251" t="s">
        <v>166</v>
      </c>
      <c r="C80" s="252"/>
      <c r="D80" s="255" t="s">
        <v>202</v>
      </c>
      <c r="E80" s="255"/>
      <c r="F80" s="256"/>
      <c r="G80" s="139"/>
    </row>
    <row r="81" spans="1:7" x14ac:dyDescent="0.25">
      <c r="A81" s="192"/>
      <c r="B81" s="251" t="s">
        <v>167</v>
      </c>
      <c r="C81" s="252"/>
      <c r="D81" s="255" t="s">
        <v>203</v>
      </c>
      <c r="E81" s="255"/>
      <c r="F81" s="256"/>
      <c r="G81" s="200"/>
    </row>
    <row r="82" spans="1:7" x14ac:dyDescent="0.25">
      <c r="A82" s="192"/>
      <c r="B82" s="251" t="s">
        <v>168</v>
      </c>
      <c r="C82" s="252"/>
      <c r="D82" s="255" t="s">
        <v>199</v>
      </c>
      <c r="E82" s="255"/>
      <c r="F82" s="256"/>
      <c r="G82" s="200"/>
    </row>
    <row r="83" spans="1:7" x14ac:dyDescent="0.25">
      <c r="A83" s="192"/>
      <c r="B83" s="251" t="s">
        <v>169</v>
      </c>
      <c r="C83" s="252"/>
      <c r="D83" s="253">
        <v>44211</v>
      </c>
      <c r="E83" s="253"/>
      <c r="F83" s="254"/>
      <c r="G83" s="200"/>
    </row>
    <row r="84" spans="1:7" x14ac:dyDescent="0.25">
      <c r="A84" s="192"/>
      <c r="B84" s="251" t="s">
        <v>170</v>
      </c>
      <c r="C84" s="252"/>
      <c r="D84" s="253">
        <v>44666</v>
      </c>
      <c r="E84" s="253"/>
      <c r="F84" s="254"/>
      <c r="G84" s="200"/>
    </row>
    <row r="85" spans="1:7" x14ac:dyDescent="0.25">
      <c r="A85" s="192"/>
      <c r="B85" s="251" t="s">
        <v>171</v>
      </c>
      <c r="C85" s="252"/>
      <c r="D85" s="255" t="s">
        <v>201</v>
      </c>
      <c r="E85" s="255"/>
      <c r="F85" s="256"/>
      <c r="G85" s="200"/>
    </row>
    <row r="86" spans="1:7" ht="13" thickBot="1" x14ac:dyDescent="0.3">
      <c r="A86" s="192"/>
      <c r="B86" s="247" t="s">
        <v>172</v>
      </c>
      <c r="C86" s="248"/>
      <c r="D86" s="249" t="s">
        <v>200</v>
      </c>
      <c r="E86" s="249"/>
      <c r="F86" s="250"/>
      <c r="G86" s="200"/>
    </row>
    <row r="87" spans="1:7" ht="13.5" thickTop="1" thickBot="1" x14ac:dyDescent="0.3">
      <c r="A87" s="192"/>
      <c r="B87" s="257"/>
      <c r="C87" s="257"/>
      <c r="D87" s="257"/>
      <c r="E87" s="257"/>
      <c r="F87" s="257"/>
      <c r="G87" s="200"/>
    </row>
    <row r="88" spans="1:7" ht="13" thickTop="1" x14ac:dyDescent="0.25">
      <c r="A88" s="136"/>
      <c r="B88" s="258" t="s">
        <v>164</v>
      </c>
      <c r="C88" s="259"/>
      <c r="D88" s="260" t="s">
        <v>205</v>
      </c>
      <c r="E88" s="260"/>
      <c r="F88" s="261"/>
      <c r="G88" s="200"/>
    </row>
    <row r="89" spans="1:7" x14ac:dyDescent="0.25">
      <c r="A89" s="200"/>
      <c r="B89" s="251" t="s">
        <v>165</v>
      </c>
      <c r="C89" s="252"/>
      <c r="D89" s="253">
        <v>44582</v>
      </c>
      <c r="E89" s="253"/>
      <c r="F89" s="254"/>
      <c r="G89" s="200"/>
    </row>
    <row r="90" spans="1:7" x14ac:dyDescent="0.25">
      <c r="A90" s="136"/>
      <c r="B90" s="251" t="s">
        <v>166</v>
      </c>
      <c r="C90" s="252"/>
      <c r="D90" s="255" t="s">
        <v>207</v>
      </c>
      <c r="E90" s="255"/>
      <c r="F90" s="256"/>
      <c r="G90" s="139"/>
    </row>
    <row r="91" spans="1:7" x14ac:dyDescent="0.25">
      <c r="A91" s="192"/>
      <c r="B91" s="251" t="s">
        <v>167</v>
      </c>
      <c r="C91" s="252"/>
      <c r="D91" s="255" t="s">
        <v>203</v>
      </c>
      <c r="E91" s="255"/>
      <c r="F91" s="256"/>
      <c r="G91" s="200"/>
    </row>
    <row r="92" spans="1:7" x14ac:dyDescent="0.25">
      <c r="A92" s="192"/>
      <c r="B92" s="251" t="s">
        <v>168</v>
      </c>
      <c r="C92" s="252"/>
      <c r="D92" s="255" t="s">
        <v>205</v>
      </c>
      <c r="E92" s="255"/>
      <c r="F92" s="256"/>
      <c r="G92" s="200"/>
    </row>
    <row r="93" spans="1:7" x14ac:dyDescent="0.25">
      <c r="A93" s="192"/>
      <c r="B93" s="251" t="s">
        <v>169</v>
      </c>
      <c r="C93" s="252"/>
      <c r="D93" s="253">
        <v>44516</v>
      </c>
      <c r="E93" s="253"/>
      <c r="F93" s="254"/>
      <c r="G93" s="200"/>
    </row>
    <row r="94" spans="1:7" x14ac:dyDescent="0.25">
      <c r="A94" s="192"/>
      <c r="B94" s="251" t="s">
        <v>170</v>
      </c>
      <c r="C94" s="252"/>
      <c r="D94" s="253">
        <v>44973</v>
      </c>
      <c r="E94" s="253"/>
      <c r="F94" s="254"/>
      <c r="G94" s="200"/>
    </row>
    <row r="95" spans="1:7" x14ac:dyDescent="0.25">
      <c r="A95" s="192"/>
      <c r="B95" s="251" t="s">
        <v>171</v>
      </c>
      <c r="C95" s="252"/>
      <c r="D95" s="255" t="s">
        <v>206</v>
      </c>
      <c r="E95" s="255"/>
      <c r="F95" s="256"/>
      <c r="G95" s="200"/>
    </row>
    <row r="96" spans="1:7" ht="13" thickBot="1" x14ac:dyDescent="0.3">
      <c r="A96" s="192"/>
      <c r="B96" s="247" t="s">
        <v>172</v>
      </c>
      <c r="C96" s="248"/>
      <c r="D96" s="249" t="s">
        <v>204</v>
      </c>
      <c r="E96" s="249"/>
      <c r="F96" s="250"/>
      <c r="G96" s="200"/>
    </row>
    <row r="97" ht="13" thickTop="1" x14ac:dyDescent="0.25"/>
  </sheetData>
  <mergeCells count="113">
    <mergeCell ref="B9:D9"/>
    <mergeCell ref="B10:D10"/>
    <mergeCell ref="B11:D11"/>
    <mergeCell ref="B12:D12"/>
    <mergeCell ref="B13:D13"/>
    <mergeCell ref="B14:D14"/>
    <mergeCell ref="A2:G2"/>
    <mergeCell ref="A3:G3"/>
    <mergeCell ref="A5:A8"/>
    <mergeCell ref="B5:D8"/>
    <mergeCell ref="E5:E8"/>
    <mergeCell ref="F5:F8"/>
    <mergeCell ref="G5:G8"/>
    <mergeCell ref="B21:D21"/>
    <mergeCell ref="B22:D22"/>
    <mergeCell ref="B23:D23"/>
    <mergeCell ref="B24:D24"/>
    <mergeCell ref="B25:D25"/>
    <mergeCell ref="B26:D26"/>
    <mergeCell ref="B15:D15"/>
    <mergeCell ref="B16:D16"/>
    <mergeCell ref="B17:D17"/>
    <mergeCell ref="B18:D18"/>
    <mergeCell ref="B19:D19"/>
    <mergeCell ref="B20:D20"/>
    <mergeCell ref="B33:D33"/>
    <mergeCell ref="B34:D34"/>
    <mergeCell ref="B35:D35"/>
    <mergeCell ref="B36:D36"/>
    <mergeCell ref="B37:D37"/>
    <mergeCell ref="B39:D39"/>
    <mergeCell ref="B27:D27"/>
    <mergeCell ref="B28:D28"/>
    <mergeCell ref="B29:D29"/>
    <mergeCell ref="B30:D30"/>
    <mergeCell ref="B31:D31"/>
    <mergeCell ref="B32:D32"/>
    <mergeCell ref="B46:D46"/>
    <mergeCell ref="B47:D47"/>
    <mergeCell ref="B48:D48"/>
    <mergeCell ref="B49:D49"/>
    <mergeCell ref="B50:D50"/>
    <mergeCell ref="B51:D51"/>
    <mergeCell ref="B40:D40"/>
    <mergeCell ref="B41:D41"/>
    <mergeCell ref="B42:D42"/>
    <mergeCell ref="B43:D43"/>
    <mergeCell ref="B44:D44"/>
    <mergeCell ref="B45:D45"/>
    <mergeCell ref="B58:D58"/>
    <mergeCell ref="B59:D59"/>
    <mergeCell ref="B60:D60"/>
    <mergeCell ref="B61:D61"/>
    <mergeCell ref="B62:D62"/>
    <mergeCell ref="B63:D63"/>
    <mergeCell ref="B52:D52"/>
    <mergeCell ref="B53:D53"/>
    <mergeCell ref="B54:D54"/>
    <mergeCell ref="B55:D55"/>
    <mergeCell ref="B56:D56"/>
    <mergeCell ref="B57:D57"/>
    <mergeCell ref="F70:G70"/>
    <mergeCell ref="F71:G71"/>
    <mergeCell ref="A73:B73"/>
    <mergeCell ref="B76:C76"/>
    <mergeCell ref="D76:F76"/>
    <mergeCell ref="B77:C77"/>
    <mergeCell ref="D77:F77"/>
    <mergeCell ref="B64:D64"/>
    <mergeCell ref="B65:D65"/>
    <mergeCell ref="B66:D66"/>
    <mergeCell ref="B67:D67"/>
    <mergeCell ref="B68:D68"/>
    <mergeCell ref="A70:B70"/>
    <mergeCell ref="D70:E70"/>
    <mergeCell ref="B81:C81"/>
    <mergeCell ref="D81:F81"/>
    <mergeCell ref="B82:C82"/>
    <mergeCell ref="D82:F82"/>
    <mergeCell ref="B83:C83"/>
    <mergeCell ref="D83:F83"/>
    <mergeCell ref="B78:C78"/>
    <mergeCell ref="D78:F78"/>
    <mergeCell ref="B79:C79"/>
    <mergeCell ref="D79:F79"/>
    <mergeCell ref="B80:C80"/>
    <mergeCell ref="D80:F80"/>
    <mergeCell ref="B87:C87"/>
    <mergeCell ref="D87:F87"/>
    <mergeCell ref="B88:C88"/>
    <mergeCell ref="D88:F88"/>
    <mergeCell ref="B89:C89"/>
    <mergeCell ref="D89:F89"/>
    <mergeCell ref="B84:C84"/>
    <mergeCell ref="D84:F84"/>
    <mergeCell ref="B85:C85"/>
    <mergeCell ref="D85:F85"/>
    <mergeCell ref="B86:C86"/>
    <mergeCell ref="D86:F86"/>
    <mergeCell ref="B96:C96"/>
    <mergeCell ref="D96:F96"/>
    <mergeCell ref="B93:C93"/>
    <mergeCell ref="D93:F93"/>
    <mergeCell ref="B94:C94"/>
    <mergeCell ref="D94:F94"/>
    <mergeCell ref="B95:C95"/>
    <mergeCell ref="D95:F95"/>
    <mergeCell ref="B90:C90"/>
    <mergeCell ref="D90:F90"/>
    <mergeCell ref="B91:C91"/>
    <mergeCell ref="D91:F91"/>
    <mergeCell ref="B92:C92"/>
    <mergeCell ref="D92:F9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0503130</vt:lpstr>
      <vt:lpstr>0503130 (Справка)</vt:lpstr>
    </vt:vector>
  </TitlesOfParts>
  <Company>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nnm</dc:creator>
  <cp:lastModifiedBy>Понкратова Людмила Георгиевна</cp:lastModifiedBy>
  <cp:lastPrinted>2008-12-11T15:04:25Z</cp:lastPrinted>
  <dcterms:created xsi:type="dcterms:W3CDTF">2007-09-17T12:37:24Z</dcterms:created>
  <dcterms:modified xsi:type="dcterms:W3CDTF">2026-03-19T11:49:58Z</dcterms:modified>
</cp:coreProperties>
</file>