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onkratovaLG\Downloads\2020\"/>
    </mc:Choice>
  </mc:AlternateContent>
  <bookViews>
    <workbookView xWindow="0" yWindow="0" windowWidth="24410" windowHeight="9380"/>
  </bookViews>
  <sheets>
    <sheet name="0503130" sheetId="1" r:id="rId1"/>
    <sheet name="0503130 (Справка)" sheetId="2" r:id="rId2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62913" fullPrecision="0"/>
</workbook>
</file>

<file path=xl/calcChain.xml><?xml version="1.0" encoding="utf-8"?>
<calcChain xmlns="http://schemas.openxmlformats.org/spreadsheetml/2006/main">
  <c r="G45" i="2" l="1"/>
  <c r="G40" i="2"/>
  <c r="G29" i="2"/>
  <c r="F29" i="2"/>
  <c r="G22" i="2"/>
  <c r="F22" i="2"/>
  <c r="E23" i="1" l="1"/>
  <c r="H23" i="1"/>
  <c r="H26" i="1" s="1"/>
  <c r="E24" i="1"/>
  <c r="E26" i="1"/>
  <c r="H24" i="1"/>
  <c r="E25" i="1"/>
  <c r="H25" i="1"/>
  <c r="C26" i="1"/>
  <c r="C48" i="1" s="1"/>
  <c r="D26" i="1"/>
  <c r="F26" i="1"/>
  <c r="F48" i="1" s="1"/>
  <c r="G26" i="1"/>
  <c r="E27" i="1"/>
  <c r="E30" i="1" s="1"/>
  <c r="E48" i="1" s="1"/>
  <c r="H27" i="1"/>
  <c r="E28" i="1"/>
  <c r="H28" i="1"/>
  <c r="E29" i="1"/>
  <c r="H29" i="1"/>
  <c r="C30" i="1"/>
  <c r="D30" i="1"/>
  <c r="F30" i="1"/>
  <c r="G30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G48" i="1"/>
  <c r="C56" i="1"/>
  <c r="C74" i="1" s="1"/>
  <c r="D56" i="1"/>
  <c r="D74" i="1" s="1"/>
  <c r="F56" i="1"/>
  <c r="F74" i="1" s="1"/>
  <c r="G56" i="1"/>
  <c r="G74" i="1" s="1"/>
  <c r="E57" i="1"/>
  <c r="E56" i="1" s="1"/>
  <c r="H57" i="1"/>
  <c r="H56" i="1" s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83" i="1"/>
  <c r="H83" i="1"/>
  <c r="E84" i="1"/>
  <c r="H84" i="1"/>
  <c r="E85" i="1"/>
  <c r="H85" i="1"/>
  <c r="E86" i="1"/>
  <c r="H86" i="1"/>
  <c r="E87" i="1"/>
  <c r="H87" i="1"/>
  <c r="C88" i="1"/>
  <c r="C97" i="1" s="1"/>
  <c r="C100" i="1" s="1"/>
  <c r="D88" i="1"/>
  <c r="D97" i="1" s="1"/>
  <c r="D100" i="1" s="1"/>
  <c r="F88" i="1"/>
  <c r="F97" i="1" s="1"/>
  <c r="F100" i="1" s="1"/>
  <c r="G88" i="1"/>
  <c r="G97" i="1" s="1"/>
  <c r="G100" i="1" s="1"/>
  <c r="E89" i="1"/>
  <c r="E88" i="1" s="1"/>
  <c r="H89" i="1"/>
  <c r="E90" i="1"/>
  <c r="H90" i="1"/>
  <c r="E91" i="1"/>
  <c r="H91" i="1"/>
  <c r="E92" i="1"/>
  <c r="H92" i="1"/>
  <c r="E93" i="1"/>
  <c r="H93" i="1"/>
  <c r="E94" i="1"/>
  <c r="H94" i="1"/>
  <c r="E95" i="1"/>
  <c r="H95" i="1"/>
  <c r="E96" i="1"/>
  <c r="H96" i="1"/>
  <c r="E99" i="1"/>
  <c r="H99" i="1"/>
  <c r="E75" i="1" l="1"/>
  <c r="C75" i="1"/>
  <c r="E97" i="1"/>
  <c r="E100" i="1" s="1"/>
  <c r="H30" i="1"/>
  <c r="H48" i="1" s="1"/>
  <c r="H75" i="1" s="1"/>
  <c r="H74" i="1"/>
  <c r="E74" i="1"/>
  <c r="H88" i="1"/>
  <c r="D48" i="1"/>
  <c r="D75" i="1" s="1"/>
  <c r="H97" i="1"/>
  <c r="H100" i="1" s="1"/>
  <c r="G75" i="1"/>
  <c r="F75" i="1"/>
</calcChain>
</file>

<file path=xl/sharedStrings.xml><?xml version="1.0" encoding="utf-8"?>
<sst xmlns="http://schemas.openxmlformats.org/spreadsheetml/2006/main" count="459" uniqueCount="326">
  <si>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</si>
  <si>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</si>
  <si>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</si>
  <si>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</si>
  <si>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</si>
  <si>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</si>
  <si>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</si>
  <si>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</si>
  <si>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</si>
  <si>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</si>
  <si>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</si>
  <si>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</si>
  <si>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</si>
  <si>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</si>
  <si>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</si>
  <si>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</si>
  <si>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</si>
  <si>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</si>
  <si>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</si>
  <si>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</si>
  <si>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</si>
  <si>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</si>
  <si>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</si>
  <si>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</si>
  <si>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</si>
  <si>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</si>
  <si>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</si>
  <si>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</si>
  <si>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</si>
  <si>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</si>
  <si>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</si>
  <si>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</si>
  <si>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</si>
  <si>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</si>
  <si>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</si>
  <si>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</si>
  <si>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</si>
  <si>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</si>
  <si>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</si>
  <si>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</si>
  <si>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</si>
  <si>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</si>
  <si>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</si>
  <si>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</si>
  <si>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</si>
  <si>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</si>
  <si>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</si>
  <si>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</si>
  <si>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</si>
  <si>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</si>
  <si>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</si>
  <si>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</si>
  <si>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</si>
  <si>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</si>
  <si>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</si>
  <si>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</si>
  <si>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</si>
  <si>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</si>
  <si>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</si>
  <si>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</si>
  <si>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</si>
  <si>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</si>
  <si>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</si>
  <si>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</si>
  <si>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</si>
  <si>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</si>
  <si>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</si>
  <si>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</si>
  <si>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</si>
  <si>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</si>
  <si>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</si>
  <si>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</si>
  <si>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</si>
  <si>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</si>
  <si>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</si>
  <si>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</si>
  <si>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</si>
  <si>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</si>
  <si>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</si>
  <si>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</si>
  <si>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</si>
  <si>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</si>
  <si>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</si>
  <si>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</si>
  <si>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</si>
  <si>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Приложение № 6
к изменениям, которые вносятся в Инструкцию о порядке составления и представления годовой, квартальной и месячной отчетности об исполнении бюджетов бюджетной системы Российской Федерации, утвержденную приказом Министерства финансов Российской Федерации от 28 декабря 2010 г. № 191н, утвержденным 
приказом Министерства финансов Российской Федерации от 30.11.2018 № 244н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</si>
  <si>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</si>
  <si>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</si>
  <si>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</si>
  <si>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</si>
  <si>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</si>
  <si>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</si>
  <si>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Материальные запасы (010500000), всего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</si>
  <si>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</si>
  <si>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</si>
  <si>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</si>
  <si>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</si>
  <si>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</si>
  <si>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</si>
  <si>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</si>
  <si>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</si>
  <si>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</si>
  <si>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Итого по разделу I 
(стр. 030+стр. 060+стр. 070+стр. 080+стр. 100+стр. 120+стр. 130+стр. 140+стр. 150+стр. 160)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</si>
  <si>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</si>
  <si>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</si>
  <si>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</si>
  <si>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</si>
  <si>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</si>
  <si>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</si>
  <si>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</si>
  <si>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</si>
  <si>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</si>
  <si>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</si>
  <si>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</si>
  <si>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в иностранной валюте (020127000)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</si>
  <si>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</si>
  <si>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</si>
  <si>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</si>
  <si>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</si>
  <si>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</si>
  <si>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</si>
  <si>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</si>
  <si>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</si>
  <si>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</si>
  <si>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</si>
  <si>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</si>
  <si>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</si>
  <si>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</si>
  <si>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</si>
  <si>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</si>
  <si>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</si>
  <si>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</si>
  <si>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</si>
  <si>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Итого по разделу II 
(стр. 200+стр. 240+стр. 250+стр. 260+ стр. 270+стр. 280+ стр.290)</t>
  </si>
  <si>
    <t>340</t>
  </si>
  <si>
    <t>БАЛАНС (стр. 190+стр. 340)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</si>
  <si>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</si>
  <si>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</si>
  <si>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</si>
  <si>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</si>
  <si>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</si>
  <si>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</si>
  <si>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</si>
  <si>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</si>
  <si>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</si>
  <si>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</si>
  <si>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</si>
  <si>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</si>
  <si>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</si>
  <si>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</si>
  <si>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</si>
  <si>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</si>
  <si>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</si>
  <si>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</si>
  <si>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</si>
  <si>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</si>
  <si>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</si>
  <si>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</si>
  <si>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Итого по разделу III
(стр. 400+стр. 410+стр. 420+стр. 430+ стр. 470+ стр. 510 + стр. 520)</t>
  </si>
  <si>
    <t>Финансовый результат экономического субъекта</t>
  </si>
  <si>
    <t>550</t>
  </si>
  <si>
    <t>700</t>
  </si>
  <si>
    <t>Х</t>
  </si>
  <si>
    <t>БАЛАНС (стр.550+стр.570)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</si>
  <si>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</si>
  <si>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</si>
  <si>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</si>
  <si>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</si>
  <si>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</si>
  <si>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</si>
  <si>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</si>
  <si>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</si>
  <si>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</si>
  <si>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</si>
  <si>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</si>
  <si>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</si>
  <si>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"________"    _______________  20___  г.</t>
  </si>
  <si>
    <t>А.А. Пестряков</t>
  </si>
  <si>
    <t>01 января 2021 г.</t>
  </si>
  <si>
    <t>НОРИЛЬСКИЙ ГОРОДСКОЙ СОВЕТ ДЕПУТАТОВ</t>
  </si>
  <si>
    <t>Л.Г.Понкратова</t>
  </si>
  <si>
    <t>2457042317</t>
  </si>
  <si>
    <t>01.01.2021</t>
  </si>
  <si>
    <t>009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</si>
  <si>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</si>
  <si>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</si>
  <si>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</si>
  <si>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</si>
  <si>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</si>
  <si>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</si>
  <si>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</si>
  <si>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</si>
  <si>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</si>
  <si>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</si>
  <si>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</si>
  <si>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</si>
  <si>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</si>
  <si>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</si>
  <si>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в кассе учреждения  (020130000)</t>
  </si>
  <si>
    <t>Пестряков Александр Александрович</t>
  </si>
  <si>
    <t>Руководитель</t>
  </si>
  <si>
    <t>9CDE894D53E741FDEFD1EF85799A2662D679A3AF</t>
  </si>
  <si>
    <t>6DCAA5D4A8616C1442CCDE603E327C576F15EFC8</t>
  </si>
  <si>
    <t>Федеральное казначейство</t>
  </si>
  <si>
    <t>Главный бухгалтер</t>
  </si>
  <si>
    <t>Понкратова Людмила Георгиевна</t>
  </si>
  <si>
    <t>EA32AB878EFD7A1F5274D214ED5D00E81D9E7C3A</t>
  </si>
  <si>
    <t>497EBCA8C552CE4013A19A2AB35C57AA0DC2EEAF</t>
  </si>
  <si>
    <t>Форма 0503130 с. 5</t>
  </si>
  <si>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</si>
  <si>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</si>
  <si>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</si>
  <si>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</si>
  <si>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</si>
  <si>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</si>
  <si>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</si>
  <si>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</si>
  <si>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</si>
  <si>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</si>
  <si>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</si>
  <si>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</si>
  <si>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</si>
  <si>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</si>
  <si>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</si>
  <si>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в том числе: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</si>
  <si>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</si>
  <si>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</si>
  <si>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</si>
  <si>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</si>
  <si>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</si>
  <si>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</si>
  <si>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</si>
  <si>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</si>
  <si>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</si>
  <si>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</si>
  <si>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</si>
  <si>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</si>
  <si>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</si>
  <si>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</si>
  <si>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</si>
  <si>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</si>
  <si>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</si>
  <si>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</si>
  <si>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</si>
  <si>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</si>
  <si>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</si>
  <si>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</si>
  <si>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</si>
  <si>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</si>
  <si>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110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</si>
  <si>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</si>
  <si>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</si>
  <si>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</si>
  <si>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</si>
  <si>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</si>
  <si>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</si>
  <si>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13</t>
  </si>
  <si>
    <t>Экспериментальные устройства</t>
  </si>
  <si>
    <t>14</t>
  </si>
  <si>
    <t>Расчетные документы, ожидающие исполнения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</si>
  <si>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</si>
  <si>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</si>
  <si>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</si>
  <si>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</si>
  <si>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Форма 0503130 с. 6</t>
  </si>
  <si>
    <t>17</t>
  </si>
  <si>
    <t>Поступления денежных средств, всего</t>
  </si>
  <si>
    <t>170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</si>
  <si>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</si>
  <si>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</si>
  <si>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</si>
  <si>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</si>
  <si>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</si>
  <si>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</si>
  <si>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</si>
  <si>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</si>
  <si>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</si>
  <si>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181</t>
  </si>
  <si>
    <t>182</t>
  </si>
  <si>
    <t>19</t>
  </si>
  <si>
    <t>Невыясненные поступления прошлых лет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</si>
  <si>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</si>
  <si>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</si>
  <si>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</si>
  <si>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</si>
  <si>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</si>
  <si>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</si>
  <si>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</si>
  <si>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</si>
  <si>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</si>
  <si>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</si>
  <si>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</si>
  <si>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</si>
  <si>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</si>
  <si>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</si>
  <si>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</si>
  <si>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</si>
  <si>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 пользование</t>
  </si>
  <si>
    <t>27</t>
  </si>
  <si>
    <t>Материальные ценности, выданные в личное пользование работникам (сотрудникам)</t>
  </si>
  <si>
    <t>29</t>
  </si>
  <si>
    <t>Представленные субсидии на приобретение жилья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</si>
  <si>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</si>
  <si>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</si>
  <si>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</si>
  <si>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</si>
  <si>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</si>
  <si>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</si>
  <si>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</si>
  <si>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</si>
  <si>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</si>
  <si>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</si>
  <si>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</si>
  <si>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</si>
  <si>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</si>
  <si>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</si>
  <si>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</si>
  <si>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</si>
  <si>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45</t>
  </si>
  <si>
    <t>Доходы и расходы по долгосрочным договорам строительного подряда</t>
  </si>
  <si>
    <t>Руководитель ______________________</t>
  </si>
  <si>
    <t>Главный бухгалтер __________________</t>
  </si>
  <si>
    <t>(подпись)</t>
  </si>
  <si>
    <t xml:space="preserve">(руководитель централизованной </t>
  </si>
  <si>
    <t>бухгалтерии)</t>
  </si>
  <si>
    <t>________    _______________  20___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</si>
</sst>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 Cyr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30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5" fillId="0" borderId="0"/>
  </cellStyleXfs>
  <cellXfs count="305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5" borderId="10" xfId="0" applyNumberFormat="1" applyFont="1" applyFill="1" applyBorder="1" applyAlignment="1" applyProtection="1">
      <alignment horizontal="right"/>
    </xf>
    <xf numFmtId="164" fontId="23" fillId="25" borderId="42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0" borderId="45" xfId="0" applyNumberFormat="1" applyFont="1" applyFill="1" applyBorder="1" applyAlignment="1" applyProtection="1">
      <alignment horizontal="right"/>
      <protection locked="0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25" borderId="46" xfId="0" applyNumberFormat="1" applyFont="1" applyFill="1" applyBorder="1" applyAlignment="1" applyProtection="1">
      <alignment horizontal="right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48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9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50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1" xfId="0" applyFont="1" applyFill="1" applyBorder="1" applyAlignment="1" applyProtection="1">
      <alignment horizontal="left" wrapText="1" indent="2"/>
    </xf>
    <xf numFmtId="0" fontId="22" fillId="24" borderId="52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3" xfId="0" applyNumberFormat="1" applyFont="1" applyFill="1" applyBorder="1" applyAlignment="1" applyProtection="1">
      <alignment horizontal="right"/>
    </xf>
    <xf numFmtId="164" fontId="23" fillId="28" borderId="54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48" xfId="0" applyNumberFormat="1" applyFont="1" applyFill="1" applyBorder="1" applyAlignment="1" applyProtection="1">
      <alignment horizontal="right"/>
    </xf>
    <xf numFmtId="164" fontId="23" fillId="24" borderId="55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29" borderId="54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42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2" borderId="45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6" fillId="28" borderId="53" xfId="0" applyNumberFormat="1" applyFont="1" applyFill="1" applyBorder="1" applyAlignment="1" applyProtection="1">
      <alignment horizontal="right"/>
    </xf>
    <xf numFmtId="164" fontId="26" fillId="28" borderId="54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6" fillId="29" borderId="53" xfId="0" applyNumberFormat="1" applyFont="1" applyFill="1" applyBorder="1" applyAlignment="1" applyProtection="1">
      <alignment horizontal="right"/>
    </xf>
    <xf numFmtId="164" fontId="26" fillId="29" borderId="54" xfId="0" applyNumberFormat="1" applyFont="1" applyFill="1" applyBorder="1" applyAlignment="1" applyProtection="1">
      <alignment horizontal="right"/>
    </xf>
    <xf numFmtId="49" fontId="31" fillId="0" borderId="0" xfId="0" applyNumberFormat="1" applyFont="1" applyProtection="1"/>
    <xf numFmtId="49" fontId="31" fillId="0" borderId="0" xfId="0" applyNumberFormat="1" applyFont="1" applyAlignment="1" applyProtection="1">
      <alignment wrapText="1"/>
    </xf>
    <xf numFmtId="49" fontId="31" fillId="0" borderId="0" xfId="0" applyNumberFormat="1" applyFont="1" applyAlignment="1" applyProtection="1">
      <alignment horizontal="center"/>
    </xf>
    <xf numFmtId="0" fontId="31" fillId="0" borderId="0" xfId="0" applyFont="1" applyProtection="1"/>
    <xf numFmtId="0" fontId="31" fillId="0" borderId="0" xfId="0" applyFont="1" applyAlignment="1" applyProtection="1">
      <alignment horizontal="right"/>
    </xf>
    <xf numFmtId="49" fontId="31" fillId="0" borderId="14" xfId="0" applyNumberFormat="1" applyFont="1" applyBorder="1" applyAlignment="1" applyProtection="1">
      <alignment horizontal="center" vertical="center"/>
    </xf>
    <xf numFmtId="49" fontId="31" fillId="0" borderId="16" xfId="0" applyNumberFormat="1" applyFont="1" applyBorder="1" applyAlignment="1" applyProtection="1">
      <alignment horizontal="center" vertical="center"/>
    </xf>
    <xf numFmtId="0" fontId="31" fillId="0" borderId="16" xfId="0" applyFont="1" applyBorder="1" applyAlignment="1" applyProtection="1">
      <alignment horizontal="center" vertical="center"/>
    </xf>
    <xf numFmtId="0" fontId="31" fillId="0" borderId="34" xfId="0" applyFont="1" applyBorder="1" applyAlignment="1" applyProtection="1">
      <alignment horizontal="center" vertical="center"/>
    </xf>
    <xf numFmtId="49" fontId="31" fillId="24" borderId="16" xfId="0" applyNumberFormat="1" applyFont="1" applyFill="1" applyBorder="1" applyAlignment="1" applyProtection="1">
      <alignment horizontal="center" wrapText="1"/>
    </xf>
    <xf numFmtId="49" fontId="31" fillId="24" borderId="29" xfId="0" applyNumberFormat="1" applyFont="1" applyFill="1" applyBorder="1" applyAlignment="1" applyProtection="1">
      <alignment horizontal="center" wrapText="1"/>
    </xf>
    <xf numFmtId="164" fontId="31" fillId="0" borderId="45" xfId="0" applyNumberFormat="1" applyFont="1" applyFill="1" applyBorder="1" applyAlignment="1" applyProtection="1">
      <alignment horizontal="right"/>
      <protection locked="0"/>
    </xf>
    <xf numFmtId="164" fontId="31" fillId="0" borderId="46" xfId="0" applyNumberFormat="1" applyFont="1" applyFill="1" applyBorder="1" applyAlignment="1" applyProtection="1">
      <alignment horizontal="right"/>
      <protection locked="0"/>
    </xf>
    <xf numFmtId="49" fontId="31" fillId="24" borderId="30" xfId="0" applyNumberFormat="1" applyFont="1" applyFill="1" applyBorder="1" applyAlignment="1" applyProtection="1">
      <alignment horizontal="center" wrapText="1"/>
    </xf>
    <xf numFmtId="164" fontId="31" fillId="0" borderId="41" xfId="0" applyNumberFormat="1" applyFont="1" applyFill="1" applyBorder="1" applyAlignment="1" applyProtection="1">
      <alignment horizontal="right"/>
      <protection locked="0"/>
    </xf>
    <xf numFmtId="164" fontId="31" fillId="0" borderId="40" xfId="0" applyNumberFormat="1" applyFont="1" applyFill="1" applyBorder="1" applyAlignment="1" applyProtection="1">
      <alignment horizontal="right"/>
      <protection locked="0"/>
    </xf>
    <xf numFmtId="49" fontId="31" fillId="24" borderId="47" xfId="0" applyNumberFormat="1" applyFont="1" applyFill="1" applyBorder="1" applyAlignment="1" applyProtection="1">
      <alignment horizontal="center" wrapText="1"/>
    </xf>
    <xf numFmtId="49" fontId="31" fillId="24" borderId="74" xfId="0" applyNumberFormat="1" applyFont="1" applyFill="1" applyBorder="1" applyAlignment="1" applyProtection="1">
      <alignment horizontal="center" wrapText="1"/>
    </xf>
    <xf numFmtId="0" fontId="31" fillId="24" borderId="16" xfId="0" applyFont="1" applyFill="1" applyBorder="1" applyProtection="1"/>
    <xf numFmtId="0" fontId="31" fillId="24" borderId="75" xfId="0" applyFont="1" applyFill="1" applyBorder="1" applyProtection="1"/>
    <xf numFmtId="49" fontId="31" fillId="33" borderId="32" xfId="0" applyNumberFormat="1" applyFont="1" applyFill="1" applyBorder="1" applyAlignment="1" applyProtection="1">
      <alignment horizontal="center" wrapText="1"/>
      <protection locked="0"/>
    </xf>
    <xf numFmtId="164" fontId="31" fillId="33" borderId="38" xfId="0" applyNumberFormat="1" applyFont="1" applyFill="1" applyBorder="1" applyAlignment="1" applyProtection="1">
      <alignment horizontal="right"/>
      <protection locked="0"/>
    </xf>
    <xf numFmtId="164" fontId="31" fillId="33" borderId="56" xfId="0" applyNumberFormat="1" applyFont="1" applyFill="1" applyBorder="1" applyAlignment="1" applyProtection="1">
      <alignment horizontal="right"/>
      <protection locked="0"/>
    </xf>
    <xf numFmtId="49" fontId="31" fillId="0" borderId="30" xfId="0" applyNumberFormat="1" applyFont="1" applyFill="1" applyBorder="1" applyAlignment="1" applyProtection="1">
      <alignment horizontal="center" wrapText="1"/>
    </xf>
    <xf numFmtId="164" fontId="31" fillId="0" borderId="41" xfId="0" applyNumberFormat="1" applyFont="1" applyBorder="1" applyAlignment="1" applyProtection="1">
      <alignment horizontal="center"/>
    </xf>
    <xf numFmtId="164" fontId="31" fillId="0" borderId="40" xfId="0" applyNumberFormat="1" applyFont="1" applyBorder="1" applyAlignment="1" applyProtection="1">
      <alignment horizontal="center"/>
    </xf>
    <xf numFmtId="49" fontId="31" fillId="24" borderId="41" xfId="0" applyNumberFormat="1" applyFont="1" applyFill="1" applyBorder="1" applyAlignment="1" applyProtection="1">
      <alignment horizontal="center" wrapText="1"/>
    </xf>
    <xf numFmtId="164" fontId="31" fillId="0" borderId="41" xfId="0" applyNumberFormat="1" applyFont="1" applyBorder="1" applyAlignment="1" applyProtection="1">
      <alignment horizontal="right"/>
      <protection locked="0"/>
    </xf>
    <xf numFmtId="164" fontId="31" fillId="0" borderId="40" xfId="0" applyNumberFormat="1" applyFont="1" applyBorder="1" applyAlignment="1" applyProtection="1">
      <alignment horizontal="right"/>
      <protection locked="0"/>
    </xf>
    <xf numFmtId="49" fontId="31" fillId="24" borderId="41" xfId="0" applyNumberFormat="1" applyFont="1" applyFill="1" applyBorder="1" applyAlignment="1" applyProtection="1">
      <alignment horizontal="center" vertical="center" wrapText="1"/>
    </xf>
    <xf numFmtId="164" fontId="31" fillId="34" borderId="41" xfId="0" applyNumberFormat="1" applyFont="1" applyFill="1" applyBorder="1" applyAlignment="1" applyProtection="1">
      <alignment horizontal="right"/>
    </xf>
    <xf numFmtId="164" fontId="31" fillId="34" borderId="40" xfId="0" applyNumberFormat="1" applyFont="1" applyFill="1" applyBorder="1" applyAlignment="1" applyProtection="1">
      <alignment horizontal="right"/>
    </xf>
    <xf numFmtId="0" fontId="31" fillId="24" borderId="16" xfId="0" applyFont="1" applyFill="1" applyBorder="1" applyAlignment="1" applyProtection="1">
      <alignment horizontal="center"/>
    </xf>
    <xf numFmtId="0" fontId="31" fillId="24" borderId="75" xfId="0" applyFont="1" applyFill="1" applyBorder="1" applyAlignment="1" applyProtection="1">
      <alignment horizontal="center"/>
    </xf>
    <xf numFmtId="49" fontId="31" fillId="24" borderId="32" xfId="0" applyNumberFormat="1" applyFont="1" applyFill="1" applyBorder="1" applyAlignment="1" applyProtection="1">
      <alignment horizontal="center" wrapText="1"/>
    </xf>
    <xf numFmtId="164" fontId="31" fillId="0" borderId="38" xfId="0" applyNumberFormat="1" applyFont="1" applyBorder="1" applyAlignment="1" applyProtection="1">
      <alignment horizontal="right"/>
      <protection locked="0"/>
    </xf>
    <xf numFmtId="164" fontId="31" fillId="0" borderId="56" xfId="0" applyNumberFormat="1" applyFont="1" applyBorder="1" applyAlignment="1" applyProtection="1">
      <alignment horizontal="right"/>
      <protection locked="0"/>
    </xf>
    <xf numFmtId="49" fontId="31" fillId="24" borderId="38" xfId="0" applyNumberFormat="1" applyFont="1" applyFill="1" applyBorder="1" applyAlignment="1" applyProtection="1">
      <alignment horizontal="center" wrapText="1"/>
    </xf>
    <xf numFmtId="49" fontId="31" fillId="24" borderId="38" xfId="0" applyNumberFormat="1" applyFont="1" applyFill="1" applyBorder="1" applyAlignment="1" applyProtection="1">
      <alignment horizontal="center" vertical="center" wrapText="1"/>
    </xf>
    <xf numFmtId="49" fontId="31" fillId="24" borderId="31" xfId="0" applyNumberFormat="1" applyFont="1" applyFill="1" applyBorder="1" applyAlignment="1" applyProtection="1">
      <alignment horizontal="center" wrapText="1"/>
    </xf>
    <xf numFmtId="164" fontId="31" fillId="0" borderId="10" xfId="0" applyNumberFormat="1" applyFont="1" applyBorder="1" applyAlignment="1" applyProtection="1">
      <alignment horizontal="right"/>
      <protection locked="0"/>
    </xf>
    <xf numFmtId="164" fontId="31" fillId="0" borderId="42" xfId="0" applyNumberFormat="1" applyFont="1" applyBorder="1" applyAlignment="1" applyProtection="1">
      <alignment horizontal="right"/>
      <protection locked="0"/>
    </xf>
    <xf numFmtId="49" fontId="31" fillId="0" borderId="12" xfId="0" applyNumberFormat="1" applyFont="1" applyBorder="1" applyAlignment="1" applyProtection="1">
      <alignment horizontal="left" wrapText="1"/>
    </xf>
    <xf numFmtId="49" fontId="31" fillId="0" borderId="0" xfId="0" applyNumberFormat="1" applyFont="1" applyBorder="1" applyAlignment="1" applyProtection="1">
      <alignment horizontal="left" wrapText="1"/>
    </xf>
    <xf numFmtId="164" fontId="31" fillId="24" borderId="45" xfId="0" applyNumberFormat="1" applyFont="1" applyFill="1" applyBorder="1" applyAlignment="1" applyProtection="1">
      <alignment horizontal="center"/>
    </xf>
    <xf numFmtId="164" fontId="31" fillId="34" borderId="46" xfId="0" applyNumberFormat="1" applyFont="1" applyFill="1" applyBorder="1" applyAlignment="1" applyProtection="1">
      <alignment horizontal="right"/>
    </xf>
    <xf numFmtId="164" fontId="31" fillId="24" borderId="16" xfId="0" applyNumberFormat="1" applyFont="1" applyFill="1" applyBorder="1" applyAlignment="1" applyProtection="1">
      <alignment horizontal="center"/>
    </xf>
    <xf numFmtId="164" fontId="31" fillId="24" borderId="38" xfId="0" applyNumberFormat="1" applyFont="1" applyFill="1" applyBorder="1" applyAlignment="1" applyProtection="1">
      <alignment horizontal="center"/>
    </xf>
    <xf numFmtId="164" fontId="31" fillId="24" borderId="41" xfId="0" applyNumberFormat="1" applyFont="1" applyFill="1" applyBorder="1" applyAlignment="1" applyProtection="1">
      <alignment horizontal="center"/>
    </xf>
    <xf numFmtId="49" fontId="31" fillId="24" borderId="47" xfId="0" applyNumberFormat="1" applyFont="1" applyFill="1" applyBorder="1" applyAlignment="1" applyProtection="1">
      <alignment horizontal="center" vertical="center" wrapText="1"/>
    </xf>
    <xf numFmtId="49" fontId="31" fillId="24" borderId="47" xfId="0" applyNumberFormat="1" applyFont="1" applyFill="1" applyBorder="1" applyAlignment="1" applyProtection="1">
      <alignment vertical="center" wrapText="1"/>
    </xf>
    <xf numFmtId="49" fontId="31" fillId="24" borderId="47" xfId="0" applyNumberFormat="1" applyFont="1" applyFill="1" applyBorder="1" applyAlignment="1" applyProtection="1">
      <alignment wrapText="1"/>
    </xf>
    <xf numFmtId="164" fontId="31" fillId="0" borderId="41" xfId="0" applyNumberFormat="1" applyFont="1" applyBorder="1" applyAlignment="1" applyProtection="1">
      <alignment horizontal="right"/>
    </xf>
    <xf numFmtId="164" fontId="31" fillId="0" borderId="40" xfId="0" applyNumberFormat="1" applyFont="1" applyBorder="1" applyAlignment="1" applyProtection="1">
      <alignment horizontal="right"/>
    </xf>
    <xf numFmtId="49" fontId="31" fillId="24" borderId="16" xfId="0" applyNumberFormat="1" applyFont="1" applyFill="1" applyBorder="1" applyAlignment="1" applyProtection="1">
      <alignment horizontal="center" vertical="center" wrapText="1"/>
    </xf>
    <xf numFmtId="49" fontId="31" fillId="0" borderId="12" xfId="0" applyNumberFormat="1" applyFont="1" applyBorder="1" applyAlignment="1" applyProtection="1">
      <alignment horizontal="center"/>
      <protection locked="0"/>
    </xf>
    <xf numFmtId="49" fontId="31" fillId="0" borderId="0" xfId="0" applyNumberFormat="1" applyFont="1"/>
    <xf numFmtId="0" fontId="2" fillId="0" borderId="0" xfId="54" applyFont="1" applyBorder="1" applyAlignment="1" applyProtection="1">
      <alignment horizontal="center"/>
    </xf>
    <xf numFmtId="0" fontId="31" fillId="0" borderId="69" xfId="0" applyFont="1" applyBorder="1" applyAlignment="1"/>
    <xf numFmtId="49" fontId="31" fillId="0" borderId="0" xfId="0" applyNumberFormat="1" applyFont="1" applyAlignment="1">
      <alignment horizontal="center"/>
    </xf>
    <xf numFmtId="49" fontId="2" fillId="0" borderId="0" xfId="54" applyNumberFormat="1" applyFont="1" applyAlignment="1" applyProtection="1">
      <alignment horizontal="left" wrapText="1"/>
    </xf>
    <xf numFmtId="0" fontId="2" fillId="0" borderId="0" xfId="54" applyFont="1" applyAlignment="1" applyProtection="1">
      <alignment horizontal="left"/>
    </xf>
    <xf numFmtId="49" fontId="2" fillId="0" borderId="0" xfId="54" applyNumberFormat="1" applyFont="1" applyProtection="1"/>
    <xf numFmtId="49" fontId="2" fillId="0" borderId="0" xfId="54" applyNumberFormat="1" applyFont="1" applyBorder="1" applyAlignment="1" applyProtection="1">
      <protection locked="0"/>
    </xf>
    <xf numFmtId="0" fontId="31" fillId="0" borderId="0" xfId="0" applyFont="1"/>
    <xf numFmtId="49" fontId="31" fillId="0" borderId="0" xfId="0" applyNumberFormat="1" applyFont="1" applyAlignment="1" applyProtection="1">
      <alignment horizontal="center"/>
      <protection locked="0"/>
    </xf>
    <xf numFmtId="49" fontId="31" fillId="0" borderId="0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0" fontId="2" fillId="0" borderId="58" xfId="0" applyFont="1" applyBorder="1" applyAlignment="1" applyProtection="1">
      <alignment horizontal="center"/>
    </xf>
    <xf numFmtId="0" fontId="29" fillId="0" borderId="58" xfId="0" applyFont="1" applyBorder="1" applyAlignment="1" applyProtection="1">
      <alignment horizontal="left" vertical="center" indent="2"/>
    </xf>
    <xf numFmtId="0" fontId="29" fillId="0" borderId="59" xfId="0" applyFont="1" applyBorder="1" applyAlignment="1" applyProtection="1">
      <alignment horizontal="left" vertical="center" indent="2"/>
    </xf>
    <xf numFmtId="0" fontId="2" fillId="0" borderId="12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left" wrapText="1"/>
    </xf>
    <xf numFmtId="49" fontId="2" fillId="0" borderId="71" xfId="0" applyNumberFormat="1" applyFont="1" applyBorder="1" applyAlignment="1" applyProtection="1">
      <alignment horizontal="left" wrapText="1"/>
    </xf>
    <xf numFmtId="0" fontId="25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68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68" xfId="0" applyFont="1" applyBorder="1" applyAlignment="1" applyProtection="1">
      <alignment horizontal="center"/>
    </xf>
    <xf numFmtId="49" fontId="24" fillId="0" borderId="70" xfId="0" applyNumberFormat="1" applyFont="1" applyBorder="1" applyAlignment="1" applyProtection="1">
      <alignment horizontal="left" wrapText="1"/>
      <protection locked="0"/>
    </xf>
    <xf numFmtId="0" fontId="27" fillId="0" borderId="65" xfId="54" applyFont="1" applyBorder="1" applyAlignment="1">
      <alignment horizontal="right" indent="1"/>
    </xf>
    <xf numFmtId="0" fontId="27" fillId="0" borderId="60" xfId="54" applyFont="1" applyBorder="1" applyAlignment="1">
      <alignment horizontal="right" indent="1"/>
    </xf>
    <xf numFmtId="49" fontId="28" fillId="0" borderId="60" xfId="0" applyNumberFormat="1" applyFont="1" applyBorder="1" applyAlignment="1" applyProtection="1">
      <alignment horizontal="left" indent="1"/>
    </xf>
    <xf numFmtId="49" fontId="28" fillId="0" borderId="61" xfId="0" applyNumberFormat="1" applyFont="1" applyBorder="1" applyAlignment="1" applyProtection="1">
      <alignment horizontal="left" indent="1"/>
    </xf>
    <xf numFmtId="0" fontId="27" fillId="0" borderId="66" xfId="54" applyFont="1" applyBorder="1" applyAlignment="1">
      <alignment horizontal="right" indent="1"/>
    </xf>
    <xf numFmtId="0" fontId="27" fillId="0" borderId="0" xfId="54" applyFont="1" applyBorder="1" applyAlignment="1">
      <alignment horizontal="right" indent="1"/>
    </xf>
    <xf numFmtId="14" fontId="28" fillId="0" borderId="0" xfId="0" applyNumberFormat="1" applyFont="1" applyBorder="1" applyAlignment="1" applyProtection="1">
      <alignment horizontal="left" indent="1"/>
    </xf>
    <xf numFmtId="14" fontId="28" fillId="0" borderId="62" xfId="0" applyNumberFormat="1" applyFont="1" applyBorder="1" applyAlignment="1" applyProtection="1">
      <alignment horizontal="left" indent="1"/>
    </xf>
    <xf numFmtId="49" fontId="28" fillId="0" borderId="0" xfId="0" applyNumberFormat="1" applyFont="1" applyBorder="1" applyAlignment="1" applyProtection="1">
      <alignment horizontal="left" indent="1"/>
    </xf>
    <xf numFmtId="49" fontId="28" fillId="0" borderId="62" xfId="0" applyNumberFormat="1" applyFont="1" applyBorder="1" applyAlignment="1" applyProtection="1">
      <alignment horizontal="left" indent="1"/>
    </xf>
    <xf numFmtId="0" fontId="2" fillId="0" borderId="69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7" fillId="0" borderId="67" xfId="54" applyFont="1" applyBorder="1" applyAlignment="1">
      <alignment horizontal="right" indent="1"/>
    </xf>
    <xf numFmtId="0" fontId="27" fillId="0" borderId="63" xfId="54" applyFont="1" applyBorder="1" applyAlignment="1">
      <alignment horizontal="right" indent="1"/>
    </xf>
    <xf numFmtId="49" fontId="28" fillId="0" borderId="63" xfId="0" applyNumberFormat="1" applyFont="1" applyBorder="1" applyAlignment="1" applyProtection="1">
      <alignment horizontal="left" wrapText="1" indent="1"/>
    </xf>
    <xf numFmtId="49" fontId="28" fillId="0" borderId="64" xfId="0" applyNumberFormat="1" applyFont="1" applyBorder="1" applyAlignment="1" applyProtection="1">
      <alignment horizontal="left" wrapText="1" indent="1"/>
    </xf>
    <xf numFmtId="0" fontId="27" fillId="0" borderId="67" xfId="70" applyFont="1" applyBorder="1" applyAlignment="1" applyProtection="1">
      <alignment horizontal="right" indent="1"/>
    </xf>
    <xf numFmtId="0" fontId="27" fillId="0" borderId="63" xfId="70" applyFont="1" applyBorder="1" applyAlignment="1" applyProtection="1">
      <alignment horizontal="right" indent="1"/>
    </xf>
    <xf numFmtId="49" fontId="34" fillId="0" borderId="63" xfId="0" applyNumberFormat="1" applyFont="1" applyBorder="1" applyAlignment="1" applyProtection="1">
      <alignment horizontal="left" wrapText="1" indent="1"/>
    </xf>
    <xf numFmtId="49" fontId="34" fillId="0" borderId="64" xfId="0" applyNumberFormat="1" applyFont="1" applyBorder="1" applyAlignment="1" applyProtection="1">
      <alignment horizontal="left" wrapText="1" indent="1"/>
    </xf>
    <xf numFmtId="0" fontId="27" fillId="0" borderId="66" xfId="70" applyFont="1" applyBorder="1" applyAlignment="1" applyProtection="1">
      <alignment horizontal="right" indent="1"/>
    </xf>
    <xf numFmtId="0" fontId="27" fillId="0" borderId="0" xfId="70" applyFont="1" applyBorder="1" applyAlignment="1" applyProtection="1">
      <alignment horizontal="right" indent="1"/>
    </xf>
    <xf numFmtId="14" fontId="34" fillId="0" borderId="0" xfId="0" applyNumberFormat="1" applyFont="1" applyBorder="1" applyAlignment="1" applyProtection="1">
      <alignment horizontal="left" wrapText="1" indent="1"/>
    </xf>
    <xf numFmtId="14" fontId="34" fillId="0" borderId="62" xfId="0" applyNumberFormat="1" applyFont="1" applyBorder="1" applyAlignment="1" applyProtection="1">
      <alignment horizontal="left" wrapText="1" indent="1"/>
    </xf>
    <xf numFmtId="49" fontId="34" fillId="0" borderId="0" xfId="0" applyNumberFormat="1" applyFont="1" applyBorder="1" applyAlignment="1" applyProtection="1">
      <alignment horizontal="left" wrapText="1" indent="1"/>
    </xf>
    <xf numFmtId="49" fontId="34" fillId="0" borderId="62" xfId="0" applyNumberFormat="1" applyFont="1" applyBorder="1" applyAlignment="1" applyProtection="1">
      <alignment horizontal="left" wrapText="1" indent="1"/>
    </xf>
    <xf numFmtId="49" fontId="31" fillId="0" borderId="60" xfId="0" applyNumberFormat="1" applyFont="1" applyBorder="1" applyAlignment="1">
      <alignment horizontal="center" wrapText="1"/>
    </xf>
    <xf numFmtId="0" fontId="27" fillId="0" borderId="65" xfId="70" applyFont="1" applyBorder="1" applyAlignment="1" applyProtection="1">
      <alignment horizontal="right" indent="1"/>
    </xf>
    <xf numFmtId="0" fontId="27" fillId="0" borderId="60" xfId="70" applyFont="1" applyBorder="1" applyAlignment="1" applyProtection="1">
      <alignment horizontal="right" indent="1"/>
    </xf>
    <xf numFmtId="49" fontId="34" fillId="0" borderId="60" xfId="0" applyNumberFormat="1" applyFont="1" applyBorder="1" applyAlignment="1" applyProtection="1">
      <alignment horizontal="left" wrapText="1" indent="1"/>
    </xf>
    <xf numFmtId="49" fontId="34" fillId="0" borderId="61" xfId="0" applyNumberFormat="1" applyFont="1" applyBorder="1" applyAlignment="1" applyProtection="1">
      <alignment horizontal="left" wrapText="1" indent="1"/>
    </xf>
    <xf numFmtId="49" fontId="2" fillId="0" borderId="12" xfId="54" applyNumberFormat="1" applyFont="1" applyBorder="1" applyAlignment="1" applyProtection="1">
      <alignment horizontal="center"/>
      <protection locked="0"/>
    </xf>
    <xf numFmtId="49" fontId="31" fillId="0" borderId="69" xfId="0" applyNumberFormat="1" applyFont="1" applyBorder="1" applyAlignment="1" applyProtection="1">
      <alignment horizontal="center" wrapText="1"/>
    </xf>
    <xf numFmtId="49" fontId="31" fillId="0" borderId="0" xfId="0" applyNumberFormat="1" applyFont="1" applyAlignment="1" applyProtection="1">
      <alignment horizontal="center"/>
      <protection locked="0"/>
    </xf>
    <xf numFmtId="49" fontId="31" fillId="0" borderId="57" xfId="0" applyNumberFormat="1" applyFont="1" applyBorder="1" applyAlignment="1" applyProtection="1">
      <alignment horizontal="center" wrapText="1"/>
    </xf>
    <xf numFmtId="49" fontId="31" fillId="0" borderId="58" xfId="0" applyNumberFormat="1" applyFont="1" applyBorder="1" applyAlignment="1" applyProtection="1">
      <alignment horizontal="center" wrapText="1"/>
    </xf>
    <xf numFmtId="49" fontId="33" fillId="0" borderId="58" xfId="0" applyNumberFormat="1" applyFont="1" applyBorder="1" applyAlignment="1" applyProtection="1">
      <alignment horizontal="left" vertical="center" wrapText="1" indent="2"/>
    </xf>
    <xf numFmtId="49" fontId="33" fillId="0" borderId="59" xfId="0" applyNumberFormat="1" applyFont="1" applyBorder="1" applyAlignment="1" applyProtection="1">
      <alignment horizontal="left" vertical="center" wrapText="1" indent="2"/>
    </xf>
    <xf numFmtId="49" fontId="31" fillId="0" borderId="0" xfId="0" applyNumberFormat="1" applyFont="1" applyAlignment="1" applyProtection="1">
      <alignment horizontal="center" wrapText="1"/>
    </xf>
    <xf numFmtId="49" fontId="31" fillId="24" borderId="44" xfId="0" applyNumberFormat="1" applyFont="1" applyFill="1" applyBorder="1" applyAlignment="1" applyProtection="1">
      <alignment horizontal="left" wrapText="1"/>
    </xf>
    <xf numFmtId="49" fontId="31" fillId="24" borderId="70" xfId="0" applyNumberFormat="1" applyFont="1" applyFill="1" applyBorder="1" applyAlignment="1" applyProtection="1">
      <alignment horizontal="left" wrapText="1"/>
    </xf>
    <xf numFmtId="49" fontId="31" fillId="24" borderId="72" xfId="0" applyNumberFormat="1" applyFont="1" applyFill="1" applyBorder="1" applyAlignment="1" applyProtection="1">
      <alignment horizontal="left" wrapText="1"/>
    </xf>
    <xf numFmtId="49" fontId="2" fillId="0" borderId="0" xfId="54" applyNumberFormat="1" applyFont="1" applyAlignment="1" applyProtection="1">
      <alignment horizontal="center" wrapText="1"/>
    </xf>
    <xf numFmtId="49" fontId="2" fillId="0" borderId="0" xfId="54" applyNumberFormat="1" applyFont="1" applyAlignment="1" applyProtection="1">
      <alignment horizontal="left" wrapText="1"/>
    </xf>
    <xf numFmtId="49" fontId="31" fillId="33" borderId="12" xfId="0" applyNumberFormat="1" applyFont="1" applyFill="1" applyBorder="1" applyAlignment="1" applyProtection="1">
      <alignment horizontal="left" wrapText="1" indent="1"/>
      <protection locked="0"/>
    </xf>
    <xf numFmtId="49" fontId="31" fillId="0" borderId="44" xfId="0" applyNumberFormat="1" applyFont="1" applyFill="1" applyBorder="1" applyAlignment="1" applyProtection="1">
      <alignment horizontal="left" wrapText="1"/>
    </xf>
    <xf numFmtId="49" fontId="31" fillId="0" borderId="70" xfId="0" applyNumberFormat="1" applyFont="1" applyFill="1" applyBorder="1" applyAlignment="1" applyProtection="1">
      <alignment horizontal="left" wrapText="1"/>
    </xf>
    <xf numFmtId="49" fontId="31" fillId="0" borderId="72" xfId="0" applyNumberFormat="1" applyFont="1" applyFill="1" applyBorder="1" applyAlignment="1" applyProtection="1">
      <alignment horizontal="left" wrapText="1"/>
    </xf>
    <xf numFmtId="49" fontId="31" fillId="24" borderId="69" xfId="0" applyNumberFormat="1" applyFont="1" applyFill="1" applyBorder="1" applyAlignment="1" applyProtection="1">
      <alignment horizontal="left" wrapText="1"/>
    </xf>
    <xf numFmtId="49" fontId="31" fillId="24" borderId="43" xfId="0" applyNumberFormat="1" applyFont="1" applyFill="1" applyBorder="1" applyAlignment="1" applyProtection="1">
      <alignment horizontal="left" wrapText="1"/>
    </xf>
    <xf numFmtId="49" fontId="31" fillId="24" borderId="12" xfId="0" applyNumberFormat="1" applyFont="1" applyFill="1" applyBorder="1" applyAlignment="1" applyProtection="1">
      <alignment horizontal="left" wrapText="1"/>
    </xf>
    <xf numFmtId="49" fontId="31" fillId="24" borderId="76" xfId="0" applyNumberFormat="1" applyFont="1" applyFill="1" applyBorder="1" applyAlignment="1" applyProtection="1">
      <alignment horizontal="left" wrapText="1"/>
    </xf>
    <xf numFmtId="49" fontId="31" fillId="0" borderId="35" xfId="0" applyNumberFormat="1" applyFont="1" applyBorder="1" applyAlignment="1" applyProtection="1">
      <alignment horizontal="center" vertical="center" wrapText="1"/>
    </xf>
    <xf numFmtId="49" fontId="31" fillId="0" borderId="69" xfId="0" applyNumberFormat="1" applyFont="1" applyBorder="1" applyAlignment="1" applyProtection="1">
      <alignment horizontal="center" vertical="center" wrapText="1"/>
    </xf>
    <xf numFmtId="49" fontId="31" fillId="0" borderId="37" xfId="0" applyNumberFormat="1" applyFont="1" applyBorder="1" applyAlignment="1" applyProtection="1">
      <alignment horizontal="center" vertical="center" wrapText="1"/>
    </xf>
    <xf numFmtId="49" fontId="31" fillId="24" borderId="73" xfId="0" applyNumberFormat="1" applyFont="1" applyFill="1" applyBorder="1" applyAlignment="1" applyProtection="1">
      <alignment horizontal="left" wrapText="1"/>
    </xf>
    <xf numFmtId="49" fontId="31" fillId="33" borderId="76" xfId="0" applyNumberFormat="1" applyFont="1" applyFill="1" applyBorder="1" applyAlignment="1" applyProtection="1">
      <alignment horizontal="left" wrapText="1" indent="1"/>
      <protection locked="0"/>
    </xf>
    <xf numFmtId="49" fontId="31" fillId="0" borderId="44" xfId="0" applyNumberFormat="1" applyFont="1" applyBorder="1" applyAlignment="1" applyProtection="1">
      <alignment horizontal="center" vertical="center" wrapText="1"/>
    </xf>
    <xf numFmtId="49" fontId="31" fillId="0" borderId="70" xfId="0" applyNumberFormat="1" applyFont="1" applyBorder="1" applyAlignment="1" applyProtection="1">
      <alignment horizontal="center" vertical="center" wrapText="1"/>
    </xf>
    <xf numFmtId="49" fontId="31" fillId="0" borderId="14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center"/>
    </xf>
    <xf numFmtId="49" fontId="31" fillId="0" borderId="48" xfId="0" applyNumberFormat="1" applyFont="1" applyBorder="1" applyAlignment="1" applyProtection="1">
      <alignment horizontal="center" vertical="center" wrapText="1"/>
    </xf>
    <xf numFmtId="49" fontId="31" fillId="0" borderId="0" xfId="0" applyNumberFormat="1" applyFont="1" applyBorder="1" applyAlignment="1" applyProtection="1">
      <alignment horizontal="center" vertical="center" wrapText="1"/>
    </xf>
    <xf numFmtId="49" fontId="31" fillId="0" borderId="68" xfId="0" applyNumberFormat="1" applyFont="1" applyBorder="1" applyAlignment="1" applyProtection="1">
      <alignment horizontal="center" vertical="center" wrapText="1"/>
    </xf>
    <xf numFmtId="49" fontId="31" fillId="0" borderId="43" xfId="0" applyNumberFormat="1" applyFont="1" applyBorder="1" applyAlignment="1" applyProtection="1">
      <alignment horizontal="center" vertical="center" wrapText="1"/>
    </xf>
    <xf numFmtId="49" fontId="31" fillId="0" borderId="12" xfId="0" applyNumberFormat="1" applyFont="1" applyBorder="1" applyAlignment="1" applyProtection="1">
      <alignment horizontal="center" vertical="center" wrapText="1"/>
    </xf>
    <xf numFmtId="49" fontId="31" fillId="0" borderId="39" xfId="0" applyNumberFormat="1" applyFont="1" applyBorder="1" applyAlignment="1" applyProtection="1">
      <alignment horizontal="center" vertical="center" wrapText="1"/>
    </xf>
    <xf numFmtId="49" fontId="31" fillId="0" borderId="41" xfId="0" applyNumberFormat="1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 wrapText="1"/>
    </xf>
    <xf numFmtId="0" fontId="31" fillId="0" borderId="47" xfId="0" applyFont="1" applyBorder="1" applyAlignment="1" applyProtection="1">
      <alignment horizontal="center" vertical="center" wrapText="1"/>
    </xf>
    <xf numFmtId="0" fontId="31" fillId="0" borderId="38" xfId="0" applyFont="1" applyBorder="1" applyAlignment="1" applyProtection="1">
      <alignment horizontal="center" vertical="center" wrapText="1"/>
    </xf>
    <xf numFmtId="0" fontId="31" fillId="0" borderId="35" xfId="0" applyFont="1" applyBorder="1" applyAlignment="1" applyProtection="1">
      <alignment horizontal="center" vertical="center" wrapText="1"/>
    </xf>
    <xf numFmtId="0" fontId="31" fillId="0" borderId="48" xfId="0" applyFont="1" applyBorder="1" applyAlignment="1" applyProtection="1">
      <alignment horizontal="center" vertical="center" wrapText="1"/>
    </xf>
    <xf numFmtId="0" fontId="31" fillId="0" borderId="43" xfId="0" applyFont="1" applyBorder="1" applyAlignment="1" applyProtection="1">
      <alignment horizontal="center" vertical="center" wrapText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3 2" xfId="70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112</xdr:row>
      <xdr:rowOff>28575</xdr:rowOff>
    </xdr:from>
    <xdr:to>
      <xdr:col>3</xdr:col>
      <xdr:colOff>695325</xdr:colOff>
      <xdr:row>112</xdr:row>
      <xdr:rowOff>590550</xdr:rowOff>
    </xdr:to>
    <xdr:pic>
      <xdr:nvPicPr>
        <xdr:cNvPr id="18082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192655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75</xdr:row>
      <xdr:rowOff>28575</xdr:rowOff>
    </xdr:from>
    <xdr:to>
      <xdr:col>2</xdr:col>
      <xdr:colOff>1247775</xdr:colOff>
      <xdr:row>75</xdr:row>
      <xdr:rowOff>590550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00" y="1027747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34"/>
  <sheetViews>
    <sheetView tabSelected="1" workbookViewId="0">
      <selection activeCell="N13" sqref="N13"/>
    </sheetView>
  </sheetViews>
  <sheetFormatPr defaultColWidth="9.1796875" defaultRowHeight="12.5" x14ac:dyDescent="0.25"/>
  <cols>
    <col min="1" max="1" width="50.7265625" style="43" customWidth="1"/>
    <col min="2" max="2" width="4.7265625" style="8" customWidth="1"/>
    <col min="3" max="8" width="16.26953125" style="8" customWidth="1"/>
    <col min="9" max="10" width="12.26953125" style="8" hidden="1" customWidth="1"/>
    <col min="11" max="11" width="9.1796875" style="8" hidden="1" customWidth="1"/>
    <col min="12" max="12" width="15.453125" style="8" hidden="1" customWidth="1"/>
    <col min="13" max="16384" width="9.1796875" style="8"/>
  </cols>
  <sheetData>
    <row r="1" spans="1:12" ht="49.5" customHeight="1" x14ac:dyDescent="0.25">
      <c r="D1" s="219" t="s">
        <v>85</v>
      </c>
      <c r="E1" s="220"/>
      <c r="F1" s="220"/>
      <c r="G1" s="220"/>
      <c r="H1" s="220"/>
    </row>
    <row r="2" spans="1:12" s="1" customFormat="1" ht="13" x14ac:dyDescent="0.3">
      <c r="A2" s="226" t="s">
        <v>37</v>
      </c>
      <c r="B2" s="226"/>
      <c r="C2" s="226"/>
      <c r="D2" s="226"/>
      <c r="E2" s="226"/>
      <c r="F2" s="226"/>
      <c r="G2" s="226"/>
      <c r="I2" s="13"/>
      <c r="J2" s="13" t="s">
        <v>66</v>
      </c>
      <c r="K2" s="13"/>
      <c r="L2" s="13" t="s">
        <v>75</v>
      </c>
    </row>
    <row r="3" spans="1:12" s="1" customFormat="1" ht="13" x14ac:dyDescent="0.3">
      <c r="A3" s="228" t="s">
        <v>45</v>
      </c>
      <c r="B3" s="226"/>
      <c r="C3" s="226"/>
      <c r="D3" s="226"/>
      <c r="E3" s="226"/>
      <c r="F3" s="226"/>
      <c r="G3" s="226"/>
      <c r="I3" s="13" t="s">
        <v>184</v>
      </c>
      <c r="J3" s="13" t="s">
        <v>67</v>
      </c>
      <c r="K3" s="13"/>
      <c r="L3" s="13" t="s">
        <v>76</v>
      </c>
    </row>
    <row r="4" spans="1:12" s="1" customFormat="1" ht="13" x14ac:dyDescent="0.3">
      <c r="A4" s="228" t="s">
        <v>46</v>
      </c>
      <c r="B4" s="226"/>
      <c r="C4" s="226"/>
      <c r="D4" s="226"/>
      <c r="E4" s="226"/>
      <c r="F4" s="226"/>
      <c r="G4" s="226"/>
      <c r="I4" s="13" t="s">
        <v>188</v>
      </c>
      <c r="J4" s="13" t="s">
        <v>68</v>
      </c>
      <c r="K4" s="13"/>
      <c r="L4" s="13" t="s">
        <v>77</v>
      </c>
    </row>
    <row r="5" spans="1:12" s="1" customFormat="1" ht="13.5" thickBot="1" x14ac:dyDescent="0.35">
      <c r="A5" s="226" t="s">
        <v>47</v>
      </c>
      <c r="B5" s="226"/>
      <c r="C5" s="226"/>
      <c r="D5" s="226"/>
      <c r="E5" s="226"/>
      <c r="F5" s="226"/>
      <c r="G5" s="229"/>
      <c r="H5" s="2" t="s">
        <v>0</v>
      </c>
      <c r="I5" s="13" t="s">
        <v>182</v>
      </c>
      <c r="J5" s="13" t="s">
        <v>69</v>
      </c>
      <c r="K5" s="13"/>
      <c r="L5" s="13" t="s">
        <v>78</v>
      </c>
    </row>
    <row r="6" spans="1:12" ht="13" x14ac:dyDescent="0.3">
      <c r="A6" s="3"/>
      <c r="B6" s="4"/>
      <c r="C6" s="5"/>
      <c r="D6" s="5"/>
      <c r="E6" s="5"/>
      <c r="F6" s="5"/>
      <c r="G6" s="60"/>
      <c r="H6" s="7" t="s">
        <v>1</v>
      </c>
      <c r="I6" s="13" t="s">
        <v>187</v>
      </c>
      <c r="J6" s="13" t="s">
        <v>70</v>
      </c>
      <c r="K6" s="13"/>
      <c r="L6" s="13" t="s">
        <v>79</v>
      </c>
    </row>
    <row r="7" spans="1:12" ht="13" x14ac:dyDescent="0.3">
      <c r="A7" s="3"/>
      <c r="B7" s="9"/>
      <c r="C7" s="6" t="s">
        <v>2</v>
      </c>
      <c r="D7" s="227" t="s">
        <v>178</v>
      </c>
      <c r="E7" s="227"/>
      <c r="F7" s="5"/>
      <c r="G7" s="90" t="s">
        <v>38</v>
      </c>
      <c r="H7" s="83">
        <v>44197</v>
      </c>
      <c r="I7" s="13" t="s">
        <v>186</v>
      </c>
      <c r="J7" s="13" t="s">
        <v>71</v>
      </c>
      <c r="K7" s="13"/>
      <c r="L7" s="13" t="s">
        <v>80</v>
      </c>
    </row>
    <row r="8" spans="1:12" ht="13" x14ac:dyDescent="0.3">
      <c r="A8" s="3"/>
      <c r="B8" s="9"/>
      <c r="C8" s="6"/>
      <c r="D8" s="89"/>
      <c r="E8" s="89"/>
      <c r="F8" s="5"/>
      <c r="G8" s="90"/>
      <c r="H8" s="84"/>
      <c r="I8" s="13"/>
      <c r="J8" s="13"/>
      <c r="K8" s="13"/>
      <c r="L8" s="13"/>
    </row>
    <row r="9" spans="1:12" ht="12.75" customHeight="1" x14ac:dyDescent="0.25">
      <c r="A9" s="217" t="s">
        <v>57</v>
      </c>
      <c r="B9" s="217"/>
      <c r="C9" s="217"/>
      <c r="D9" s="221" t="s">
        <v>179</v>
      </c>
      <c r="E9" s="221"/>
      <c r="F9" s="221"/>
      <c r="G9" s="90" t="s">
        <v>86</v>
      </c>
      <c r="H9" s="84" t="s">
        <v>197</v>
      </c>
      <c r="I9" s="13"/>
      <c r="J9" s="13"/>
      <c r="K9" s="13"/>
      <c r="L9" s="13"/>
    </row>
    <row r="10" spans="1:12" ht="12.75" customHeight="1" x14ac:dyDescent="0.25">
      <c r="A10" s="217"/>
      <c r="B10" s="217"/>
      <c r="C10" s="217"/>
      <c r="D10" s="221"/>
      <c r="E10" s="221"/>
      <c r="F10" s="221"/>
      <c r="G10" s="90" t="s">
        <v>39</v>
      </c>
      <c r="H10" s="84"/>
      <c r="I10" s="13"/>
      <c r="J10" s="13" t="s">
        <v>72</v>
      </c>
      <c r="K10" s="13" t="s">
        <v>180</v>
      </c>
      <c r="L10" s="13" t="s">
        <v>81</v>
      </c>
    </row>
    <row r="11" spans="1:12" ht="12.75" customHeight="1" x14ac:dyDescent="0.25">
      <c r="A11" s="217"/>
      <c r="B11" s="217"/>
      <c r="C11" s="217"/>
      <c r="D11" s="221"/>
      <c r="E11" s="221"/>
      <c r="F11" s="221"/>
      <c r="G11" s="90" t="s">
        <v>60</v>
      </c>
      <c r="H11" s="84" t="s">
        <v>181</v>
      </c>
      <c r="I11" s="13"/>
      <c r="J11" s="13"/>
      <c r="K11" s="13" t="s">
        <v>180</v>
      </c>
      <c r="L11" s="13" t="s">
        <v>82</v>
      </c>
    </row>
    <row r="12" spans="1:12" ht="12.75" customHeight="1" x14ac:dyDescent="0.25">
      <c r="A12" s="217"/>
      <c r="B12" s="217"/>
      <c r="C12" s="217"/>
      <c r="D12" s="222"/>
      <c r="E12" s="222"/>
      <c r="F12" s="222"/>
      <c r="G12" s="90" t="s">
        <v>48</v>
      </c>
      <c r="H12" s="84" t="s">
        <v>183</v>
      </c>
      <c r="I12" s="13" t="s">
        <v>185</v>
      </c>
      <c r="J12" s="13" t="s">
        <v>73</v>
      </c>
      <c r="K12" s="13" t="s">
        <v>177</v>
      </c>
      <c r="L12" s="13" t="s">
        <v>83</v>
      </c>
    </row>
    <row r="13" spans="1:12" x14ac:dyDescent="0.25">
      <c r="A13" s="217" t="s">
        <v>3</v>
      </c>
      <c r="B13" s="217"/>
      <c r="C13" s="217"/>
      <c r="D13" s="230" t="s">
        <v>189</v>
      </c>
      <c r="E13" s="230"/>
      <c r="F13" s="230"/>
      <c r="G13" s="90" t="s">
        <v>58</v>
      </c>
      <c r="H13" s="84" t="s">
        <v>196</v>
      </c>
      <c r="I13" s="13"/>
      <c r="J13" s="13" t="s">
        <v>74</v>
      </c>
      <c r="K13" s="13"/>
      <c r="L13" s="13" t="s">
        <v>84</v>
      </c>
    </row>
    <row r="14" spans="1:12" x14ac:dyDescent="0.25">
      <c r="A14" s="12" t="s">
        <v>4</v>
      </c>
      <c r="B14" s="13"/>
      <c r="C14" s="5"/>
      <c r="D14" s="5"/>
      <c r="E14" s="5"/>
      <c r="F14" s="5"/>
      <c r="G14" s="90"/>
      <c r="H14" s="58"/>
    </row>
    <row r="15" spans="1:12" ht="13" thickBot="1" x14ac:dyDescent="0.3">
      <c r="A15" s="11" t="s">
        <v>5</v>
      </c>
      <c r="B15" s="13"/>
      <c r="C15" s="5"/>
      <c r="D15" s="5"/>
      <c r="E15" s="5"/>
      <c r="F15" s="5"/>
      <c r="G15" s="90" t="s">
        <v>40</v>
      </c>
      <c r="H15" s="14" t="s">
        <v>6</v>
      </c>
    </row>
    <row r="16" spans="1:12" x14ac:dyDescent="0.25">
      <c r="A16" s="11"/>
      <c r="B16" s="13"/>
      <c r="C16" s="15"/>
      <c r="D16" s="16"/>
      <c r="E16" s="16"/>
      <c r="F16" s="16"/>
      <c r="G16" s="16"/>
      <c r="H16" s="17"/>
    </row>
    <row r="17" spans="1:10" x14ac:dyDescent="0.25">
      <c r="A17" s="223" t="s">
        <v>10</v>
      </c>
      <c r="B17" s="204" t="s">
        <v>56</v>
      </c>
      <c r="C17" s="202" t="s">
        <v>7</v>
      </c>
      <c r="D17" s="203"/>
      <c r="E17" s="207"/>
      <c r="F17" s="202" t="s">
        <v>8</v>
      </c>
      <c r="G17" s="203"/>
      <c r="H17" s="203"/>
      <c r="I17" s="87"/>
      <c r="J17" s="5" t="s">
        <v>61</v>
      </c>
    </row>
    <row r="18" spans="1:10" ht="12.75" customHeight="1" x14ac:dyDescent="0.25">
      <c r="A18" s="224"/>
      <c r="B18" s="205"/>
      <c r="C18" s="204" t="s">
        <v>44</v>
      </c>
      <c r="D18" s="204" t="s">
        <v>49</v>
      </c>
      <c r="E18" s="214" t="s">
        <v>9</v>
      </c>
      <c r="F18" s="204" t="s">
        <v>44</v>
      </c>
      <c r="G18" s="204" t="s">
        <v>49</v>
      </c>
      <c r="H18" s="214" t="s">
        <v>9</v>
      </c>
      <c r="I18" s="87"/>
      <c r="J18" s="5" t="s">
        <v>62</v>
      </c>
    </row>
    <row r="19" spans="1:10" x14ac:dyDescent="0.25">
      <c r="A19" s="224"/>
      <c r="B19" s="205"/>
      <c r="C19" s="205"/>
      <c r="D19" s="205"/>
      <c r="E19" s="215"/>
      <c r="F19" s="205"/>
      <c r="G19" s="205"/>
      <c r="H19" s="215"/>
      <c r="I19" s="88"/>
      <c r="J19" s="5" t="s">
        <v>63</v>
      </c>
    </row>
    <row r="20" spans="1:10" x14ac:dyDescent="0.25">
      <c r="A20" s="225"/>
      <c r="B20" s="206"/>
      <c r="C20" s="206"/>
      <c r="D20" s="206"/>
      <c r="E20" s="216"/>
      <c r="F20" s="206"/>
      <c r="G20" s="206"/>
      <c r="H20" s="216"/>
      <c r="I20" s="87"/>
      <c r="J20" s="5" t="s">
        <v>64</v>
      </c>
    </row>
    <row r="21" spans="1:10" ht="13" thickBot="1" x14ac:dyDescent="0.3">
      <c r="A21" s="18">
        <v>1</v>
      </c>
      <c r="B21" s="19" t="s">
        <v>11</v>
      </c>
      <c r="C21" s="20">
        <v>3</v>
      </c>
      <c r="D21" s="20">
        <v>4</v>
      </c>
      <c r="E21" s="20">
        <v>5</v>
      </c>
      <c r="F21" s="21">
        <v>6</v>
      </c>
      <c r="G21" s="21">
        <v>7</v>
      </c>
      <c r="H21" s="59">
        <v>8</v>
      </c>
      <c r="I21" s="87"/>
      <c r="J21" s="5" t="s">
        <v>65</v>
      </c>
    </row>
    <row r="22" spans="1:10" x14ac:dyDescent="0.25">
      <c r="A22" s="22" t="s">
        <v>12</v>
      </c>
      <c r="B22" s="23"/>
      <c r="C22" s="24"/>
      <c r="D22" s="24"/>
      <c r="E22" s="24"/>
      <c r="F22" s="24"/>
      <c r="G22" s="24"/>
      <c r="H22" s="25"/>
    </row>
    <row r="23" spans="1:10" x14ac:dyDescent="0.25">
      <c r="A23" s="26" t="s">
        <v>190</v>
      </c>
      <c r="B23" s="27" t="s">
        <v>13</v>
      </c>
      <c r="C23" s="64">
        <v>10945643.74</v>
      </c>
      <c r="D23" s="119"/>
      <c r="E23" s="116">
        <f>D23+C23</f>
        <v>10945643.74</v>
      </c>
      <c r="F23" s="64">
        <v>9368612.1199999992</v>
      </c>
      <c r="G23" s="121"/>
      <c r="H23" s="117">
        <f>G23+F23</f>
        <v>9368612.1199999992</v>
      </c>
    </row>
    <row r="24" spans="1:10" x14ac:dyDescent="0.25">
      <c r="A24" s="28" t="s">
        <v>87</v>
      </c>
      <c r="B24" s="27" t="s">
        <v>14</v>
      </c>
      <c r="C24" s="64">
        <v>10791481.18</v>
      </c>
      <c r="D24" s="120"/>
      <c r="E24" s="116">
        <f>D24+C24</f>
        <v>10791481.18</v>
      </c>
      <c r="F24" s="64">
        <v>9126552.7699999996</v>
      </c>
      <c r="G24" s="120"/>
      <c r="H24" s="117">
        <f>G24+F24</f>
        <v>9126552.7699999996</v>
      </c>
    </row>
    <row r="25" spans="1:10" ht="20.5" x14ac:dyDescent="0.25">
      <c r="A25" s="91" t="s">
        <v>191</v>
      </c>
      <c r="B25" s="27" t="s">
        <v>51</v>
      </c>
      <c r="C25" s="64">
        <v>10791481.18</v>
      </c>
      <c r="D25" s="120"/>
      <c r="E25" s="116">
        <f>D25+C25</f>
        <v>10791481.18</v>
      </c>
      <c r="F25" s="65">
        <v>9126552.7699999996</v>
      </c>
      <c r="G25" s="120"/>
      <c r="H25" s="117">
        <f>G25+F25</f>
        <v>9126552.7699999996</v>
      </c>
    </row>
    <row r="26" spans="1:10" x14ac:dyDescent="0.25">
      <c r="A26" s="26" t="s">
        <v>195</v>
      </c>
      <c r="B26" s="27" t="s">
        <v>15</v>
      </c>
      <c r="C26" s="112">
        <f t="shared" ref="C26:H26" si="0">C23-C24</f>
        <v>154162.56</v>
      </c>
      <c r="D26" s="112">
        <f t="shared" si="0"/>
        <v>0</v>
      </c>
      <c r="E26" s="112">
        <f t="shared" si="0"/>
        <v>154162.56</v>
      </c>
      <c r="F26" s="112">
        <f t="shared" si="0"/>
        <v>242059.35</v>
      </c>
      <c r="G26" s="112">
        <f t="shared" si="0"/>
        <v>0</v>
      </c>
      <c r="H26" s="113">
        <f t="shared" si="0"/>
        <v>242059.35</v>
      </c>
    </row>
    <row r="27" spans="1:10" x14ac:dyDescent="0.25">
      <c r="A27" s="30" t="s">
        <v>88</v>
      </c>
      <c r="B27" s="56" t="s">
        <v>16</v>
      </c>
      <c r="C27" s="64"/>
      <c r="D27" s="119"/>
      <c r="E27" s="116">
        <f>D27+C27</f>
        <v>0</v>
      </c>
      <c r="F27" s="64"/>
      <c r="G27" s="119"/>
      <c r="H27" s="117">
        <f>G27+F27</f>
        <v>0</v>
      </c>
    </row>
    <row r="28" spans="1:10" x14ac:dyDescent="0.25">
      <c r="A28" s="29" t="s">
        <v>89</v>
      </c>
      <c r="B28" s="56" t="s">
        <v>17</v>
      </c>
      <c r="C28" s="64"/>
      <c r="D28" s="119"/>
      <c r="E28" s="116">
        <f>D28+C28</f>
        <v>0</v>
      </c>
      <c r="F28" s="64"/>
      <c r="G28" s="119"/>
      <c r="H28" s="117">
        <f>G28+F28</f>
        <v>0</v>
      </c>
    </row>
    <row r="29" spans="1:10" ht="20.5" x14ac:dyDescent="0.25">
      <c r="A29" s="92" t="s">
        <v>90</v>
      </c>
      <c r="B29" s="56" t="s">
        <v>91</v>
      </c>
      <c r="C29" s="64"/>
      <c r="D29" s="119"/>
      <c r="E29" s="116">
        <f>D29+C29</f>
        <v>0</v>
      </c>
      <c r="F29" s="64"/>
      <c r="G29" s="119"/>
      <c r="H29" s="117">
        <f>G29+F29</f>
        <v>0</v>
      </c>
    </row>
    <row r="30" spans="1:10" ht="21" thickBot="1" x14ac:dyDescent="0.3">
      <c r="A30" s="29" t="s">
        <v>192</v>
      </c>
      <c r="B30" s="55" t="s">
        <v>18</v>
      </c>
      <c r="C30" s="114">
        <f t="shared" ref="C30:H30" si="1">C27-C28</f>
        <v>0</v>
      </c>
      <c r="D30" s="114">
        <f t="shared" si="1"/>
        <v>0</v>
      </c>
      <c r="E30" s="114">
        <f t="shared" si="1"/>
        <v>0</v>
      </c>
      <c r="F30" s="114">
        <f t="shared" si="1"/>
        <v>0</v>
      </c>
      <c r="G30" s="114">
        <f t="shared" si="1"/>
        <v>0</v>
      </c>
      <c r="H30" s="115">
        <f t="shared" si="1"/>
        <v>0</v>
      </c>
    </row>
    <row r="31" spans="1:10" x14ac:dyDescent="0.25">
      <c r="A31" s="33"/>
      <c r="B31" s="34"/>
      <c r="C31" s="10"/>
      <c r="D31" s="10"/>
      <c r="E31" s="10"/>
      <c r="F31" s="35"/>
      <c r="G31" s="213" t="s">
        <v>24</v>
      </c>
      <c r="H31" s="213"/>
    </row>
    <row r="32" spans="1:10" x14ac:dyDescent="0.25">
      <c r="A32" s="223" t="s">
        <v>10</v>
      </c>
      <c r="B32" s="204" t="s">
        <v>56</v>
      </c>
      <c r="C32" s="202" t="s">
        <v>7</v>
      </c>
      <c r="D32" s="203"/>
      <c r="E32" s="207"/>
      <c r="F32" s="202" t="s">
        <v>8</v>
      </c>
      <c r="G32" s="203"/>
      <c r="H32" s="203"/>
    </row>
    <row r="33" spans="1:8" ht="12.75" customHeight="1" x14ac:dyDescent="0.25">
      <c r="A33" s="224"/>
      <c r="B33" s="205"/>
      <c r="C33" s="204" t="s">
        <v>44</v>
      </c>
      <c r="D33" s="204" t="s">
        <v>49</v>
      </c>
      <c r="E33" s="214" t="s">
        <v>9</v>
      </c>
      <c r="F33" s="204" t="s">
        <v>44</v>
      </c>
      <c r="G33" s="204" t="s">
        <v>49</v>
      </c>
      <c r="H33" s="214" t="s">
        <v>9</v>
      </c>
    </row>
    <row r="34" spans="1:8" x14ac:dyDescent="0.25">
      <c r="A34" s="224"/>
      <c r="B34" s="205"/>
      <c r="C34" s="205"/>
      <c r="D34" s="205"/>
      <c r="E34" s="215"/>
      <c r="F34" s="205"/>
      <c r="G34" s="205"/>
      <c r="H34" s="215"/>
    </row>
    <row r="35" spans="1:8" x14ac:dyDescent="0.25">
      <c r="A35" s="225"/>
      <c r="B35" s="206"/>
      <c r="C35" s="206"/>
      <c r="D35" s="206"/>
      <c r="E35" s="216"/>
      <c r="F35" s="206"/>
      <c r="G35" s="206"/>
      <c r="H35" s="216"/>
    </row>
    <row r="36" spans="1:8" ht="13" thickBot="1" x14ac:dyDescent="0.3">
      <c r="A36" s="18">
        <v>1</v>
      </c>
      <c r="B36" s="63" t="s">
        <v>11</v>
      </c>
      <c r="C36" s="20">
        <v>3</v>
      </c>
      <c r="D36" s="20">
        <v>4</v>
      </c>
      <c r="E36" s="20">
        <v>5</v>
      </c>
      <c r="F36" s="20">
        <v>6</v>
      </c>
      <c r="G36" s="20">
        <v>7</v>
      </c>
      <c r="H36" s="61">
        <v>8</v>
      </c>
    </row>
    <row r="37" spans="1:8" ht="20.5" x14ac:dyDescent="0.25">
      <c r="A37" s="29" t="s">
        <v>193</v>
      </c>
      <c r="B37" s="53" t="s">
        <v>19</v>
      </c>
      <c r="C37" s="75"/>
      <c r="D37" s="122"/>
      <c r="E37" s="76">
        <f t="shared" ref="E37:E47" si="2">D37+C37</f>
        <v>0</v>
      </c>
      <c r="F37" s="75"/>
      <c r="G37" s="122"/>
      <c r="H37" s="77">
        <f t="shared" ref="H37:H47" si="3">G37+F37</f>
        <v>0</v>
      </c>
    </row>
    <row r="38" spans="1:8" x14ac:dyDescent="0.25">
      <c r="A38" s="29" t="s">
        <v>92</v>
      </c>
      <c r="B38" s="54" t="s">
        <v>20</v>
      </c>
      <c r="C38" s="67">
        <v>3583928.89</v>
      </c>
      <c r="D38" s="123"/>
      <c r="E38" s="68">
        <f t="shared" si="2"/>
        <v>3583928.89</v>
      </c>
      <c r="F38" s="67">
        <v>3758657.82</v>
      </c>
      <c r="G38" s="123"/>
      <c r="H38" s="66">
        <f t="shared" si="3"/>
        <v>3758657.82</v>
      </c>
    </row>
    <row r="39" spans="1:8" ht="20.5" x14ac:dyDescent="0.25">
      <c r="A39" s="93" t="s">
        <v>93</v>
      </c>
      <c r="B39" s="54" t="s">
        <v>94</v>
      </c>
      <c r="C39" s="67"/>
      <c r="D39" s="123"/>
      <c r="E39" s="68">
        <f t="shared" si="2"/>
        <v>0</v>
      </c>
      <c r="F39" s="67"/>
      <c r="G39" s="123"/>
      <c r="H39" s="66">
        <f t="shared" si="3"/>
        <v>0</v>
      </c>
    </row>
    <row r="40" spans="1:8" ht="20" x14ac:dyDescent="0.25">
      <c r="A40" s="94" t="s">
        <v>95</v>
      </c>
      <c r="B40" s="56" t="s">
        <v>34</v>
      </c>
      <c r="C40" s="64"/>
      <c r="D40" s="119"/>
      <c r="E40" s="68">
        <f t="shared" si="2"/>
        <v>0</v>
      </c>
      <c r="F40" s="64"/>
      <c r="G40" s="119"/>
      <c r="H40" s="66">
        <f t="shared" si="3"/>
        <v>0</v>
      </c>
    </row>
    <row r="41" spans="1:8" ht="20" x14ac:dyDescent="0.25">
      <c r="A41" s="95" t="s">
        <v>96</v>
      </c>
      <c r="B41" s="54" t="s">
        <v>35</v>
      </c>
      <c r="C41" s="67"/>
      <c r="D41" s="123"/>
      <c r="E41" s="68">
        <f t="shared" si="2"/>
        <v>0</v>
      </c>
      <c r="F41" s="67"/>
      <c r="G41" s="123"/>
      <c r="H41" s="66">
        <f t="shared" si="3"/>
        <v>0</v>
      </c>
    </row>
    <row r="42" spans="1:8" x14ac:dyDescent="0.25">
      <c r="A42" s="28" t="s">
        <v>97</v>
      </c>
      <c r="B42" s="27" t="s">
        <v>22</v>
      </c>
      <c r="C42" s="64"/>
      <c r="D42" s="119"/>
      <c r="E42" s="68">
        <f t="shared" si="2"/>
        <v>0</v>
      </c>
      <c r="F42" s="64"/>
      <c r="G42" s="119"/>
      <c r="H42" s="66">
        <f t="shared" si="3"/>
        <v>0</v>
      </c>
    </row>
    <row r="43" spans="1:8" ht="20.5" x14ac:dyDescent="0.25">
      <c r="A43" s="91" t="s">
        <v>93</v>
      </c>
      <c r="B43" s="27" t="s">
        <v>98</v>
      </c>
      <c r="C43" s="64"/>
      <c r="D43" s="119"/>
      <c r="E43" s="68">
        <f t="shared" si="2"/>
        <v>0</v>
      </c>
      <c r="F43" s="64"/>
      <c r="G43" s="121"/>
      <c r="H43" s="66">
        <f t="shared" si="3"/>
        <v>0</v>
      </c>
    </row>
    <row r="44" spans="1:8" x14ac:dyDescent="0.25">
      <c r="A44" s="30" t="s">
        <v>21</v>
      </c>
      <c r="B44" s="27" t="s">
        <v>52</v>
      </c>
      <c r="C44" s="64"/>
      <c r="D44" s="119"/>
      <c r="E44" s="68">
        <f t="shared" si="2"/>
        <v>0</v>
      </c>
      <c r="F44" s="64"/>
      <c r="G44" s="121"/>
      <c r="H44" s="66">
        <f t="shared" si="3"/>
        <v>0</v>
      </c>
    </row>
    <row r="45" spans="1:8" ht="20.5" x14ac:dyDescent="0.25">
      <c r="A45" s="28" t="s">
        <v>194</v>
      </c>
      <c r="B45" s="27" t="s">
        <v>53</v>
      </c>
      <c r="C45" s="64"/>
      <c r="D45" s="123"/>
      <c r="E45" s="68">
        <f t="shared" si="2"/>
        <v>0</v>
      </c>
      <c r="F45" s="67"/>
      <c r="G45" s="124"/>
      <c r="H45" s="66">
        <f t="shared" si="3"/>
        <v>0</v>
      </c>
    </row>
    <row r="46" spans="1:8" ht="20.5" x14ac:dyDescent="0.25">
      <c r="A46" s="28" t="s">
        <v>100</v>
      </c>
      <c r="B46" s="27" t="s">
        <v>23</v>
      </c>
      <c r="C46" s="64"/>
      <c r="D46" s="123"/>
      <c r="E46" s="68">
        <f t="shared" si="2"/>
        <v>0</v>
      </c>
      <c r="F46" s="67"/>
      <c r="G46" s="124"/>
      <c r="H46" s="66">
        <f t="shared" si="3"/>
        <v>0</v>
      </c>
    </row>
    <row r="47" spans="1:8" ht="13" thickBot="1" x14ac:dyDescent="0.3">
      <c r="A47" s="28" t="s">
        <v>101</v>
      </c>
      <c r="B47" s="27" t="s">
        <v>99</v>
      </c>
      <c r="C47" s="64">
        <v>902045.44</v>
      </c>
      <c r="D47" s="123"/>
      <c r="E47" s="69">
        <f t="shared" si="2"/>
        <v>902045.44</v>
      </c>
      <c r="F47" s="67">
        <v>997662.52</v>
      </c>
      <c r="G47" s="124"/>
      <c r="H47" s="70">
        <f t="shared" si="3"/>
        <v>997662.52</v>
      </c>
    </row>
    <row r="48" spans="1:8" ht="32" thickBot="1" x14ac:dyDescent="0.3">
      <c r="A48" s="62" t="s">
        <v>102</v>
      </c>
      <c r="B48" s="32" t="s">
        <v>103</v>
      </c>
      <c r="C48" s="103">
        <f t="shared" ref="C48:H48" si="4">C26+C30+C37+C38+C40+C42+C44+C45+C46+C47</f>
        <v>4640136.8899999997</v>
      </c>
      <c r="D48" s="103">
        <f t="shared" si="4"/>
        <v>0</v>
      </c>
      <c r="E48" s="103">
        <f t="shared" si="4"/>
        <v>4640136.8899999997</v>
      </c>
      <c r="F48" s="103">
        <f t="shared" si="4"/>
        <v>4998379.6900000004</v>
      </c>
      <c r="G48" s="103">
        <f t="shared" si="4"/>
        <v>0</v>
      </c>
      <c r="H48" s="104">
        <f t="shared" si="4"/>
        <v>4998379.6900000004</v>
      </c>
    </row>
    <row r="49" spans="1:8" x14ac:dyDescent="0.25">
      <c r="A49" s="37"/>
      <c r="B49" s="38"/>
      <c r="C49" s="39"/>
      <c r="D49" s="39"/>
      <c r="E49" s="39"/>
      <c r="F49" s="39"/>
      <c r="G49" s="213" t="s">
        <v>104</v>
      </c>
      <c r="H49" s="213"/>
    </row>
    <row r="50" spans="1:8" x14ac:dyDescent="0.25">
      <c r="A50" s="223" t="s">
        <v>10</v>
      </c>
      <c r="B50" s="204" t="s">
        <v>56</v>
      </c>
      <c r="C50" s="202" t="s">
        <v>7</v>
      </c>
      <c r="D50" s="203"/>
      <c r="E50" s="207"/>
      <c r="F50" s="202" t="s">
        <v>8</v>
      </c>
      <c r="G50" s="203"/>
      <c r="H50" s="203"/>
    </row>
    <row r="51" spans="1:8" ht="12.75" customHeight="1" x14ac:dyDescent="0.25">
      <c r="A51" s="224"/>
      <c r="B51" s="205"/>
      <c r="C51" s="204" t="s">
        <v>44</v>
      </c>
      <c r="D51" s="204" t="s">
        <v>49</v>
      </c>
      <c r="E51" s="214" t="s">
        <v>9</v>
      </c>
      <c r="F51" s="204" t="s">
        <v>44</v>
      </c>
      <c r="G51" s="204" t="s">
        <v>49</v>
      </c>
      <c r="H51" s="214" t="s">
        <v>9</v>
      </c>
    </row>
    <row r="52" spans="1:8" x14ac:dyDescent="0.25">
      <c r="A52" s="224"/>
      <c r="B52" s="205"/>
      <c r="C52" s="205"/>
      <c r="D52" s="205"/>
      <c r="E52" s="215"/>
      <c r="F52" s="205"/>
      <c r="G52" s="205"/>
      <c r="H52" s="215"/>
    </row>
    <row r="53" spans="1:8" x14ac:dyDescent="0.25">
      <c r="A53" s="225"/>
      <c r="B53" s="206"/>
      <c r="C53" s="206"/>
      <c r="D53" s="206"/>
      <c r="E53" s="216"/>
      <c r="F53" s="206"/>
      <c r="G53" s="206"/>
      <c r="H53" s="216"/>
    </row>
    <row r="54" spans="1:8" ht="13" thickBot="1" x14ac:dyDescent="0.3">
      <c r="A54" s="18">
        <v>1</v>
      </c>
      <c r="B54" s="63" t="s">
        <v>11</v>
      </c>
      <c r="C54" s="20">
        <v>3</v>
      </c>
      <c r="D54" s="20">
        <v>4</v>
      </c>
      <c r="E54" s="20">
        <v>5</v>
      </c>
      <c r="F54" s="20">
        <v>6</v>
      </c>
      <c r="G54" s="20">
        <v>7</v>
      </c>
      <c r="H54" s="61">
        <v>8</v>
      </c>
    </row>
    <row r="55" spans="1:8" x14ac:dyDescent="0.25">
      <c r="A55" s="22" t="s">
        <v>25</v>
      </c>
      <c r="B55" s="23"/>
      <c r="C55" s="71"/>
      <c r="D55" s="71"/>
      <c r="E55" s="71"/>
      <c r="F55" s="71"/>
      <c r="G55" s="81"/>
      <c r="H55" s="72"/>
    </row>
    <row r="56" spans="1:8" x14ac:dyDescent="0.25">
      <c r="A56" s="28" t="s">
        <v>106</v>
      </c>
      <c r="B56" s="27" t="s">
        <v>105</v>
      </c>
      <c r="C56" s="112">
        <f t="shared" ref="C56:H56" si="5">C57+C58+C62</f>
        <v>0</v>
      </c>
      <c r="D56" s="112">
        <f t="shared" si="5"/>
        <v>55993.96</v>
      </c>
      <c r="E56" s="112">
        <f t="shared" si="5"/>
        <v>55993.96</v>
      </c>
      <c r="F56" s="112">
        <f t="shared" si="5"/>
        <v>0</v>
      </c>
      <c r="G56" s="112">
        <f t="shared" si="5"/>
        <v>434457.62</v>
      </c>
      <c r="H56" s="125">
        <f t="shared" si="5"/>
        <v>434457.62</v>
      </c>
    </row>
    <row r="57" spans="1:8" ht="30.5" x14ac:dyDescent="0.25">
      <c r="A57" s="97" t="s">
        <v>113</v>
      </c>
      <c r="B57" s="27" t="s">
        <v>107</v>
      </c>
      <c r="C57" s="64"/>
      <c r="D57" s="64">
        <v>55993.96</v>
      </c>
      <c r="E57" s="116">
        <f t="shared" ref="E57:E73" si="6">D57+C57</f>
        <v>55993.96</v>
      </c>
      <c r="F57" s="64"/>
      <c r="G57" s="73">
        <v>434457.62</v>
      </c>
      <c r="H57" s="117">
        <f t="shared" ref="H57:H73" si="7">G57+F57</f>
        <v>434457.62</v>
      </c>
    </row>
    <row r="58" spans="1:8" x14ac:dyDescent="0.25">
      <c r="A58" s="97" t="s">
        <v>108</v>
      </c>
      <c r="B58" s="27" t="s">
        <v>109</v>
      </c>
      <c r="C58" s="64"/>
      <c r="D58" s="64"/>
      <c r="E58" s="116">
        <f t="shared" si="6"/>
        <v>0</v>
      </c>
      <c r="F58" s="64"/>
      <c r="G58" s="73"/>
      <c r="H58" s="117">
        <f t="shared" si="7"/>
        <v>0</v>
      </c>
    </row>
    <row r="59" spans="1:8" ht="20.5" x14ac:dyDescent="0.25">
      <c r="A59" s="96" t="s">
        <v>112</v>
      </c>
      <c r="B59" s="27" t="s">
        <v>110</v>
      </c>
      <c r="C59" s="64"/>
      <c r="D59" s="67"/>
      <c r="E59" s="116">
        <f t="shared" si="6"/>
        <v>0</v>
      </c>
      <c r="F59" s="67"/>
      <c r="G59" s="74"/>
      <c r="H59" s="117">
        <f t="shared" si="7"/>
        <v>0</v>
      </c>
    </row>
    <row r="60" spans="1:8" ht="20.5" x14ac:dyDescent="0.25">
      <c r="A60" s="52" t="s">
        <v>96</v>
      </c>
      <c r="B60" s="27" t="s">
        <v>111</v>
      </c>
      <c r="C60" s="64"/>
      <c r="D60" s="67"/>
      <c r="E60" s="116">
        <f t="shared" si="6"/>
        <v>0</v>
      </c>
      <c r="F60" s="67"/>
      <c r="G60" s="74"/>
      <c r="H60" s="117">
        <f t="shared" si="7"/>
        <v>0</v>
      </c>
    </row>
    <row r="61" spans="1:8" x14ac:dyDescent="0.25">
      <c r="A61" s="98" t="s">
        <v>114</v>
      </c>
      <c r="B61" s="42" t="s">
        <v>115</v>
      </c>
      <c r="C61" s="67"/>
      <c r="D61" s="67"/>
      <c r="E61" s="116">
        <f t="shared" si="6"/>
        <v>0</v>
      </c>
      <c r="F61" s="67"/>
      <c r="G61" s="74"/>
      <c r="H61" s="117">
        <f t="shared" si="7"/>
        <v>0</v>
      </c>
    </row>
    <row r="62" spans="1:8" x14ac:dyDescent="0.25">
      <c r="A62" s="97" t="s">
        <v>198</v>
      </c>
      <c r="B62" s="42" t="s">
        <v>116</v>
      </c>
      <c r="C62" s="67"/>
      <c r="D62" s="67"/>
      <c r="E62" s="116">
        <f t="shared" si="6"/>
        <v>0</v>
      </c>
      <c r="F62" s="67"/>
      <c r="G62" s="74"/>
      <c r="H62" s="117">
        <f t="shared" si="7"/>
        <v>0</v>
      </c>
    </row>
    <row r="63" spans="1:8" x14ac:dyDescent="0.25">
      <c r="A63" s="50" t="s">
        <v>117</v>
      </c>
      <c r="B63" s="27" t="s">
        <v>118</v>
      </c>
      <c r="C63" s="64"/>
      <c r="D63" s="67"/>
      <c r="E63" s="116">
        <f t="shared" si="6"/>
        <v>0</v>
      </c>
      <c r="F63" s="67"/>
      <c r="G63" s="74"/>
      <c r="H63" s="117">
        <f t="shared" si="7"/>
        <v>0</v>
      </c>
    </row>
    <row r="64" spans="1:8" ht="20.5" x14ac:dyDescent="0.25">
      <c r="A64" s="97" t="s">
        <v>96</v>
      </c>
      <c r="B64" s="27" t="s">
        <v>119</v>
      </c>
      <c r="C64" s="64"/>
      <c r="D64" s="64"/>
      <c r="E64" s="116">
        <f t="shared" si="6"/>
        <v>0</v>
      </c>
      <c r="F64" s="64"/>
      <c r="G64" s="73"/>
      <c r="H64" s="117">
        <f t="shared" si="7"/>
        <v>0</v>
      </c>
    </row>
    <row r="65" spans="1:8" ht="20.5" x14ac:dyDescent="0.25">
      <c r="A65" s="50" t="s">
        <v>120</v>
      </c>
      <c r="B65" s="27" t="s">
        <v>121</v>
      </c>
      <c r="C65" s="64">
        <v>1287.32</v>
      </c>
      <c r="D65" s="64"/>
      <c r="E65" s="116">
        <f t="shared" si="6"/>
        <v>1287.32</v>
      </c>
      <c r="F65" s="64">
        <v>942.52</v>
      </c>
      <c r="G65" s="73"/>
      <c r="H65" s="117">
        <f t="shared" si="7"/>
        <v>942.52</v>
      </c>
    </row>
    <row r="66" spans="1:8" ht="20.5" x14ac:dyDescent="0.25">
      <c r="A66" s="99" t="s">
        <v>123</v>
      </c>
      <c r="B66" s="27" t="s">
        <v>122</v>
      </c>
      <c r="C66" s="64"/>
      <c r="D66" s="64"/>
      <c r="E66" s="116">
        <f t="shared" si="6"/>
        <v>0</v>
      </c>
      <c r="F66" s="64"/>
      <c r="G66" s="73"/>
      <c r="H66" s="117">
        <f t="shared" si="7"/>
        <v>0</v>
      </c>
    </row>
    <row r="67" spans="1:8" ht="20.5" x14ac:dyDescent="0.25">
      <c r="A67" s="50" t="s">
        <v>124</v>
      </c>
      <c r="B67" s="42" t="s">
        <v>26</v>
      </c>
      <c r="C67" s="67">
        <v>73289.759999999995</v>
      </c>
      <c r="D67" s="67"/>
      <c r="E67" s="116">
        <f t="shared" si="6"/>
        <v>73289.759999999995</v>
      </c>
      <c r="F67" s="67">
        <v>140118.45000000001</v>
      </c>
      <c r="G67" s="74"/>
      <c r="H67" s="117">
        <f t="shared" si="7"/>
        <v>140118.45000000001</v>
      </c>
    </row>
    <row r="68" spans="1:8" ht="20.5" x14ac:dyDescent="0.25">
      <c r="A68" s="97" t="s">
        <v>123</v>
      </c>
      <c r="B68" s="42" t="s">
        <v>125</v>
      </c>
      <c r="C68" s="67"/>
      <c r="D68" s="67"/>
      <c r="E68" s="116">
        <f t="shared" si="6"/>
        <v>0</v>
      </c>
      <c r="F68" s="67"/>
      <c r="G68" s="74"/>
      <c r="H68" s="117">
        <f t="shared" si="7"/>
        <v>0</v>
      </c>
    </row>
    <row r="69" spans="1:8" x14ac:dyDescent="0.25">
      <c r="A69" s="50" t="s">
        <v>126</v>
      </c>
      <c r="B69" s="27" t="s">
        <v>127</v>
      </c>
      <c r="C69" s="64"/>
      <c r="D69" s="64"/>
      <c r="E69" s="116">
        <f t="shared" si="6"/>
        <v>0</v>
      </c>
      <c r="F69" s="64"/>
      <c r="G69" s="73"/>
      <c r="H69" s="117">
        <f t="shared" si="7"/>
        <v>0</v>
      </c>
    </row>
    <row r="70" spans="1:8" ht="20.5" x14ac:dyDescent="0.25">
      <c r="A70" s="97" t="s">
        <v>96</v>
      </c>
      <c r="B70" s="27" t="s">
        <v>128</v>
      </c>
      <c r="C70" s="64"/>
      <c r="D70" s="64"/>
      <c r="E70" s="116">
        <f t="shared" si="6"/>
        <v>0</v>
      </c>
      <c r="F70" s="64"/>
      <c r="G70" s="73"/>
      <c r="H70" s="117">
        <f t="shared" si="7"/>
        <v>0</v>
      </c>
    </row>
    <row r="71" spans="1:8" x14ac:dyDescent="0.25">
      <c r="A71" s="50" t="s">
        <v>130</v>
      </c>
      <c r="B71" s="27" t="s">
        <v>129</v>
      </c>
      <c r="C71" s="64"/>
      <c r="D71" s="64"/>
      <c r="E71" s="116">
        <f t="shared" si="6"/>
        <v>0</v>
      </c>
      <c r="F71" s="64"/>
      <c r="G71" s="73"/>
      <c r="H71" s="117">
        <f t="shared" si="7"/>
        <v>0</v>
      </c>
    </row>
    <row r="72" spans="1:8" ht="20.5" x14ac:dyDescent="0.25">
      <c r="A72" s="97" t="s">
        <v>132</v>
      </c>
      <c r="B72" s="27" t="s">
        <v>131</v>
      </c>
      <c r="C72" s="64"/>
      <c r="D72" s="64"/>
      <c r="E72" s="116">
        <f t="shared" si="6"/>
        <v>0</v>
      </c>
      <c r="F72" s="64"/>
      <c r="G72" s="73"/>
      <c r="H72" s="117">
        <f t="shared" si="7"/>
        <v>0</v>
      </c>
    </row>
    <row r="73" spans="1:8" ht="13" thickBot="1" x14ac:dyDescent="0.3">
      <c r="A73" s="100" t="s">
        <v>54</v>
      </c>
      <c r="B73" s="31" t="s">
        <v>27</v>
      </c>
      <c r="C73" s="78"/>
      <c r="D73" s="78"/>
      <c r="E73" s="118">
        <f t="shared" si="6"/>
        <v>0</v>
      </c>
      <c r="F73" s="78"/>
      <c r="G73" s="79"/>
      <c r="H73" s="117">
        <f t="shared" si="7"/>
        <v>0</v>
      </c>
    </row>
    <row r="74" spans="1:8" ht="21.5" thickBot="1" x14ac:dyDescent="0.3">
      <c r="A74" s="101" t="s">
        <v>133</v>
      </c>
      <c r="B74" s="102" t="s">
        <v>134</v>
      </c>
      <c r="C74" s="129">
        <f t="shared" ref="C74:H74" si="8">C56+C63+C65+C67+C69+C71+C73</f>
        <v>74577.08</v>
      </c>
      <c r="D74" s="129">
        <f t="shared" si="8"/>
        <v>55993.96</v>
      </c>
      <c r="E74" s="129">
        <f t="shared" si="8"/>
        <v>130571.04</v>
      </c>
      <c r="F74" s="129">
        <f t="shared" si="8"/>
        <v>141060.97</v>
      </c>
      <c r="G74" s="129">
        <f t="shared" si="8"/>
        <v>434457.62</v>
      </c>
      <c r="H74" s="130">
        <f t="shared" si="8"/>
        <v>575518.59</v>
      </c>
    </row>
    <row r="75" spans="1:8" ht="13" thickBot="1" x14ac:dyDescent="0.3">
      <c r="A75" s="101" t="s">
        <v>135</v>
      </c>
      <c r="B75" s="102" t="s">
        <v>136</v>
      </c>
      <c r="C75" s="133">
        <f t="shared" ref="C75:H75" si="9">C48+C74</f>
        <v>4714713.97</v>
      </c>
      <c r="D75" s="133">
        <f t="shared" si="9"/>
        <v>55993.96</v>
      </c>
      <c r="E75" s="133">
        <f t="shared" si="9"/>
        <v>4770707.93</v>
      </c>
      <c r="F75" s="133">
        <f t="shared" si="9"/>
        <v>5139440.66</v>
      </c>
      <c r="G75" s="133">
        <f t="shared" si="9"/>
        <v>434457.62</v>
      </c>
      <c r="H75" s="134">
        <f t="shared" si="9"/>
        <v>5573898.2800000003</v>
      </c>
    </row>
    <row r="76" spans="1:8" x14ac:dyDescent="0.25">
      <c r="A76" s="37"/>
      <c r="B76" s="38"/>
      <c r="C76" s="39"/>
      <c r="D76" s="39"/>
      <c r="E76" s="39"/>
      <c r="F76" s="39"/>
      <c r="G76" s="213" t="s">
        <v>50</v>
      </c>
      <c r="H76" s="213"/>
    </row>
    <row r="77" spans="1:8" x14ac:dyDescent="0.25">
      <c r="A77" s="223" t="s">
        <v>29</v>
      </c>
      <c r="B77" s="204" t="s">
        <v>56</v>
      </c>
      <c r="C77" s="202" t="s">
        <v>7</v>
      </c>
      <c r="D77" s="203"/>
      <c r="E77" s="207"/>
      <c r="F77" s="202" t="s">
        <v>8</v>
      </c>
      <c r="G77" s="203"/>
      <c r="H77" s="203"/>
    </row>
    <row r="78" spans="1:8" ht="12.75" customHeight="1" x14ac:dyDescent="0.25">
      <c r="A78" s="224"/>
      <c r="B78" s="205"/>
      <c r="C78" s="204" t="s">
        <v>44</v>
      </c>
      <c r="D78" s="204" t="s">
        <v>49</v>
      </c>
      <c r="E78" s="214" t="s">
        <v>9</v>
      </c>
      <c r="F78" s="204" t="s">
        <v>44</v>
      </c>
      <c r="G78" s="204" t="s">
        <v>49</v>
      </c>
      <c r="H78" s="214" t="s">
        <v>9</v>
      </c>
    </row>
    <row r="79" spans="1:8" x14ac:dyDescent="0.25">
      <c r="A79" s="224"/>
      <c r="B79" s="205"/>
      <c r="C79" s="205"/>
      <c r="D79" s="205"/>
      <c r="E79" s="215"/>
      <c r="F79" s="205"/>
      <c r="G79" s="205"/>
      <c r="H79" s="215"/>
    </row>
    <row r="80" spans="1:8" x14ac:dyDescent="0.25">
      <c r="A80" s="225"/>
      <c r="B80" s="206"/>
      <c r="C80" s="206"/>
      <c r="D80" s="206"/>
      <c r="E80" s="216"/>
      <c r="F80" s="206"/>
      <c r="G80" s="206"/>
      <c r="H80" s="216"/>
    </row>
    <row r="81" spans="1:8" ht="13" thickBot="1" x14ac:dyDescent="0.3">
      <c r="A81" s="18">
        <v>1</v>
      </c>
      <c r="B81" s="19" t="s">
        <v>11</v>
      </c>
      <c r="C81" s="20">
        <v>3</v>
      </c>
      <c r="D81" s="20">
        <v>4</v>
      </c>
      <c r="E81" s="20">
        <v>5</v>
      </c>
      <c r="F81" s="21">
        <v>6</v>
      </c>
      <c r="G81" s="21">
        <v>7</v>
      </c>
      <c r="H81" s="59">
        <v>8</v>
      </c>
    </row>
    <row r="82" spans="1:8" x14ac:dyDescent="0.25">
      <c r="A82" s="40" t="s">
        <v>30</v>
      </c>
      <c r="B82" s="31"/>
      <c r="C82" s="24"/>
      <c r="D82" s="24"/>
      <c r="E82" s="24"/>
      <c r="F82" s="24"/>
      <c r="G82" s="41"/>
      <c r="H82" s="36"/>
    </row>
    <row r="83" spans="1:8" ht="20.5" x14ac:dyDescent="0.25">
      <c r="A83" s="51" t="s">
        <v>137</v>
      </c>
      <c r="B83" s="27" t="s">
        <v>28</v>
      </c>
      <c r="C83" s="64"/>
      <c r="D83" s="119"/>
      <c r="E83" s="116">
        <f>D83+C83</f>
        <v>0</v>
      </c>
      <c r="F83" s="64"/>
      <c r="G83" s="119"/>
      <c r="H83" s="117">
        <f>G83+F83</f>
        <v>0</v>
      </c>
    </row>
    <row r="84" spans="1:8" ht="20.5" x14ac:dyDescent="0.25">
      <c r="A84" s="105" t="s">
        <v>96</v>
      </c>
      <c r="B84" s="27" t="s">
        <v>138</v>
      </c>
      <c r="C84" s="64"/>
      <c r="D84" s="119"/>
      <c r="E84" s="116">
        <f>D84+C84</f>
        <v>0</v>
      </c>
      <c r="F84" s="64"/>
      <c r="G84" s="121"/>
      <c r="H84" s="117">
        <f>G84+F84</f>
        <v>0</v>
      </c>
    </row>
    <row r="85" spans="1:8" ht="20.5" x14ac:dyDescent="0.25">
      <c r="A85" s="51" t="s">
        <v>139</v>
      </c>
      <c r="B85" s="27" t="s">
        <v>140</v>
      </c>
      <c r="C85" s="64">
        <v>21913</v>
      </c>
      <c r="D85" s="119"/>
      <c r="E85" s="116">
        <f>D85+C85</f>
        <v>21913</v>
      </c>
      <c r="F85" s="64">
        <v>3918.9</v>
      </c>
      <c r="G85" s="121"/>
      <c r="H85" s="117">
        <f>G85+F85</f>
        <v>3918.9</v>
      </c>
    </row>
    <row r="86" spans="1:8" ht="20.5" x14ac:dyDescent="0.25">
      <c r="A86" s="105" t="s">
        <v>123</v>
      </c>
      <c r="B86" s="27" t="s">
        <v>141</v>
      </c>
      <c r="C86" s="64"/>
      <c r="D86" s="119"/>
      <c r="E86" s="116">
        <f>D86+C86</f>
        <v>0</v>
      </c>
      <c r="F86" s="64"/>
      <c r="G86" s="121"/>
      <c r="H86" s="117">
        <f>G86+F86</f>
        <v>0</v>
      </c>
    </row>
    <row r="87" spans="1:8" x14ac:dyDescent="0.25">
      <c r="A87" s="51" t="s">
        <v>31</v>
      </c>
      <c r="B87" s="27" t="s">
        <v>142</v>
      </c>
      <c r="C87" s="64"/>
      <c r="D87" s="119"/>
      <c r="E87" s="116">
        <f>D87+C87</f>
        <v>0</v>
      </c>
      <c r="F87" s="64"/>
      <c r="G87" s="121"/>
      <c r="H87" s="117">
        <f>G87+F87</f>
        <v>0</v>
      </c>
    </row>
    <row r="88" spans="1:8" x14ac:dyDescent="0.25">
      <c r="A88" s="49" t="s">
        <v>143</v>
      </c>
      <c r="B88" s="27" t="s">
        <v>144</v>
      </c>
      <c r="C88" s="126">
        <f>C90+C91+C92</f>
        <v>0</v>
      </c>
      <c r="D88" s="126">
        <f>D89+D90+D91+D92</f>
        <v>55993.96</v>
      </c>
      <c r="E88" s="126">
        <f>E89+E90+E91+E92</f>
        <v>55993.96</v>
      </c>
      <c r="F88" s="126">
        <f>F90+F91+F92</f>
        <v>0</v>
      </c>
      <c r="G88" s="126">
        <f>G89+G90+G91+G92</f>
        <v>434457.62</v>
      </c>
      <c r="H88" s="113">
        <f>H89+H90+H91+H92</f>
        <v>434457.62</v>
      </c>
    </row>
    <row r="89" spans="1:8" ht="30.5" x14ac:dyDescent="0.25">
      <c r="A89" s="105" t="s">
        <v>145</v>
      </c>
      <c r="B89" s="27" t="s">
        <v>146</v>
      </c>
      <c r="C89" s="131" t="s">
        <v>162</v>
      </c>
      <c r="D89" s="64">
        <v>55993.96</v>
      </c>
      <c r="E89" s="116">
        <f>D89</f>
        <v>55993.96</v>
      </c>
      <c r="F89" s="131" t="s">
        <v>162</v>
      </c>
      <c r="G89" s="73">
        <v>434457.62</v>
      </c>
      <c r="H89" s="117">
        <f>G89</f>
        <v>434457.62</v>
      </c>
    </row>
    <row r="90" spans="1:8" x14ac:dyDescent="0.25">
      <c r="A90" s="106" t="s">
        <v>55</v>
      </c>
      <c r="B90" s="27" t="s">
        <v>147</v>
      </c>
      <c r="C90" s="64"/>
      <c r="D90" s="123"/>
      <c r="E90" s="116">
        <f t="shared" ref="E90:E96" si="10">D90+C90</f>
        <v>0</v>
      </c>
      <c r="F90" s="67"/>
      <c r="G90" s="124"/>
      <c r="H90" s="117">
        <f t="shared" ref="H90:H96" si="11">G90+F90</f>
        <v>0</v>
      </c>
    </row>
    <row r="91" spans="1:8" x14ac:dyDescent="0.25">
      <c r="A91" s="106" t="s">
        <v>148</v>
      </c>
      <c r="B91" s="27" t="s">
        <v>149</v>
      </c>
      <c r="C91" s="64"/>
      <c r="D91" s="123"/>
      <c r="E91" s="116">
        <f t="shared" si="10"/>
        <v>0</v>
      </c>
      <c r="F91" s="67"/>
      <c r="G91" s="124"/>
      <c r="H91" s="117">
        <f t="shared" si="11"/>
        <v>0</v>
      </c>
    </row>
    <row r="92" spans="1:8" x14ac:dyDescent="0.25">
      <c r="A92" s="106" t="s">
        <v>150</v>
      </c>
      <c r="B92" s="27" t="s">
        <v>151</v>
      </c>
      <c r="C92" s="64"/>
      <c r="D92" s="123"/>
      <c r="E92" s="116">
        <f t="shared" si="10"/>
        <v>0</v>
      </c>
      <c r="F92" s="67"/>
      <c r="G92" s="124"/>
      <c r="H92" s="117">
        <f t="shared" si="11"/>
        <v>0</v>
      </c>
    </row>
    <row r="93" spans="1:8" ht="20.5" x14ac:dyDescent="0.25">
      <c r="A93" s="49" t="s">
        <v>152</v>
      </c>
      <c r="B93" s="27" t="s">
        <v>153</v>
      </c>
      <c r="C93" s="64"/>
      <c r="D93" s="123"/>
      <c r="E93" s="116">
        <f t="shared" si="10"/>
        <v>0</v>
      </c>
      <c r="F93" s="67"/>
      <c r="G93" s="124"/>
      <c r="H93" s="117">
        <f t="shared" si="11"/>
        <v>0</v>
      </c>
    </row>
    <row r="94" spans="1:8" ht="20.5" x14ac:dyDescent="0.25">
      <c r="A94" s="105" t="s">
        <v>123</v>
      </c>
      <c r="B94" s="42" t="s">
        <v>154</v>
      </c>
      <c r="C94" s="67"/>
      <c r="D94" s="123"/>
      <c r="E94" s="116">
        <f t="shared" si="10"/>
        <v>0</v>
      </c>
      <c r="F94" s="67"/>
      <c r="G94" s="124"/>
      <c r="H94" s="117">
        <f t="shared" si="11"/>
        <v>0</v>
      </c>
    </row>
    <row r="95" spans="1:8" x14ac:dyDescent="0.25">
      <c r="A95" s="51" t="s">
        <v>155</v>
      </c>
      <c r="B95" s="42" t="s">
        <v>32</v>
      </c>
      <c r="C95" s="132"/>
      <c r="D95" s="123"/>
      <c r="E95" s="116">
        <f t="shared" si="10"/>
        <v>0</v>
      </c>
      <c r="F95" s="132"/>
      <c r="G95" s="124"/>
      <c r="H95" s="117">
        <f t="shared" si="11"/>
        <v>0</v>
      </c>
    </row>
    <row r="96" spans="1:8" ht="13" thickBot="1" x14ac:dyDescent="0.3">
      <c r="A96" s="86" t="s">
        <v>157</v>
      </c>
      <c r="B96" s="85" t="s">
        <v>156</v>
      </c>
      <c r="C96" s="80">
        <v>5189378.87</v>
      </c>
      <c r="D96" s="127"/>
      <c r="E96" s="116">
        <f t="shared" si="10"/>
        <v>5189378.87</v>
      </c>
      <c r="F96" s="80">
        <v>9847854.3300000001</v>
      </c>
      <c r="G96" s="128"/>
      <c r="H96" s="117">
        <f t="shared" si="11"/>
        <v>9847854.3300000001</v>
      </c>
    </row>
    <row r="97" spans="1:12" ht="21.5" thickBot="1" x14ac:dyDescent="0.3">
      <c r="A97" s="101" t="s">
        <v>158</v>
      </c>
      <c r="B97" s="102" t="s">
        <v>160</v>
      </c>
      <c r="C97" s="129">
        <f t="shared" ref="C97:H97" si="12">C83+C85+C87+C88+C93+C95+C96</f>
        <v>5211291.87</v>
      </c>
      <c r="D97" s="129">
        <f t="shared" si="12"/>
        <v>55993.96</v>
      </c>
      <c r="E97" s="129">
        <f t="shared" si="12"/>
        <v>5267285.83</v>
      </c>
      <c r="F97" s="129">
        <f t="shared" si="12"/>
        <v>9851773.2300000004</v>
      </c>
      <c r="G97" s="129">
        <f t="shared" si="12"/>
        <v>434457.62</v>
      </c>
      <c r="H97" s="130">
        <f t="shared" si="12"/>
        <v>10286230.85</v>
      </c>
    </row>
    <row r="98" spans="1:12" x14ac:dyDescent="0.25">
      <c r="A98" s="40" t="s">
        <v>33</v>
      </c>
      <c r="B98" s="31"/>
      <c r="C98" s="107"/>
      <c r="D98" s="107"/>
      <c r="E98" s="107"/>
      <c r="F98" s="107"/>
      <c r="G98" s="108"/>
      <c r="H98" s="109"/>
    </row>
    <row r="99" spans="1:12" ht="13" thickBot="1" x14ac:dyDescent="0.3">
      <c r="A99" s="30" t="s">
        <v>159</v>
      </c>
      <c r="B99" s="27" t="s">
        <v>59</v>
      </c>
      <c r="C99" s="64">
        <v>-496577.9</v>
      </c>
      <c r="D99" s="119"/>
      <c r="E99" s="116">
        <f>D99+C99</f>
        <v>-496577.9</v>
      </c>
      <c r="F99" s="64">
        <v>-4712332.57</v>
      </c>
      <c r="G99" s="119"/>
      <c r="H99" s="117">
        <f>G99+F99</f>
        <v>-4712332.57</v>
      </c>
    </row>
    <row r="100" spans="1:12" ht="13" thickBot="1" x14ac:dyDescent="0.3">
      <c r="A100" s="62" t="s">
        <v>163</v>
      </c>
      <c r="B100" s="32" t="s">
        <v>161</v>
      </c>
      <c r="C100" s="110">
        <f t="shared" ref="C100:H100" si="13">C97+C99</f>
        <v>4714713.97</v>
      </c>
      <c r="D100" s="110">
        <f t="shared" si="13"/>
        <v>55993.96</v>
      </c>
      <c r="E100" s="110">
        <f t="shared" si="13"/>
        <v>4770707.93</v>
      </c>
      <c r="F100" s="110">
        <f t="shared" si="13"/>
        <v>5139440.66</v>
      </c>
      <c r="G100" s="110">
        <f t="shared" si="13"/>
        <v>434457.62</v>
      </c>
      <c r="H100" s="111">
        <f t="shared" si="13"/>
        <v>5573898.2800000003</v>
      </c>
    </row>
    <row r="101" spans="1:12" x14ac:dyDescent="0.25">
      <c r="A101" s="218" t="s">
        <v>164</v>
      </c>
      <c r="B101" s="218"/>
      <c r="C101" s="218"/>
      <c r="D101" s="218"/>
      <c r="E101" s="218"/>
      <c r="F101" s="218"/>
      <c r="G101" s="218"/>
      <c r="H101" s="218"/>
    </row>
    <row r="102" spans="1:12" ht="12.75" customHeight="1" x14ac:dyDescent="0.25">
      <c r="A102" s="217" t="s">
        <v>165</v>
      </c>
      <c r="B102" s="217"/>
      <c r="C102" s="217"/>
      <c r="D102" s="217"/>
      <c r="E102" s="217"/>
      <c r="F102" s="217"/>
      <c r="G102" s="217"/>
      <c r="H102" s="217"/>
    </row>
    <row r="103" spans="1:12" x14ac:dyDescent="0.25">
      <c r="D103" s="47"/>
      <c r="J103" s="48"/>
      <c r="K103" s="48"/>
    </row>
    <row r="104" spans="1:12" hidden="1" x14ac:dyDescent="0.25">
      <c r="A104" s="57" t="s">
        <v>42</v>
      </c>
      <c r="B104" s="242"/>
      <c r="C104" s="242"/>
      <c r="J104" s="48"/>
      <c r="K104" s="48"/>
    </row>
    <row r="105" spans="1:12" hidden="1" x14ac:dyDescent="0.25">
      <c r="A105" s="11" t="s">
        <v>43</v>
      </c>
      <c r="B105" s="241" t="s">
        <v>41</v>
      </c>
      <c r="C105" s="241"/>
      <c r="D105" s="44"/>
      <c r="J105" s="48"/>
      <c r="K105" s="48"/>
    </row>
    <row r="106" spans="1:12" hidden="1" x14ac:dyDescent="0.25">
      <c r="A106" s="11"/>
      <c r="B106" s="44"/>
      <c r="C106" s="44"/>
      <c r="D106" s="13"/>
      <c r="E106" s="44"/>
      <c r="F106" s="44"/>
      <c r="G106" s="46"/>
      <c r="H106" s="46"/>
      <c r="I106" s="46"/>
      <c r="J106" s="46"/>
      <c r="K106" s="46"/>
      <c r="L106" s="46"/>
    </row>
    <row r="107" spans="1:12" hidden="1" x14ac:dyDescent="0.25">
      <c r="A107" s="57" t="s">
        <v>36</v>
      </c>
      <c r="B107" s="242"/>
      <c r="C107" s="242"/>
      <c r="D107" s="45"/>
    </row>
    <row r="108" spans="1:12" hidden="1" x14ac:dyDescent="0.25">
      <c r="A108" s="11" t="s">
        <v>43</v>
      </c>
      <c r="B108" s="241" t="s">
        <v>41</v>
      </c>
      <c r="C108" s="241"/>
      <c r="D108" s="44"/>
    </row>
    <row r="109" spans="1:12" hidden="1" x14ac:dyDescent="0.25">
      <c r="A109" s="11"/>
      <c r="B109" s="44"/>
      <c r="C109" s="44"/>
      <c r="D109" s="13"/>
      <c r="E109" s="44"/>
    </row>
    <row r="110" spans="1:12" hidden="1" x14ac:dyDescent="0.25">
      <c r="A110" s="82" t="s">
        <v>176</v>
      </c>
      <c r="B110" s="44"/>
      <c r="C110" s="44"/>
      <c r="D110" s="48"/>
      <c r="E110" s="48"/>
      <c r="F110" s="48"/>
    </row>
    <row r="111" spans="1:12" hidden="1" x14ac:dyDescent="0.25">
      <c r="A111" s="82"/>
      <c r="B111" s="44"/>
      <c r="C111" s="44"/>
      <c r="D111" s="48"/>
      <c r="E111" s="48"/>
      <c r="F111" s="48"/>
    </row>
    <row r="112" spans="1:12" ht="13" thickBot="1" x14ac:dyDescent="0.3"/>
    <row r="113" spans="2:7" ht="48" customHeight="1" thickTop="1" thickBot="1" x14ac:dyDescent="0.3">
      <c r="B113" s="209"/>
      <c r="C113" s="210"/>
      <c r="D113" s="210"/>
      <c r="E113" s="211" t="s">
        <v>175</v>
      </c>
      <c r="F113" s="211"/>
      <c r="G113" s="212"/>
    </row>
    <row r="114" spans="2:7" ht="3.75" customHeight="1" thickTop="1" thickBot="1" x14ac:dyDescent="0.3">
      <c r="B114" s="208"/>
      <c r="C114" s="208"/>
      <c r="D114" s="208"/>
      <c r="E114" s="208"/>
      <c r="F114" s="208"/>
      <c r="G114" s="208"/>
    </row>
    <row r="115" spans="2:7" ht="13" thickTop="1" x14ac:dyDescent="0.25">
      <c r="B115" s="231" t="s">
        <v>166</v>
      </c>
      <c r="C115" s="232"/>
      <c r="D115" s="232"/>
      <c r="E115" s="233" t="s">
        <v>199</v>
      </c>
      <c r="F115" s="233"/>
      <c r="G115" s="234"/>
    </row>
    <row r="116" spans="2:7" x14ac:dyDescent="0.25">
      <c r="B116" s="235" t="s">
        <v>167</v>
      </c>
      <c r="C116" s="236"/>
      <c r="D116" s="236"/>
      <c r="E116" s="237">
        <v>44218</v>
      </c>
      <c r="F116" s="237"/>
      <c r="G116" s="238"/>
    </row>
    <row r="117" spans="2:7" x14ac:dyDescent="0.25">
      <c r="B117" s="235" t="s">
        <v>168</v>
      </c>
      <c r="C117" s="236"/>
      <c r="D117" s="236"/>
      <c r="E117" s="239" t="s">
        <v>202</v>
      </c>
      <c r="F117" s="239"/>
      <c r="G117" s="240"/>
    </row>
    <row r="118" spans="2:7" x14ac:dyDescent="0.25">
      <c r="B118" s="235" t="s">
        <v>169</v>
      </c>
      <c r="C118" s="236"/>
      <c r="D118" s="236"/>
      <c r="E118" s="239" t="s">
        <v>203</v>
      </c>
      <c r="F118" s="239"/>
      <c r="G118" s="240"/>
    </row>
    <row r="119" spans="2:7" x14ac:dyDescent="0.25">
      <c r="B119" s="235" t="s">
        <v>170</v>
      </c>
      <c r="C119" s="236"/>
      <c r="D119" s="236"/>
      <c r="E119" s="239" t="s">
        <v>199</v>
      </c>
      <c r="F119" s="239"/>
      <c r="G119" s="240"/>
    </row>
    <row r="120" spans="2:7" x14ac:dyDescent="0.25">
      <c r="B120" s="235" t="s">
        <v>171</v>
      </c>
      <c r="C120" s="236"/>
      <c r="D120" s="236"/>
      <c r="E120" s="237">
        <v>43780</v>
      </c>
      <c r="F120" s="237"/>
      <c r="G120" s="238"/>
    </row>
    <row r="121" spans="2:7" x14ac:dyDescent="0.25">
      <c r="B121" s="235" t="s">
        <v>172</v>
      </c>
      <c r="C121" s="236"/>
      <c r="D121" s="236"/>
      <c r="E121" s="237">
        <v>44238</v>
      </c>
      <c r="F121" s="237"/>
      <c r="G121" s="238"/>
    </row>
    <row r="122" spans="2:7" x14ac:dyDescent="0.25">
      <c r="B122" s="235" t="s">
        <v>173</v>
      </c>
      <c r="C122" s="236"/>
      <c r="D122" s="236"/>
      <c r="E122" s="239" t="s">
        <v>201</v>
      </c>
      <c r="F122" s="239"/>
      <c r="G122" s="240"/>
    </row>
    <row r="123" spans="2:7" ht="13" thickBot="1" x14ac:dyDescent="0.3">
      <c r="B123" s="243" t="s">
        <v>174</v>
      </c>
      <c r="C123" s="244"/>
      <c r="D123" s="244"/>
      <c r="E123" s="245" t="s">
        <v>200</v>
      </c>
      <c r="F123" s="245"/>
      <c r="G123" s="246"/>
    </row>
    <row r="124" spans="2:7" ht="13.5" thickTop="1" thickBot="1" x14ac:dyDescent="0.3">
      <c r="B124" s="220"/>
      <c r="C124" s="220"/>
      <c r="D124" s="220"/>
      <c r="E124" s="220"/>
      <c r="F124" s="220"/>
      <c r="G124" s="220"/>
    </row>
    <row r="125" spans="2:7" ht="13" thickTop="1" x14ac:dyDescent="0.25">
      <c r="B125" s="231" t="s">
        <v>166</v>
      </c>
      <c r="C125" s="232"/>
      <c r="D125" s="232"/>
      <c r="E125" s="233" t="s">
        <v>205</v>
      </c>
      <c r="F125" s="233"/>
      <c r="G125" s="234"/>
    </row>
    <row r="126" spans="2:7" x14ac:dyDescent="0.25">
      <c r="B126" s="235" t="s">
        <v>167</v>
      </c>
      <c r="C126" s="236"/>
      <c r="D126" s="236"/>
      <c r="E126" s="237">
        <v>44218</v>
      </c>
      <c r="F126" s="237"/>
      <c r="G126" s="238"/>
    </row>
    <row r="127" spans="2:7" x14ac:dyDescent="0.25">
      <c r="B127" s="235" t="s">
        <v>168</v>
      </c>
      <c r="C127" s="236"/>
      <c r="D127" s="236"/>
      <c r="E127" s="239" t="s">
        <v>207</v>
      </c>
      <c r="F127" s="239"/>
      <c r="G127" s="240"/>
    </row>
    <row r="128" spans="2:7" x14ac:dyDescent="0.25">
      <c r="B128" s="235" t="s">
        <v>169</v>
      </c>
      <c r="C128" s="236"/>
      <c r="D128" s="236"/>
      <c r="E128" s="239" t="s">
        <v>203</v>
      </c>
      <c r="F128" s="239"/>
      <c r="G128" s="240"/>
    </row>
    <row r="129" spans="2:7" x14ac:dyDescent="0.25">
      <c r="B129" s="235" t="s">
        <v>170</v>
      </c>
      <c r="C129" s="236"/>
      <c r="D129" s="236"/>
      <c r="E129" s="239" t="s">
        <v>205</v>
      </c>
      <c r="F129" s="239"/>
      <c r="G129" s="240"/>
    </row>
    <row r="130" spans="2:7" x14ac:dyDescent="0.25">
      <c r="B130" s="235" t="s">
        <v>171</v>
      </c>
      <c r="C130" s="236"/>
      <c r="D130" s="236"/>
      <c r="E130" s="237">
        <v>44096</v>
      </c>
      <c r="F130" s="237"/>
      <c r="G130" s="238"/>
    </row>
    <row r="131" spans="2:7" x14ac:dyDescent="0.25">
      <c r="B131" s="235" t="s">
        <v>172</v>
      </c>
      <c r="C131" s="236"/>
      <c r="D131" s="236"/>
      <c r="E131" s="237">
        <v>44552</v>
      </c>
      <c r="F131" s="237"/>
      <c r="G131" s="238"/>
    </row>
    <row r="132" spans="2:7" x14ac:dyDescent="0.25">
      <c r="B132" s="235" t="s">
        <v>173</v>
      </c>
      <c r="C132" s="236"/>
      <c r="D132" s="236"/>
      <c r="E132" s="239" t="s">
        <v>206</v>
      </c>
      <c r="F132" s="239"/>
      <c r="G132" s="240"/>
    </row>
    <row r="133" spans="2:7" ht="22.5" customHeight="1" thickBot="1" x14ac:dyDescent="0.3">
      <c r="B133" s="243" t="s">
        <v>174</v>
      </c>
      <c r="C133" s="244"/>
      <c r="D133" s="244"/>
      <c r="E133" s="245" t="s">
        <v>204</v>
      </c>
      <c r="F133" s="245"/>
      <c r="G133" s="246"/>
    </row>
    <row r="134" spans="2:7" ht="13" thickTop="1" x14ac:dyDescent="0.25">
      <c r="B134" s="220"/>
      <c r="C134" s="220"/>
      <c r="D134" s="220"/>
      <c r="E134" s="220"/>
      <c r="F134" s="220"/>
      <c r="G134" s="220"/>
    </row>
  </sheetData>
  <mergeCells count="103">
    <mergeCell ref="B133:D133"/>
    <mergeCell ref="E133:G133"/>
    <mergeCell ref="B134:D134"/>
    <mergeCell ref="E134:G134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G49:H49"/>
    <mergeCell ref="A50:A53"/>
    <mergeCell ref="B50:B53"/>
    <mergeCell ref="C50:E50"/>
    <mergeCell ref="F50:H50"/>
    <mergeCell ref="C51:C53"/>
    <mergeCell ref="D51:D53"/>
    <mergeCell ref="G51:G53"/>
    <mergeCell ref="H51:H53"/>
    <mergeCell ref="D78:D80"/>
    <mergeCell ref="C77:E77"/>
    <mergeCell ref="A77:A80"/>
    <mergeCell ref="B77:B80"/>
    <mergeCell ref="F78:F80"/>
    <mergeCell ref="B108:C108"/>
    <mergeCell ref="B104:C104"/>
    <mergeCell ref="B107:C107"/>
    <mergeCell ref="B105:C105"/>
    <mergeCell ref="D1:H1"/>
    <mergeCell ref="A9:C12"/>
    <mergeCell ref="D9:F12"/>
    <mergeCell ref="G31:H31"/>
    <mergeCell ref="A32:A35"/>
    <mergeCell ref="B32:B35"/>
    <mergeCell ref="C32:E32"/>
    <mergeCell ref="H18:H20"/>
    <mergeCell ref="C18:C20"/>
    <mergeCell ref="A2:G2"/>
    <mergeCell ref="D18:D20"/>
    <mergeCell ref="E18:E20"/>
    <mergeCell ref="G18:G20"/>
    <mergeCell ref="A13:C13"/>
    <mergeCell ref="C33:C35"/>
    <mergeCell ref="D33:D35"/>
    <mergeCell ref="H33:H35"/>
    <mergeCell ref="D7:E7"/>
    <mergeCell ref="A3:G3"/>
    <mergeCell ref="A4:G4"/>
    <mergeCell ref="A5:G5"/>
    <mergeCell ref="A17:A20"/>
    <mergeCell ref="D13:F13"/>
    <mergeCell ref="B17:B20"/>
    <mergeCell ref="F17:H17"/>
    <mergeCell ref="F18:F20"/>
    <mergeCell ref="C17:E17"/>
    <mergeCell ref="F32:H32"/>
    <mergeCell ref="F51:F53"/>
    <mergeCell ref="B114:D114"/>
    <mergeCell ref="B113:D113"/>
    <mergeCell ref="E113:G113"/>
    <mergeCell ref="E114:G114"/>
    <mergeCell ref="G76:H76"/>
    <mergeCell ref="H78:H80"/>
    <mergeCell ref="A102:H102"/>
    <mergeCell ref="F77:H77"/>
    <mergeCell ref="G78:G80"/>
    <mergeCell ref="E78:E80"/>
    <mergeCell ref="C78:C80"/>
    <mergeCell ref="F33:F35"/>
    <mergeCell ref="G33:G35"/>
    <mergeCell ref="A101:H101"/>
    <mergeCell ref="E51:E53"/>
    <mergeCell ref="E33:E35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48" max="16383" man="1"/>
    <brk id="75" max="16383" man="1"/>
  </rowBreaks>
  <ignoredErrors>
    <ignoredError sqref="F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76" workbookViewId="0">
      <selection activeCell="J9" sqref="J9"/>
    </sheetView>
  </sheetViews>
  <sheetFormatPr defaultRowHeight="12.5" x14ac:dyDescent="0.25"/>
  <cols>
    <col min="1" max="1" width="15.26953125" customWidth="1"/>
    <col min="2" max="2" width="17.36328125" customWidth="1"/>
    <col min="3" max="3" width="25.36328125" customWidth="1"/>
    <col min="4" max="4" width="40" customWidth="1"/>
    <col min="6" max="6" width="14.90625" customWidth="1"/>
    <col min="7" max="7" width="17.36328125" customWidth="1"/>
  </cols>
  <sheetData>
    <row r="1" spans="1:7" x14ac:dyDescent="0.25">
      <c r="A1" s="135"/>
      <c r="B1" s="136"/>
      <c r="C1" s="136"/>
      <c r="D1" s="136"/>
      <c r="E1" s="137"/>
      <c r="F1" s="138"/>
      <c r="G1" s="139" t="s">
        <v>208</v>
      </c>
    </row>
    <row r="2" spans="1:7" ht="13" x14ac:dyDescent="0.3">
      <c r="A2" s="291" t="s">
        <v>209</v>
      </c>
      <c r="B2" s="291"/>
      <c r="C2" s="291"/>
      <c r="D2" s="291"/>
      <c r="E2" s="291"/>
      <c r="F2" s="291"/>
      <c r="G2" s="291"/>
    </row>
    <row r="3" spans="1:7" ht="13" x14ac:dyDescent="0.3">
      <c r="A3" s="291" t="s">
        <v>210</v>
      </c>
      <c r="B3" s="291"/>
      <c r="C3" s="291"/>
      <c r="D3" s="291"/>
      <c r="E3" s="291"/>
      <c r="F3" s="291"/>
      <c r="G3" s="291"/>
    </row>
    <row r="4" spans="1:7" x14ac:dyDescent="0.25">
      <c r="A4" s="135"/>
      <c r="B4" s="136"/>
      <c r="C4" s="136"/>
      <c r="D4" s="136"/>
      <c r="E4" s="137"/>
      <c r="F4" s="138"/>
      <c r="G4" s="138"/>
    </row>
    <row r="5" spans="1:7" x14ac:dyDescent="0.25">
      <c r="A5" s="290" t="s">
        <v>211</v>
      </c>
      <c r="B5" s="283" t="s">
        <v>212</v>
      </c>
      <c r="C5" s="284"/>
      <c r="D5" s="285"/>
      <c r="E5" s="298" t="s">
        <v>213</v>
      </c>
      <c r="F5" s="299" t="s">
        <v>214</v>
      </c>
      <c r="G5" s="302" t="s">
        <v>215</v>
      </c>
    </row>
    <row r="6" spans="1:7" x14ac:dyDescent="0.25">
      <c r="A6" s="290"/>
      <c r="B6" s="292"/>
      <c r="C6" s="293"/>
      <c r="D6" s="294"/>
      <c r="E6" s="298"/>
      <c r="F6" s="300"/>
      <c r="G6" s="303"/>
    </row>
    <row r="7" spans="1:7" x14ac:dyDescent="0.25">
      <c r="A7" s="290"/>
      <c r="B7" s="292"/>
      <c r="C7" s="293"/>
      <c r="D7" s="294"/>
      <c r="E7" s="298"/>
      <c r="F7" s="300"/>
      <c r="G7" s="303"/>
    </row>
    <row r="8" spans="1:7" x14ac:dyDescent="0.25">
      <c r="A8" s="290"/>
      <c r="B8" s="295"/>
      <c r="C8" s="296"/>
      <c r="D8" s="297"/>
      <c r="E8" s="298"/>
      <c r="F8" s="301"/>
      <c r="G8" s="304"/>
    </row>
    <row r="9" spans="1:7" ht="13" thickBot="1" x14ac:dyDescent="0.3">
      <c r="A9" s="140">
        <v>1</v>
      </c>
      <c r="B9" s="288">
        <v>2</v>
      </c>
      <c r="C9" s="289"/>
      <c r="D9" s="290"/>
      <c r="E9" s="141">
        <v>3</v>
      </c>
      <c r="F9" s="142">
        <v>4</v>
      </c>
      <c r="G9" s="143">
        <v>5</v>
      </c>
    </row>
    <row r="10" spans="1:7" x14ac:dyDescent="0.25">
      <c r="A10" s="144" t="s">
        <v>216</v>
      </c>
      <c r="B10" s="270" t="s">
        <v>217</v>
      </c>
      <c r="C10" s="271"/>
      <c r="D10" s="272"/>
      <c r="E10" s="145" t="s">
        <v>13</v>
      </c>
      <c r="F10" s="146">
        <v>57502</v>
      </c>
      <c r="G10" s="147">
        <v>57501</v>
      </c>
    </row>
    <row r="11" spans="1:7" x14ac:dyDescent="0.25">
      <c r="A11" s="144" t="s">
        <v>218</v>
      </c>
      <c r="B11" s="270" t="s">
        <v>219</v>
      </c>
      <c r="C11" s="271"/>
      <c r="D11" s="272"/>
      <c r="E11" s="148" t="s">
        <v>14</v>
      </c>
      <c r="F11" s="149">
        <v>953120.73</v>
      </c>
      <c r="G11" s="150">
        <v>3063457.27</v>
      </c>
    </row>
    <row r="12" spans="1:7" x14ac:dyDescent="0.25">
      <c r="A12" s="144" t="s">
        <v>220</v>
      </c>
      <c r="B12" s="270" t="s">
        <v>221</v>
      </c>
      <c r="C12" s="271"/>
      <c r="D12" s="272"/>
      <c r="E12" s="148" t="s">
        <v>15</v>
      </c>
      <c r="F12" s="149"/>
      <c r="G12" s="150"/>
    </row>
    <row r="13" spans="1:7" x14ac:dyDescent="0.25">
      <c r="A13" s="144" t="s">
        <v>222</v>
      </c>
      <c r="B13" s="270" t="s">
        <v>223</v>
      </c>
      <c r="C13" s="271"/>
      <c r="D13" s="272"/>
      <c r="E13" s="148" t="s">
        <v>16</v>
      </c>
      <c r="F13" s="149"/>
      <c r="G13" s="150"/>
    </row>
    <row r="14" spans="1:7" x14ac:dyDescent="0.25">
      <c r="A14" s="151"/>
      <c r="B14" s="279" t="s">
        <v>224</v>
      </c>
      <c r="C14" s="279"/>
      <c r="D14" s="286"/>
      <c r="E14" s="152"/>
      <c r="F14" s="153"/>
      <c r="G14" s="154"/>
    </row>
    <row r="15" spans="1:7" x14ac:dyDescent="0.25">
      <c r="A15" s="151"/>
      <c r="B15" s="275"/>
      <c r="C15" s="275"/>
      <c r="D15" s="287"/>
      <c r="E15" s="155"/>
      <c r="F15" s="156"/>
      <c r="G15" s="157"/>
    </row>
    <row r="16" spans="1:7" x14ac:dyDescent="0.25">
      <c r="A16" s="151"/>
      <c r="B16" s="277"/>
      <c r="C16" s="277"/>
      <c r="D16" s="278"/>
      <c r="E16" s="158"/>
      <c r="F16" s="159"/>
      <c r="G16" s="160"/>
    </row>
    <row r="17" spans="1:7" x14ac:dyDescent="0.25">
      <c r="A17" s="144" t="s">
        <v>225</v>
      </c>
      <c r="B17" s="270" t="s">
        <v>226</v>
      </c>
      <c r="C17" s="271"/>
      <c r="D17" s="272"/>
      <c r="E17" s="148" t="s">
        <v>17</v>
      </c>
      <c r="F17" s="149"/>
      <c r="G17" s="150"/>
    </row>
    <row r="18" spans="1:7" x14ac:dyDescent="0.25">
      <c r="A18" s="161" t="s">
        <v>227</v>
      </c>
      <c r="B18" s="270" t="s">
        <v>228</v>
      </c>
      <c r="C18" s="271"/>
      <c r="D18" s="272"/>
      <c r="E18" s="148" t="s">
        <v>18</v>
      </c>
      <c r="F18" s="162"/>
      <c r="G18" s="163"/>
    </row>
    <row r="19" spans="1:7" x14ac:dyDescent="0.25">
      <c r="A19" s="161" t="s">
        <v>229</v>
      </c>
      <c r="B19" s="270" t="s">
        <v>230</v>
      </c>
      <c r="C19" s="271"/>
      <c r="D19" s="272"/>
      <c r="E19" s="148" t="s">
        <v>19</v>
      </c>
      <c r="F19" s="149">
        <v>671147.9</v>
      </c>
      <c r="G19" s="150">
        <v>508183.14</v>
      </c>
    </row>
    <row r="20" spans="1:7" x14ac:dyDescent="0.25">
      <c r="A20" s="161" t="s">
        <v>231</v>
      </c>
      <c r="B20" s="270" t="s">
        <v>232</v>
      </c>
      <c r="C20" s="271"/>
      <c r="D20" s="272"/>
      <c r="E20" s="148" t="s">
        <v>20</v>
      </c>
      <c r="F20" s="162"/>
      <c r="G20" s="163"/>
    </row>
    <row r="21" spans="1:7" x14ac:dyDescent="0.25">
      <c r="A21" s="164" t="s">
        <v>233</v>
      </c>
      <c r="B21" s="270" t="s">
        <v>234</v>
      </c>
      <c r="C21" s="271"/>
      <c r="D21" s="272"/>
      <c r="E21" s="148" t="s">
        <v>235</v>
      </c>
      <c r="F21" s="162"/>
      <c r="G21" s="163"/>
    </row>
    <row r="22" spans="1:7" x14ac:dyDescent="0.25">
      <c r="A22" s="151" t="s">
        <v>236</v>
      </c>
      <c r="B22" s="270" t="s">
        <v>237</v>
      </c>
      <c r="C22" s="271"/>
      <c r="D22" s="272"/>
      <c r="E22" s="148" t="s">
        <v>34</v>
      </c>
      <c r="F22" s="165">
        <f>SUM(F24:F28)</f>
        <v>0</v>
      </c>
      <c r="G22" s="166">
        <f>SUM(G24:G28)</f>
        <v>48584.86</v>
      </c>
    </row>
    <row r="23" spans="1:7" x14ac:dyDescent="0.25">
      <c r="A23" s="151"/>
      <c r="B23" s="279" t="s">
        <v>224</v>
      </c>
      <c r="C23" s="279"/>
      <c r="D23" s="286"/>
      <c r="E23" s="152"/>
      <c r="F23" s="167"/>
      <c r="G23" s="168"/>
    </row>
    <row r="24" spans="1:7" x14ac:dyDescent="0.25">
      <c r="A24" s="151"/>
      <c r="B24" s="280" t="s">
        <v>238</v>
      </c>
      <c r="C24" s="281"/>
      <c r="D24" s="282"/>
      <c r="E24" s="169" t="s">
        <v>35</v>
      </c>
      <c r="F24" s="170"/>
      <c r="G24" s="171"/>
    </row>
    <row r="25" spans="1:7" x14ac:dyDescent="0.25">
      <c r="A25" s="151"/>
      <c r="B25" s="270" t="s">
        <v>239</v>
      </c>
      <c r="C25" s="271"/>
      <c r="D25" s="272"/>
      <c r="E25" s="148" t="s">
        <v>240</v>
      </c>
      <c r="F25" s="162"/>
      <c r="G25" s="163"/>
    </row>
    <row r="26" spans="1:7" x14ac:dyDescent="0.25">
      <c r="A26" s="151"/>
      <c r="B26" s="270" t="s">
        <v>241</v>
      </c>
      <c r="C26" s="271"/>
      <c r="D26" s="272"/>
      <c r="E26" s="148" t="s">
        <v>242</v>
      </c>
      <c r="F26" s="162"/>
      <c r="G26" s="163">
        <v>48584.86</v>
      </c>
    </row>
    <row r="27" spans="1:7" x14ac:dyDescent="0.25">
      <c r="A27" s="151"/>
      <c r="B27" s="270" t="s">
        <v>243</v>
      </c>
      <c r="C27" s="271"/>
      <c r="D27" s="272"/>
      <c r="E27" s="148" t="s">
        <v>244</v>
      </c>
      <c r="F27" s="162"/>
      <c r="G27" s="163"/>
    </row>
    <row r="28" spans="1:7" x14ac:dyDescent="0.25">
      <c r="A28" s="172"/>
      <c r="B28" s="270" t="s">
        <v>245</v>
      </c>
      <c r="C28" s="271"/>
      <c r="D28" s="272"/>
      <c r="E28" s="148" t="s">
        <v>246</v>
      </c>
      <c r="F28" s="162"/>
      <c r="G28" s="163"/>
    </row>
    <row r="29" spans="1:7" x14ac:dyDescent="0.25">
      <c r="A29" s="151" t="s">
        <v>247</v>
      </c>
      <c r="B29" s="270" t="s">
        <v>248</v>
      </c>
      <c r="C29" s="271"/>
      <c r="D29" s="272"/>
      <c r="E29" s="148" t="s">
        <v>249</v>
      </c>
      <c r="F29" s="165">
        <f>SUM(F31:F32)</f>
        <v>0</v>
      </c>
      <c r="G29" s="166">
        <f>SUM(G31:G32)</f>
        <v>0</v>
      </c>
    </row>
    <row r="30" spans="1:7" x14ac:dyDescent="0.25">
      <c r="A30" s="151"/>
      <c r="B30" s="279" t="s">
        <v>224</v>
      </c>
      <c r="C30" s="279"/>
      <c r="D30" s="286"/>
      <c r="E30" s="152"/>
      <c r="F30" s="167"/>
      <c r="G30" s="168"/>
    </row>
    <row r="31" spans="1:7" x14ac:dyDescent="0.25">
      <c r="A31" s="151"/>
      <c r="B31" s="280" t="s">
        <v>250</v>
      </c>
      <c r="C31" s="281"/>
      <c r="D31" s="282"/>
      <c r="E31" s="169" t="s">
        <v>251</v>
      </c>
      <c r="F31" s="170"/>
      <c r="G31" s="171"/>
    </row>
    <row r="32" spans="1:7" x14ac:dyDescent="0.25">
      <c r="A32" s="172"/>
      <c r="B32" s="270" t="s">
        <v>252</v>
      </c>
      <c r="C32" s="271"/>
      <c r="D32" s="272"/>
      <c r="E32" s="148" t="s">
        <v>253</v>
      </c>
      <c r="F32" s="162"/>
      <c r="G32" s="163"/>
    </row>
    <row r="33" spans="1:7" x14ac:dyDescent="0.25">
      <c r="A33" s="161" t="s">
        <v>254</v>
      </c>
      <c r="B33" s="270" t="s">
        <v>255</v>
      </c>
      <c r="C33" s="271"/>
      <c r="D33" s="272"/>
      <c r="E33" s="148" t="s">
        <v>22</v>
      </c>
      <c r="F33" s="149"/>
      <c r="G33" s="150"/>
    </row>
    <row r="34" spans="1:7" x14ac:dyDescent="0.25">
      <c r="A34" s="173" t="s">
        <v>256</v>
      </c>
      <c r="B34" s="270" t="s">
        <v>257</v>
      </c>
      <c r="C34" s="271"/>
      <c r="D34" s="272"/>
      <c r="E34" s="169" t="s">
        <v>52</v>
      </c>
      <c r="F34" s="170"/>
      <c r="G34" s="171"/>
    </row>
    <row r="35" spans="1:7" x14ac:dyDescent="0.25">
      <c r="A35" s="164" t="s">
        <v>258</v>
      </c>
      <c r="B35" s="270" t="s">
        <v>259</v>
      </c>
      <c r="C35" s="271"/>
      <c r="D35" s="272"/>
      <c r="E35" s="148" t="s">
        <v>53</v>
      </c>
      <c r="F35" s="162"/>
      <c r="G35" s="163"/>
    </row>
    <row r="36" spans="1:7" x14ac:dyDescent="0.25">
      <c r="A36" s="164" t="s">
        <v>260</v>
      </c>
      <c r="B36" s="270" t="s">
        <v>261</v>
      </c>
      <c r="C36" s="271"/>
      <c r="D36" s="272"/>
      <c r="E36" s="148" t="s">
        <v>23</v>
      </c>
      <c r="F36" s="162"/>
      <c r="G36" s="163"/>
    </row>
    <row r="37" spans="1:7" ht="13" thickBot="1" x14ac:dyDescent="0.3">
      <c r="A37" s="164" t="s">
        <v>262</v>
      </c>
      <c r="B37" s="270" t="s">
        <v>263</v>
      </c>
      <c r="C37" s="271"/>
      <c r="D37" s="272"/>
      <c r="E37" s="174" t="s">
        <v>99</v>
      </c>
      <c r="F37" s="175"/>
      <c r="G37" s="176"/>
    </row>
    <row r="38" spans="1:7" x14ac:dyDescent="0.25">
      <c r="A38" s="135"/>
      <c r="B38" s="177"/>
      <c r="C38" s="178"/>
      <c r="D38" s="178"/>
      <c r="E38" s="137"/>
      <c r="F38" s="138"/>
      <c r="G38" s="139" t="s">
        <v>264</v>
      </c>
    </row>
    <row r="39" spans="1:7" ht="13" thickBot="1" x14ac:dyDescent="0.3">
      <c r="A39" s="140">
        <v>1</v>
      </c>
      <c r="B39" s="283">
        <v>2</v>
      </c>
      <c r="C39" s="284"/>
      <c r="D39" s="285"/>
      <c r="E39" s="141">
        <v>3</v>
      </c>
      <c r="F39" s="142">
        <v>4</v>
      </c>
      <c r="G39" s="143">
        <v>5</v>
      </c>
    </row>
    <row r="40" spans="1:7" x14ac:dyDescent="0.25">
      <c r="A40" s="144" t="s">
        <v>265</v>
      </c>
      <c r="B40" s="270" t="s">
        <v>266</v>
      </c>
      <c r="C40" s="271"/>
      <c r="D40" s="272"/>
      <c r="E40" s="145" t="s">
        <v>267</v>
      </c>
      <c r="F40" s="179" t="s">
        <v>162</v>
      </c>
      <c r="G40" s="180">
        <f>SUM(G42:G44)</f>
        <v>986432.02</v>
      </c>
    </row>
    <row r="41" spans="1:7" x14ac:dyDescent="0.25">
      <c r="A41" s="151"/>
      <c r="B41" s="279" t="s">
        <v>224</v>
      </c>
      <c r="C41" s="279"/>
      <c r="D41" s="279"/>
      <c r="E41" s="152"/>
      <c r="F41" s="181"/>
      <c r="G41" s="168"/>
    </row>
    <row r="42" spans="1:7" x14ac:dyDescent="0.25">
      <c r="A42" s="151"/>
      <c r="B42" s="280" t="s">
        <v>268</v>
      </c>
      <c r="C42" s="281"/>
      <c r="D42" s="282"/>
      <c r="E42" s="169" t="s">
        <v>269</v>
      </c>
      <c r="F42" s="182" t="s">
        <v>162</v>
      </c>
      <c r="G42" s="171"/>
    </row>
    <row r="43" spans="1:7" x14ac:dyDescent="0.25">
      <c r="A43" s="151"/>
      <c r="B43" s="270" t="s">
        <v>270</v>
      </c>
      <c r="C43" s="271"/>
      <c r="D43" s="272"/>
      <c r="E43" s="148" t="s">
        <v>271</v>
      </c>
      <c r="F43" s="183" t="s">
        <v>162</v>
      </c>
      <c r="G43" s="163"/>
    </row>
    <row r="44" spans="1:7" x14ac:dyDescent="0.25">
      <c r="A44" s="172"/>
      <c r="B44" s="270" t="s">
        <v>272</v>
      </c>
      <c r="C44" s="271"/>
      <c r="D44" s="272"/>
      <c r="E44" s="148" t="s">
        <v>273</v>
      </c>
      <c r="F44" s="183" t="s">
        <v>162</v>
      </c>
      <c r="G44" s="163">
        <v>986432.02</v>
      </c>
    </row>
    <row r="45" spans="1:7" x14ac:dyDescent="0.25">
      <c r="A45" s="144" t="s">
        <v>274</v>
      </c>
      <c r="B45" s="270" t="s">
        <v>275</v>
      </c>
      <c r="C45" s="271"/>
      <c r="D45" s="272"/>
      <c r="E45" s="148" t="s">
        <v>276</v>
      </c>
      <c r="F45" s="183" t="s">
        <v>162</v>
      </c>
      <c r="G45" s="166">
        <f>SUM(G47:G48)</f>
        <v>607968.36</v>
      </c>
    </row>
    <row r="46" spans="1:7" x14ac:dyDescent="0.25">
      <c r="A46" s="151"/>
      <c r="B46" s="279" t="s">
        <v>224</v>
      </c>
      <c r="C46" s="279"/>
      <c r="D46" s="279"/>
      <c r="E46" s="152"/>
      <c r="F46" s="181"/>
      <c r="G46" s="168"/>
    </row>
    <row r="47" spans="1:7" x14ac:dyDescent="0.25">
      <c r="A47" s="151"/>
      <c r="B47" s="280" t="s">
        <v>270</v>
      </c>
      <c r="C47" s="281"/>
      <c r="D47" s="282"/>
      <c r="E47" s="169" t="s">
        <v>277</v>
      </c>
      <c r="F47" s="182" t="s">
        <v>162</v>
      </c>
      <c r="G47" s="171"/>
    </row>
    <row r="48" spans="1:7" x14ac:dyDescent="0.25">
      <c r="A48" s="172"/>
      <c r="B48" s="270" t="s">
        <v>272</v>
      </c>
      <c r="C48" s="271"/>
      <c r="D48" s="272"/>
      <c r="E48" s="148" t="s">
        <v>278</v>
      </c>
      <c r="F48" s="183" t="s">
        <v>162</v>
      </c>
      <c r="G48" s="163">
        <v>607968.36</v>
      </c>
    </row>
    <row r="49" spans="1:7" x14ac:dyDescent="0.25">
      <c r="A49" s="151" t="s">
        <v>279</v>
      </c>
      <c r="B49" s="270" t="s">
        <v>280</v>
      </c>
      <c r="C49" s="271"/>
      <c r="D49" s="272"/>
      <c r="E49" s="148" t="s">
        <v>103</v>
      </c>
      <c r="F49" s="149"/>
      <c r="G49" s="150"/>
    </row>
    <row r="50" spans="1:7" x14ac:dyDescent="0.25">
      <c r="A50" s="144" t="s">
        <v>281</v>
      </c>
      <c r="B50" s="270" t="s">
        <v>282</v>
      </c>
      <c r="C50" s="271"/>
      <c r="D50" s="272"/>
      <c r="E50" s="148" t="s">
        <v>105</v>
      </c>
      <c r="F50" s="149"/>
      <c r="G50" s="150"/>
    </row>
    <row r="51" spans="1:7" x14ac:dyDescent="0.25">
      <c r="A51" s="184"/>
      <c r="B51" s="279" t="s">
        <v>224</v>
      </c>
      <c r="C51" s="279"/>
      <c r="D51" s="279"/>
      <c r="E51" s="152"/>
      <c r="F51" s="167"/>
      <c r="G51" s="168"/>
    </row>
    <row r="52" spans="1:7" x14ac:dyDescent="0.25">
      <c r="A52" s="185"/>
      <c r="B52" s="275"/>
      <c r="C52" s="275"/>
      <c r="D52" s="275"/>
      <c r="E52" s="155"/>
      <c r="F52" s="156"/>
      <c r="G52" s="157"/>
    </row>
    <row r="53" spans="1:7" x14ac:dyDescent="0.25">
      <c r="A53" s="186"/>
      <c r="B53" s="276"/>
      <c r="C53" s="277"/>
      <c r="D53" s="278"/>
      <c r="E53" s="158"/>
      <c r="F53" s="187"/>
      <c r="G53" s="188"/>
    </row>
    <row r="54" spans="1:7" x14ac:dyDescent="0.25">
      <c r="A54" s="189" t="s">
        <v>283</v>
      </c>
      <c r="B54" s="270" t="s">
        <v>284</v>
      </c>
      <c r="C54" s="271"/>
      <c r="D54" s="272"/>
      <c r="E54" s="148" t="s">
        <v>285</v>
      </c>
      <c r="F54" s="149">
        <v>438468.03</v>
      </c>
      <c r="G54" s="150">
        <v>419624.99</v>
      </c>
    </row>
    <row r="55" spans="1:7" x14ac:dyDescent="0.25">
      <c r="A55" s="161" t="s">
        <v>286</v>
      </c>
      <c r="B55" s="270" t="s">
        <v>287</v>
      </c>
      <c r="C55" s="271"/>
      <c r="D55" s="272"/>
      <c r="E55" s="148" t="s">
        <v>288</v>
      </c>
      <c r="F55" s="149"/>
      <c r="G55" s="150"/>
    </row>
    <row r="56" spans="1:7" x14ac:dyDescent="0.25">
      <c r="A56" s="161" t="s">
        <v>289</v>
      </c>
      <c r="B56" s="270" t="s">
        <v>290</v>
      </c>
      <c r="C56" s="271"/>
      <c r="D56" s="272"/>
      <c r="E56" s="148" t="s">
        <v>291</v>
      </c>
      <c r="F56" s="149"/>
      <c r="G56" s="150"/>
    </row>
    <row r="57" spans="1:7" x14ac:dyDescent="0.25">
      <c r="A57" s="189" t="s">
        <v>292</v>
      </c>
      <c r="B57" s="270" t="s">
        <v>293</v>
      </c>
      <c r="C57" s="271"/>
      <c r="D57" s="272"/>
      <c r="E57" s="148" t="s">
        <v>118</v>
      </c>
      <c r="F57" s="149"/>
      <c r="G57" s="150"/>
    </row>
    <row r="58" spans="1:7" x14ac:dyDescent="0.25">
      <c r="A58" s="189" t="s">
        <v>294</v>
      </c>
      <c r="B58" s="270" t="s">
        <v>295</v>
      </c>
      <c r="C58" s="271"/>
      <c r="D58" s="272"/>
      <c r="E58" s="148" t="s">
        <v>121</v>
      </c>
      <c r="F58" s="149"/>
      <c r="G58" s="150"/>
    </row>
    <row r="59" spans="1:7" x14ac:dyDescent="0.25">
      <c r="A59" s="189" t="s">
        <v>296</v>
      </c>
      <c r="B59" s="270" t="s">
        <v>297</v>
      </c>
      <c r="C59" s="271"/>
      <c r="D59" s="272"/>
      <c r="E59" s="148" t="s">
        <v>26</v>
      </c>
      <c r="F59" s="149"/>
      <c r="G59" s="150"/>
    </row>
    <row r="60" spans="1:7" x14ac:dyDescent="0.25">
      <c r="A60" s="161" t="s">
        <v>298</v>
      </c>
      <c r="B60" s="270" t="s">
        <v>299</v>
      </c>
      <c r="C60" s="271"/>
      <c r="D60" s="272"/>
      <c r="E60" s="148" t="s">
        <v>127</v>
      </c>
      <c r="F60" s="162"/>
      <c r="G60" s="163"/>
    </row>
    <row r="61" spans="1:7" x14ac:dyDescent="0.25">
      <c r="A61" s="161" t="s">
        <v>300</v>
      </c>
      <c r="B61" s="270" t="s">
        <v>301</v>
      </c>
      <c r="C61" s="271"/>
      <c r="D61" s="272"/>
      <c r="E61" s="148" t="s">
        <v>129</v>
      </c>
      <c r="F61" s="162"/>
      <c r="G61" s="163"/>
    </row>
    <row r="62" spans="1:7" x14ac:dyDescent="0.25">
      <c r="A62" s="161" t="s">
        <v>302</v>
      </c>
      <c r="B62" s="270" t="s">
        <v>303</v>
      </c>
      <c r="C62" s="271"/>
      <c r="D62" s="272"/>
      <c r="E62" s="148" t="s">
        <v>27</v>
      </c>
      <c r="F62" s="162"/>
      <c r="G62" s="163"/>
    </row>
    <row r="63" spans="1:7" x14ac:dyDescent="0.25">
      <c r="A63" s="161" t="s">
        <v>304</v>
      </c>
      <c r="B63" s="270" t="s">
        <v>305</v>
      </c>
      <c r="C63" s="271"/>
      <c r="D63" s="272"/>
      <c r="E63" s="148" t="s">
        <v>306</v>
      </c>
      <c r="F63" s="162"/>
      <c r="G63" s="163"/>
    </row>
    <row r="64" spans="1:7" x14ac:dyDescent="0.25">
      <c r="A64" s="161" t="s">
        <v>307</v>
      </c>
      <c r="B64" s="270" t="s">
        <v>308</v>
      </c>
      <c r="C64" s="271"/>
      <c r="D64" s="272"/>
      <c r="E64" s="148" t="s">
        <v>309</v>
      </c>
      <c r="F64" s="162"/>
      <c r="G64" s="163"/>
    </row>
    <row r="65" spans="1:7" x14ac:dyDescent="0.25">
      <c r="A65" s="161" t="s">
        <v>310</v>
      </c>
      <c r="B65" s="270" t="s">
        <v>311</v>
      </c>
      <c r="C65" s="271"/>
      <c r="D65" s="272"/>
      <c r="E65" s="148" t="s">
        <v>312</v>
      </c>
      <c r="F65" s="162"/>
      <c r="G65" s="163"/>
    </row>
    <row r="66" spans="1:7" x14ac:dyDescent="0.25">
      <c r="A66" s="161" t="s">
        <v>313</v>
      </c>
      <c r="B66" s="270" t="s">
        <v>314</v>
      </c>
      <c r="C66" s="271"/>
      <c r="D66" s="272"/>
      <c r="E66" s="148" t="s">
        <v>315</v>
      </c>
      <c r="F66" s="162"/>
      <c r="G66" s="163"/>
    </row>
    <row r="67" spans="1:7" x14ac:dyDescent="0.25">
      <c r="A67" s="161" t="s">
        <v>316</v>
      </c>
      <c r="B67" s="270" t="s">
        <v>317</v>
      </c>
      <c r="C67" s="271"/>
      <c r="D67" s="272"/>
      <c r="E67" s="148" t="s">
        <v>134</v>
      </c>
      <c r="F67" s="162"/>
      <c r="G67" s="163"/>
    </row>
    <row r="68" spans="1:7" ht="13" thickBot="1" x14ac:dyDescent="0.3">
      <c r="A68" s="161" t="s">
        <v>318</v>
      </c>
      <c r="B68" s="270" t="s">
        <v>319</v>
      </c>
      <c r="C68" s="271"/>
      <c r="D68" s="272"/>
      <c r="E68" s="174" t="s">
        <v>136</v>
      </c>
      <c r="F68" s="175"/>
      <c r="G68" s="176"/>
    </row>
    <row r="69" spans="1:7" x14ac:dyDescent="0.25">
      <c r="A69" s="135"/>
      <c r="B69" s="136"/>
      <c r="C69" s="136"/>
      <c r="D69" s="136"/>
      <c r="E69" s="137"/>
      <c r="F69" s="138"/>
      <c r="G69" s="138"/>
    </row>
    <row r="70" spans="1:7" x14ac:dyDescent="0.25">
      <c r="A70" s="273" t="s">
        <v>320</v>
      </c>
      <c r="B70" s="273"/>
      <c r="C70" s="190" t="s">
        <v>177</v>
      </c>
      <c r="D70" s="274" t="s">
        <v>321</v>
      </c>
      <c r="E70" s="274"/>
      <c r="F70" s="262" t="s">
        <v>180</v>
      </c>
      <c r="G70" s="262"/>
    </row>
    <row r="71" spans="1:7" x14ac:dyDescent="0.25">
      <c r="A71" s="191"/>
      <c r="B71" s="192" t="s">
        <v>322</v>
      </c>
      <c r="C71" s="193" t="s">
        <v>41</v>
      </c>
      <c r="D71" s="192" t="s">
        <v>323</v>
      </c>
      <c r="E71" s="194"/>
      <c r="F71" s="263" t="s">
        <v>41</v>
      </c>
      <c r="G71" s="263"/>
    </row>
    <row r="72" spans="1:7" x14ac:dyDescent="0.25">
      <c r="A72" s="195"/>
      <c r="B72" s="196"/>
      <c r="C72" s="196"/>
      <c r="D72" s="196" t="s">
        <v>324</v>
      </c>
      <c r="E72" s="197"/>
      <c r="F72" s="138"/>
      <c r="G72" s="138"/>
    </row>
    <row r="73" spans="1:7" x14ac:dyDescent="0.25">
      <c r="A73" s="264" t="s">
        <v>325</v>
      </c>
      <c r="B73" s="264"/>
      <c r="C73" s="195"/>
      <c r="D73" s="195"/>
      <c r="E73" s="198"/>
      <c r="F73" s="199"/>
      <c r="G73" s="199"/>
    </row>
    <row r="74" spans="1:7" x14ac:dyDescent="0.25">
      <c r="A74" s="200"/>
      <c r="B74" s="200"/>
      <c r="C74" s="195"/>
      <c r="D74" s="195"/>
      <c r="E74" s="198"/>
      <c r="F74" s="199"/>
      <c r="G74" s="199"/>
    </row>
    <row r="75" spans="1:7" ht="13" thickBot="1" x14ac:dyDescent="0.3">
      <c r="A75" s="138"/>
      <c r="B75" s="201"/>
      <c r="C75" s="201"/>
      <c r="D75" s="201"/>
      <c r="E75" s="194"/>
      <c r="F75" s="199"/>
      <c r="G75" s="199"/>
    </row>
    <row r="76" spans="1:7" ht="16.5" thickTop="1" thickBot="1" x14ac:dyDescent="0.3">
      <c r="A76" s="138"/>
      <c r="B76" s="265"/>
      <c r="C76" s="266"/>
      <c r="D76" s="267" t="s">
        <v>175</v>
      </c>
      <c r="E76" s="267"/>
      <c r="F76" s="268"/>
      <c r="G76" s="199"/>
    </row>
    <row r="77" spans="1:7" ht="13.5" thickTop="1" thickBot="1" x14ac:dyDescent="0.3">
      <c r="A77" s="195"/>
      <c r="B77" s="269"/>
      <c r="C77" s="269"/>
      <c r="D77" s="269"/>
      <c r="E77" s="269"/>
      <c r="F77" s="269"/>
      <c r="G77" s="138"/>
    </row>
    <row r="78" spans="1:7" ht="13" thickTop="1" x14ac:dyDescent="0.25">
      <c r="A78" s="135"/>
      <c r="B78" s="258" t="s">
        <v>166</v>
      </c>
      <c r="C78" s="259"/>
      <c r="D78" s="260" t="s">
        <v>199</v>
      </c>
      <c r="E78" s="260"/>
      <c r="F78" s="261"/>
      <c r="G78" s="199"/>
    </row>
    <row r="79" spans="1:7" x14ac:dyDescent="0.25">
      <c r="A79" s="199"/>
      <c r="B79" s="251" t="s">
        <v>167</v>
      </c>
      <c r="C79" s="252"/>
      <c r="D79" s="253">
        <v>44218</v>
      </c>
      <c r="E79" s="253"/>
      <c r="F79" s="254"/>
      <c r="G79" s="199"/>
    </row>
    <row r="80" spans="1:7" x14ac:dyDescent="0.25">
      <c r="A80" s="135"/>
      <c r="B80" s="251" t="s">
        <v>168</v>
      </c>
      <c r="C80" s="252"/>
      <c r="D80" s="255" t="s">
        <v>202</v>
      </c>
      <c r="E80" s="255"/>
      <c r="F80" s="256"/>
      <c r="G80" s="138"/>
    </row>
    <row r="81" spans="1:7" x14ac:dyDescent="0.25">
      <c r="A81" s="191"/>
      <c r="B81" s="251" t="s">
        <v>169</v>
      </c>
      <c r="C81" s="252"/>
      <c r="D81" s="255" t="s">
        <v>203</v>
      </c>
      <c r="E81" s="255"/>
      <c r="F81" s="256"/>
      <c r="G81" s="199"/>
    </row>
    <row r="82" spans="1:7" x14ac:dyDescent="0.25">
      <c r="A82" s="191"/>
      <c r="B82" s="251" t="s">
        <v>170</v>
      </c>
      <c r="C82" s="252"/>
      <c r="D82" s="255" t="s">
        <v>199</v>
      </c>
      <c r="E82" s="255"/>
      <c r="F82" s="256"/>
      <c r="G82" s="199"/>
    </row>
    <row r="83" spans="1:7" x14ac:dyDescent="0.25">
      <c r="A83" s="191"/>
      <c r="B83" s="251" t="s">
        <v>171</v>
      </c>
      <c r="C83" s="252"/>
      <c r="D83" s="253">
        <v>43780</v>
      </c>
      <c r="E83" s="253"/>
      <c r="F83" s="254"/>
      <c r="G83" s="199"/>
    </row>
    <row r="84" spans="1:7" x14ac:dyDescent="0.25">
      <c r="A84" s="191"/>
      <c r="B84" s="251" t="s">
        <v>172</v>
      </c>
      <c r="C84" s="252"/>
      <c r="D84" s="253">
        <v>44238</v>
      </c>
      <c r="E84" s="253"/>
      <c r="F84" s="254"/>
      <c r="G84" s="199"/>
    </row>
    <row r="85" spans="1:7" x14ac:dyDescent="0.25">
      <c r="A85" s="191"/>
      <c r="B85" s="251" t="s">
        <v>173</v>
      </c>
      <c r="C85" s="252"/>
      <c r="D85" s="255" t="s">
        <v>201</v>
      </c>
      <c r="E85" s="255"/>
      <c r="F85" s="256"/>
      <c r="G85" s="199"/>
    </row>
    <row r="86" spans="1:7" ht="13" thickBot="1" x14ac:dyDescent="0.3">
      <c r="A86" s="191"/>
      <c r="B86" s="247" t="s">
        <v>174</v>
      </c>
      <c r="C86" s="248"/>
      <c r="D86" s="249" t="s">
        <v>200</v>
      </c>
      <c r="E86" s="249"/>
      <c r="F86" s="250"/>
      <c r="G86" s="199"/>
    </row>
    <row r="87" spans="1:7" ht="13.5" thickTop="1" thickBot="1" x14ac:dyDescent="0.3">
      <c r="A87" s="191"/>
      <c r="B87" s="257"/>
      <c r="C87" s="257"/>
      <c r="D87" s="257"/>
      <c r="E87" s="257"/>
      <c r="F87" s="257"/>
      <c r="G87" s="199"/>
    </row>
    <row r="88" spans="1:7" ht="13" thickTop="1" x14ac:dyDescent="0.25">
      <c r="A88" s="135"/>
      <c r="B88" s="258" t="s">
        <v>166</v>
      </c>
      <c r="C88" s="259"/>
      <c r="D88" s="260" t="s">
        <v>205</v>
      </c>
      <c r="E88" s="260"/>
      <c r="F88" s="261"/>
      <c r="G88" s="199"/>
    </row>
    <row r="89" spans="1:7" x14ac:dyDescent="0.25">
      <c r="A89" s="199"/>
      <c r="B89" s="251" t="s">
        <v>167</v>
      </c>
      <c r="C89" s="252"/>
      <c r="D89" s="253">
        <v>44218</v>
      </c>
      <c r="E89" s="253"/>
      <c r="F89" s="254"/>
      <c r="G89" s="199"/>
    </row>
    <row r="90" spans="1:7" x14ac:dyDescent="0.25">
      <c r="A90" s="135"/>
      <c r="B90" s="251" t="s">
        <v>168</v>
      </c>
      <c r="C90" s="252"/>
      <c r="D90" s="255" t="s">
        <v>207</v>
      </c>
      <c r="E90" s="255"/>
      <c r="F90" s="256"/>
      <c r="G90" s="138"/>
    </row>
    <row r="91" spans="1:7" x14ac:dyDescent="0.25">
      <c r="A91" s="191"/>
      <c r="B91" s="251" t="s">
        <v>169</v>
      </c>
      <c r="C91" s="252"/>
      <c r="D91" s="255" t="s">
        <v>203</v>
      </c>
      <c r="E91" s="255"/>
      <c r="F91" s="256"/>
      <c r="G91" s="199"/>
    </row>
    <row r="92" spans="1:7" x14ac:dyDescent="0.25">
      <c r="A92" s="191"/>
      <c r="B92" s="251" t="s">
        <v>170</v>
      </c>
      <c r="C92" s="252"/>
      <c r="D92" s="255" t="s">
        <v>205</v>
      </c>
      <c r="E92" s="255"/>
      <c r="F92" s="256"/>
      <c r="G92" s="199"/>
    </row>
    <row r="93" spans="1:7" x14ac:dyDescent="0.25">
      <c r="A93" s="191"/>
      <c r="B93" s="251" t="s">
        <v>171</v>
      </c>
      <c r="C93" s="252"/>
      <c r="D93" s="253">
        <v>44096</v>
      </c>
      <c r="E93" s="253"/>
      <c r="F93" s="254"/>
      <c r="G93" s="199"/>
    </row>
    <row r="94" spans="1:7" x14ac:dyDescent="0.25">
      <c r="A94" s="191"/>
      <c r="B94" s="251" t="s">
        <v>172</v>
      </c>
      <c r="C94" s="252"/>
      <c r="D94" s="253">
        <v>44552</v>
      </c>
      <c r="E94" s="253"/>
      <c r="F94" s="254"/>
      <c r="G94" s="199"/>
    </row>
    <row r="95" spans="1:7" x14ac:dyDescent="0.25">
      <c r="A95" s="191"/>
      <c r="B95" s="251" t="s">
        <v>173</v>
      </c>
      <c r="C95" s="252"/>
      <c r="D95" s="255" t="s">
        <v>206</v>
      </c>
      <c r="E95" s="255"/>
      <c r="F95" s="256"/>
      <c r="G95" s="199"/>
    </row>
    <row r="96" spans="1:7" ht="13" thickBot="1" x14ac:dyDescent="0.3">
      <c r="A96" s="191"/>
      <c r="B96" s="247" t="s">
        <v>174</v>
      </c>
      <c r="C96" s="248"/>
      <c r="D96" s="249" t="s">
        <v>204</v>
      </c>
      <c r="E96" s="249"/>
      <c r="F96" s="250"/>
      <c r="G96" s="199"/>
    </row>
    <row r="97" ht="13" thickTop="1" x14ac:dyDescent="0.25"/>
  </sheetData>
  <mergeCells count="113">
    <mergeCell ref="B9:D9"/>
    <mergeCell ref="B10:D10"/>
    <mergeCell ref="B11:D11"/>
    <mergeCell ref="B12:D12"/>
    <mergeCell ref="B13:D13"/>
    <mergeCell ref="B14:D14"/>
    <mergeCell ref="A2:G2"/>
    <mergeCell ref="A3:G3"/>
    <mergeCell ref="A5:A8"/>
    <mergeCell ref="B5:D8"/>
    <mergeCell ref="E5:E8"/>
    <mergeCell ref="F5:F8"/>
    <mergeCell ref="G5:G8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33:D33"/>
    <mergeCell ref="B34:D34"/>
    <mergeCell ref="B35:D35"/>
    <mergeCell ref="B36:D36"/>
    <mergeCell ref="B37:D37"/>
    <mergeCell ref="B39:D39"/>
    <mergeCell ref="B27:D27"/>
    <mergeCell ref="B28:D28"/>
    <mergeCell ref="B29:D29"/>
    <mergeCell ref="B30:D30"/>
    <mergeCell ref="B31:D31"/>
    <mergeCell ref="B32:D32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F70:G70"/>
    <mergeCell ref="F71:G71"/>
    <mergeCell ref="A73:B73"/>
    <mergeCell ref="B76:C76"/>
    <mergeCell ref="D76:F76"/>
    <mergeCell ref="B77:C77"/>
    <mergeCell ref="D77:F77"/>
    <mergeCell ref="B64:D64"/>
    <mergeCell ref="B65:D65"/>
    <mergeCell ref="B66:D66"/>
    <mergeCell ref="B67:D67"/>
    <mergeCell ref="B68:D68"/>
    <mergeCell ref="A70:B70"/>
    <mergeCell ref="D70:E70"/>
    <mergeCell ref="B81:C81"/>
    <mergeCell ref="D81:F81"/>
    <mergeCell ref="B82:C82"/>
    <mergeCell ref="D82:F82"/>
    <mergeCell ref="B83:C83"/>
    <mergeCell ref="D83:F83"/>
    <mergeCell ref="B78:C78"/>
    <mergeCell ref="D78:F78"/>
    <mergeCell ref="B79:C79"/>
    <mergeCell ref="D79:F79"/>
    <mergeCell ref="B80:C80"/>
    <mergeCell ref="D80:F80"/>
    <mergeCell ref="B87:C87"/>
    <mergeCell ref="D87:F87"/>
    <mergeCell ref="B88:C88"/>
    <mergeCell ref="D88:F88"/>
    <mergeCell ref="B89:C89"/>
    <mergeCell ref="D89:F89"/>
    <mergeCell ref="B84:C84"/>
    <mergeCell ref="D84:F84"/>
    <mergeCell ref="B85:C85"/>
    <mergeCell ref="D85:F85"/>
    <mergeCell ref="B86:C86"/>
    <mergeCell ref="D86:F86"/>
    <mergeCell ref="B96:C96"/>
    <mergeCell ref="D96:F96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0503130</vt:lpstr>
      <vt:lpstr>0503130 (Справка)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Понкратова Людмила Георгиевна</cp:lastModifiedBy>
  <cp:lastPrinted>2008-12-11T15:04:25Z</cp:lastPrinted>
  <dcterms:created xsi:type="dcterms:W3CDTF">2007-09-17T12:37:24Z</dcterms:created>
  <dcterms:modified xsi:type="dcterms:W3CDTF">2026-03-19T12:19:22Z</dcterms:modified>
</cp:coreProperties>
</file>