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F046D.TMP\"/>
    </mc:Choice>
  </mc:AlternateContent>
  <bookViews>
    <workbookView xWindow="0" yWindow="0" windowWidth="25875" windowHeight="8700"/>
  </bookViews>
  <sheets>
    <sheet name="0503123" sheetId="1" r:id="rId1"/>
  </sheets>
  <calcPr calcId="152511" fullPrecision="0"/>
</workbook>
</file>

<file path=xl/calcChain.xml><?xml version="1.0" encoding="utf-8"?>
<calcChain xmlns="http://schemas.openxmlformats.org/spreadsheetml/2006/main">
  <c r="K291" i="1" l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D17" i="1" l="1"/>
  <c r="H17" i="1"/>
  <c r="H16" i="1" s="1"/>
  <c r="H15" i="1" s="1"/>
  <c r="D22" i="1"/>
  <c r="H22" i="1"/>
  <c r="D35" i="1"/>
  <c r="D16" i="1" s="1"/>
  <c r="H35" i="1"/>
  <c r="D42" i="1"/>
  <c r="H42" i="1"/>
  <c r="D48" i="1"/>
  <c r="H48" i="1"/>
  <c r="D60" i="1"/>
  <c r="H60" i="1"/>
  <c r="D68" i="1"/>
  <c r="H68" i="1"/>
  <c r="D80" i="1"/>
  <c r="D73" i="1"/>
  <c r="H80" i="1"/>
  <c r="H73" i="1" s="1"/>
  <c r="H72" i="1" s="1"/>
  <c r="D91" i="1"/>
  <c r="D88" i="1"/>
  <c r="D72" i="1" s="1"/>
  <c r="H91" i="1"/>
  <c r="H88" i="1"/>
  <c r="D107" i="1"/>
  <c r="D102" i="1"/>
  <c r="H107" i="1"/>
  <c r="H102" i="1"/>
  <c r="D115" i="1"/>
  <c r="D114" i="1" s="1"/>
  <c r="H115" i="1"/>
  <c r="H114" i="1" s="1"/>
  <c r="D120" i="1"/>
  <c r="H120" i="1"/>
  <c r="D129" i="1"/>
  <c r="H129" i="1"/>
  <c r="D132" i="1"/>
  <c r="H132" i="1"/>
  <c r="D147" i="1"/>
  <c r="H147" i="1"/>
  <c r="D151" i="1"/>
  <c r="H151" i="1"/>
  <c r="D162" i="1"/>
  <c r="H162" i="1"/>
  <c r="D164" i="1"/>
  <c r="H164" i="1"/>
  <c r="D171" i="1"/>
  <c r="H171" i="1"/>
  <c r="D184" i="1"/>
  <c r="H184" i="1"/>
  <c r="D197" i="1"/>
  <c r="D193" i="1" s="1"/>
  <c r="D192" i="1" s="1"/>
  <c r="H197" i="1"/>
  <c r="H193" i="1" s="1"/>
  <c r="H192" i="1" s="1"/>
  <c r="D207" i="1"/>
  <c r="D201" i="1"/>
  <c r="H207" i="1"/>
  <c r="H201" i="1" s="1"/>
  <c r="D219" i="1"/>
  <c r="D218" i="1"/>
  <c r="H219" i="1"/>
  <c r="H218" i="1" s="1"/>
  <c r="D231" i="1"/>
  <c r="H231" i="1"/>
  <c r="H230" i="1"/>
  <c r="D237" i="1"/>
  <c r="D230" i="1" s="1"/>
  <c r="D229" i="1" s="1"/>
  <c r="H237" i="1"/>
  <c r="D240" i="1"/>
  <c r="H240" i="1"/>
  <c r="D243" i="1"/>
  <c r="H243" i="1"/>
  <c r="D246" i="1"/>
  <c r="H246" i="1"/>
  <c r="D251" i="1"/>
  <c r="H251" i="1"/>
  <c r="H229" i="1" s="1"/>
  <c r="H259" i="1"/>
  <c r="H258" i="1" s="1"/>
  <c r="K261" i="1"/>
  <c r="H266" i="1"/>
  <c r="K268" i="1"/>
  <c r="H274" i="1"/>
  <c r="D15" i="1" l="1"/>
  <c r="H113" i="1"/>
  <c r="D113" i="1"/>
</calcChain>
</file>

<file path=xl/sharedStrings.xml><?xml version="1.0" encoding="utf-8"?>
<sst xmlns="http://schemas.openxmlformats.org/spreadsheetml/2006/main" count="886" uniqueCount="706">
  <si>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</si>
  <si>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</si>
  <si>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</si>
  <si>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</si>
  <si>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</si>
  <si>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</si>
  <si>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</si>
  <si>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</si>
  <si>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</si>
  <si>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</si>
  <si>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</si>
  <si>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</si>
  <si>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</si>
  <si>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</si>
  <si>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</si>
  <si>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</si>
  <si>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</si>
  <si>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</si>
  <si>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</si>
  <si>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</si>
  <si>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</si>
  <si>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</si>
  <si>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</si>
  <si>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</si>
  <si>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</si>
  <si>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</si>
  <si>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</si>
  <si>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</si>
  <si>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</si>
  <si>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</si>
  <si>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</si>
  <si>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</si>
  <si>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</si>
  <si>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</si>
  <si>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</si>
  <si>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</si>
  <si>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</si>
  <si>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</si>
  <si>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</si>
  <si>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</si>
  <si>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</si>
  <si>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</si>
  <si>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</si>
  <si>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</si>
  <si>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</si>
  <si>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</si>
  <si>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</si>
  <si>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</si>
  <si>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</si>
  <si>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</si>
  <si>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</si>
  <si>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</si>
  <si>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</si>
  <si>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</si>
  <si>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</si>
  <si>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</si>
  <si>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</si>
  <si>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</si>
  <si>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</si>
  <si>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</si>
  <si>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</si>
  <si>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</si>
  <si>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</si>
  <si>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</si>
  <si>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</si>
  <si>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</si>
  <si>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</si>
  <si>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</si>
  <si>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</si>
  <si>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</si>
  <si>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</si>
  <si>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</si>
  <si>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</si>
  <si>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</si>
  <si>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</si>
  <si>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</si>
  <si>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</si>
  <si>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</si>
  <si>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</si>
  <si>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</si>
  <si>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</si>
  <si>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</si>
  <si>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</si>
  <si>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</si>
  <si>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</si>
  <si>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</si>
  <si>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</si>
  <si>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</si>
  <si>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</si>
  <si>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</si>
  <si>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</si>
  <si>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</si>
  <si>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</si>
  <si>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</si>
  <si>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</si>
  <si>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</si>
  <si>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</si>
  <si>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</si>
  <si>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</si>
  <si>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</si>
  <si>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</si>
  <si>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</si>
  <si>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</si>
  <si>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</si>
  <si>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</si>
  <si>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</si>
  <si>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</si>
  <si>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</si>
  <si>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</si>
  <si>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</si>
  <si>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</si>
  <si>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</si>
  <si>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</si>
  <si>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</si>
  <si>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</si>
  <si>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</si>
  <si>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</si>
  <si>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</si>
  <si>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</si>
  <si>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</si>
  <si>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</si>
  <si>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</si>
  <si>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</si>
  <si>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</si>
  <si>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</si>
  <si>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</si>
  <si>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</si>
  <si>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</si>
  <si>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</si>
  <si>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</si>
  <si>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</si>
  <si>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</si>
  <si>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</si>
  <si>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</si>
  <si>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</si>
  <si>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</si>
  <si>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</si>
  <si>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</si>
  <si>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</si>
  <si>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</si>
  <si>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</si>
  <si>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</si>
  <si>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</si>
  <si>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</si>
  <si>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</si>
  <si>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</si>
  <si>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</si>
  <si>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</si>
  <si>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</si>
  <si>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</si>
  <si>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</si>
  <si>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</si>
  <si>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</si>
  <si>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</si>
  <si>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</si>
  <si>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</si>
  <si>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</si>
  <si>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</si>
  <si>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</si>
  <si>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</si>
  <si>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</si>
  <si>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</si>
  <si>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</si>
  <si>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</si>
  <si>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</si>
  <si>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</si>
  <si>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</si>
  <si>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</si>
  <si>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</si>
  <si>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</si>
  <si>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</si>
  <si>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</si>
  <si>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</si>
  <si>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</si>
  <si>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</si>
  <si>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</si>
  <si>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</si>
  <si>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</si>
  <si>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</si>
  <si>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</si>
  <si>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</si>
  <si>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</si>
  <si>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</si>
  <si>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</si>
  <si>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</si>
  <si>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</si>
  <si>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</si>
  <si>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</si>
  <si>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</si>
  <si>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</si>
  <si>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</si>
  <si>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</si>
  <si>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</si>
  <si>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</si>
  <si>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</si>
  <si>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</si>
  <si>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</si>
  <si>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</si>
  <si>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</si>
  <si>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</si>
  <si>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</si>
  <si>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</si>
  <si>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</si>
  <si>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</si>
  <si>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</si>
  <si>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</si>
  <si>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</si>
  <si>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</si>
  <si>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</si>
  <si>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</si>
  <si>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</si>
  <si>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</si>
  <si>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</si>
  <si>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</si>
  <si>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</si>
  <si>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</si>
  <si>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</si>
  <si>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</si>
  <si>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</si>
  <si>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</si>
  <si>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</si>
  <si>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</si>
  <si>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</si>
  <si>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</si>
  <si>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</si>
  <si>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</si>
  <si>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</si>
  <si>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</si>
  <si>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</si>
  <si>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</si>
  <si>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</si>
  <si>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</si>
  <si>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</si>
  <si>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</si>
  <si>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</si>
  <si>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</si>
  <si>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</si>
  <si>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</si>
  <si>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</si>
  <si>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</si>
  <si>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</si>
  <si>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</si>
  <si>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</si>
  <si>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</si>
  <si>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</si>
  <si>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</si>
  <si>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</si>
  <si>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</si>
  <si>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</si>
  <si>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</si>
  <si>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</si>
  <si>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</si>
  <si>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</si>
  <si>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</si>
  <si>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</si>
  <si>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</si>
  <si>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</si>
  <si>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</si>
  <si>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</si>
  <si>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</si>
  <si>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</si>
  <si>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</si>
  <si>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</si>
  <si>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</si>
  <si>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</si>
  <si>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</si>
  <si>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</si>
  <si>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</si>
  <si>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</si>
  <si>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</si>
  <si>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</si>
  <si>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</si>
  <si>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</si>
  <si>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</si>
  <si>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</si>
  <si>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</si>
  <si>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</si>
  <si>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</si>
  <si>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</si>
  <si>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</si>
  <si>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</si>
  <si>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</si>
  <si>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</si>
  <si>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</si>
  <si>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</si>
  <si>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</si>
  <si>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</si>
  <si>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</si>
  <si>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</si>
  <si>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</si>
  <si>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</si>
  <si>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</si>
  <si>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</si>
  <si>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</si>
  <si>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</si>
  <si>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</si>
  <si>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</si>
  <si>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</si>
  <si>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</si>
  <si>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</si>
  <si>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</si>
  <si>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</si>
  <si>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</si>
  <si>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</si>
  <si>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</si>
  <si>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</si>
  <si>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</si>
  <si>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</si>
  <si>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</si>
  <si>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</si>
  <si>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</si>
  <si>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</si>
  <si>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</si>
  <si>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</si>
  <si>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</si>
  <si>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</si>
  <si>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</si>
  <si>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</si>
  <si>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</si>
  <si>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</si>
  <si>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</si>
  <si>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</si>
  <si>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</si>
  <si>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</si>
  <si>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</si>
  <si>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</si>
  <si>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</si>
  <si>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</si>
  <si>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</si>
  <si>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</si>
  <si>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</si>
  <si>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</si>
  <si>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</si>
  <si>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</si>
  <si>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</si>
  <si>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</si>
  <si>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</si>
  <si>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</si>
  <si>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</si>
  <si>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</si>
  <si>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</si>
  <si>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</si>
  <si>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</si>
  <si>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</si>
  <si>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</si>
  <si>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</si>
  <si>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</si>
  <si>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</si>
  <si>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</si>
  <si>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</si>
  <si>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</si>
  <si>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</si>
  <si>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</si>
  <si>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</si>
  <si>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</si>
  <si>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</si>
  <si>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</si>
  <si>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</si>
  <si>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</si>
  <si>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</si>
  <si>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</si>
  <si>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</si>
  <si>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</si>
  <si>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</si>
  <si>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</si>
  <si>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</si>
  <si>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</si>
  <si>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</si>
  <si>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</si>
  <si>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</si>
  <si>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</si>
  <si>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</si>
  <si>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</si>
  <si>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</si>
  <si>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</si>
  <si>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</si>
  <si>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</si>
  <si>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</si>
  <si>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</si>
  <si>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</si>
  <si>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</si>
  <si>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</si>
  <si>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</si>
  <si>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</si>
  <si>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</si>
  <si>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</si>
  <si>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</si>
  <si>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</si>
  <si>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</si>
  <si>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</si>
  <si>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</si>
  <si>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</si>
  <si>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</si>
  <si>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</si>
  <si>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</si>
  <si>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</si>
  <si>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</si>
  <si>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</si>
  <si>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</si>
  <si>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</si>
  <si>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</si>
  <si>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</si>
  <si>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</si>
  <si>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</si>
  <si>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</si>
  <si>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</si>
  <si>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</si>
  <si>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</si>
  <si>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</si>
  <si>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</si>
  <si>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</si>
  <si>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</si>
  <si>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</si>
  <si>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</si>
  <si>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</si>
  <si>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</si>
  <si>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</si>
  <si>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</si>
  <si>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</si>
  <si>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</si>
  <si>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</si>
  <si>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</si>
  <si>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</si>
  <si>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</si>
  <si>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</si>
  <si>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</si>
  <si>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</si>
  <si>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</si>
  <si>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</si>
  <si>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</si>
  <si>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</si>
  <si>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</si>
  <si>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</si>
  <si>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</si>
  <si>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</si>
  <si>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</si>
  <si>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</si>
  <si>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</si>
  <si>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</si>
  <si>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</si>
  <si>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</si>
  <si>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</si>
  <si>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</si>
  <si>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</si>
  <si>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</si>
  <si>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</si>
  <si>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</si>
  <si>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</si>
  <si>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в том числе:
за счет перечислений другим бюджетам бюджетной системы Российской Федерации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</si>
  <si>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</si>
  <si>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</si>
  <si>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</si>
  <si>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</si>
  <si>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</si>
  <si>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</si>
  <si>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</si>
  <si>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</si>
  <si>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</si>
  <si>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</si>
  <si>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</si>
  <si>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</si>
  <si>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</si>
  <si>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</si>
  <si>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</si>
  <si>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</si>
  <si>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</si>
  <si>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</si>
  <si>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</si>
  <si>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</si>
  <si>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</si>
  <si>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</si>
  <si>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</si>
  <si>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</si>
  <si>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</si>
  <si>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</si>
  <si>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</si>
  <si>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</si>
  <si>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</si>
  <si>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</si>
  <si>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</si>
  <si>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</si>
  <si>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</si>
  <si>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</si>
  <si>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</si>
  <si>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</si>
  <si>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</si>
  <si>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</si>
  <si>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</si>
  <si>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</si>
  <si>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</si>
  <si>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</si>
  <si>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</si>
  <si>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</si>
  <si>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</si>
  <si>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</si>
  <si>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</si>
  <si>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</si>
  <si>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</si>
  <si>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</si>
  <si>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</si>
  <si>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</si>
  <si>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</si>
  <si>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</si>
  <si>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</si>
  <si>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</si>
  <si>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</si>
  <si>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</si>
  <si>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</si>
  <si>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</si>
  <si>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</si>
  <si>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</si>
  <si>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</si>
  <si>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</si>
  <si>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</si>
  <si>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</si>
  <si>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</si>
  <si>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</si>
  <si>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</si>
  <si>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</si>
  <si>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</si>
  <si>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</si>
  <si>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</si>
  <si>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</si>
  <si>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</si>
  <si>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</si>
  <si>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</si>
  <si>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</si>
  <si>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</si>
  <si>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</si>
  <si>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</si>
  <si>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</si>
  <si>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</si>
  <si>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</si>
  <si>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</si>
  <si>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</si>
  <si>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</si>
  <si>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</si>
  <si>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</si>
  <si>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</si>
  <si>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</si>
  <si>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</si>
  <si>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</si>
  <si>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</si>
  <si>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</si>
  <si>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</si>
  <si>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</si>
  <si>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</si>
  <si>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</si>
  <si>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</si>
  <si>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</si>
  <si>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</si>
  <si>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</si>
  <si>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</si>
  <si>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</si>
  <si>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</si>
  <si>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</si>
  <si>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</si>
  <si>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</si>
  <si>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</si>
  <si>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</si>
  <si>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</si>
  <si>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</si>
  <si>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</si>
  <si>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</si>
  <si>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</si>
  <si>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</si>
  <si>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</si>
  <si>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</si>
  <si>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</si>
  <si>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</si>
  <si>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</si>
  <si>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4630</t>
  </si>
  <si>
    <t>4640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</si>
  <si>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</si>
  <si>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</si>
  <si>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</si>
  <si>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</si>
  <si>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</si>
  <si>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</si>
  <si>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</si>
  <si>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</si>
  <si>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</si>
  <si>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</si>
  <si>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</si>
  <si>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</si>
  <si>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</si>
  <si>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</si>
  <si>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</si>
  <si>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</si>
  <si>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</si>
  <si>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</si>
  <si>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</si>
  <si>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некоммерческим 
организациям и физическим лицам - производителям товаров, 
работ и услуг на производство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</si>
  <si>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</si>
  <si>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</si>
  <si>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</si>
  <si>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</si>
  <si>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</si>
  <si>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</si>
  <si>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</si>
  <si>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</si>
  <si>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</si>
  <si>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</si>
  <si>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</si>
  <si>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</si>
  <si>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</si>
  <si>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</si>
  <si>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</si>
  <si>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</si>
  <si>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</si>
  <si>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</si>
  <si>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</si>
  <si>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</si>
  <si>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</si>
  <si>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</si>
  <si>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А.А. Пестряков</t>
  </si>
  <si>
    <t>01 января 2022 г.</t>
  </si>
  <si>
    <t>НОРИЛЬСКИЙ ГОРОДСКОЙ СОВЕТ ДЕПУТАТОВ</t>
  </si>
  <si>
    <t>Л.Г.Понкратова</t>
  </si>
  <si>
    <t>2457042317</t>
  </si>
  <si>
    <t>01.01.2022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</si>
  <si>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</si>
  <si>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</si>
  <si>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</si>
  <si>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</si>
  <si>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</si>
  <si>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</si>
  <si>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</si>
  <si>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</si>
  <si>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</si>
  <si>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</si>
  <si>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</si>
  <si>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</si>
  <si>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</si>
  <si>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</si>
  <si>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</si>
  <si>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</si>
  <si>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</si>
  <si>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</si>
  <si>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</si>
  <si>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</si>
  <si>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</si>
  <si>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</si>
  <si>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</si>
  <si>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</si>
  <si>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</si>
  <si>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</si>
  <si>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</si>
  <si>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</si>
  <si>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</si>
  <si>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</si>
  <si>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</si>
  <si>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</si>
  <si>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</si>
  <si>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</si>
  <si>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</si>
  <si>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</si>
  <si>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</si>
  <si>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</si>
  <si>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</si>
  <si>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</si>
  <si>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</si>
  <si>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</si>
  <si>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</si>
  <si>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</si>
  <si>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</si>
  <si>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</si>
  <si>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</si>
  <si>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</si>
  <si>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</si>
  <si>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</si>
  <si>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</si>
  <si>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</si>
  <si>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</si>
  <si>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</si>
  <si>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</si>
  <si>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</si>
  <si>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</si>
  <si>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</si>
  <si>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</si>
  <si>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</si>
  <si>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из них:
прочих запасов (материалов)</t>
  </si>
  <si>
    <t>в том числе:
по налоговым доходам, таможенным платежам и страховым взносам на обязательное социальное страхование</t>
  </si>
  <si>
    <t>Пестряков Александр Александрович</t>
  </si>
  <si>
    <t>Руководитель</t>
  </si>
  <si>
    <t>F76B34BB4643AEFF04FB6C54DE9AA185F09F48D9</t>
  </si>
  <si>
    <t>05495C59F113612E8B8DDFE02ECA11E90E3A4F5E</t>
  </si>
  <si>
    <t>Федеральное казначейство</t>
  </si>
  <si>
    <t>Главный бухгалтер</t>
  </si>
  <si>
    <t>Понкратова Людмила Георгиевна</t>
  </si>
  <si>
    <t>2D87BD5225FD8DEEAC761B8ACF1E273002BDA6E6</t>
  </si>
  <si>
    <t>6A1516E7998FD989C1CC77AC3D3B8AEDC7B99563</t>
  </si>
  <si>
    <t>Заработная плата</t>
  </si>
  <si>
    <t>0103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</si>
  <si>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</si>
  <si>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</si>
  <si>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</si>
  <si>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</si>
  <si>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</si>
  <si>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Работы, услуги по содержанию имущества</t>
  </si>
  <si>
    <t>Прочие работы, услуги</t>
  </si>
  <si>
    <t>Страхование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</si>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</sst>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292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5" fillId="0" borderId="0" xfId="0" applyNumberFormat="1" applyFont="1" applyAlignment="1">
      <alignment horizontal="left" wrapText="1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45" xfId="0" applyNumberFormat="1" applyFont="1" applyFill="1" applyBorder="1" applyAlignment="1" applyProtection="1">
      <alignment horizontal="right"/>
      <protection locked="0"/>
    </xf>
    <xf numFmtId="164" fontId="30" fillId="26" borderId="39" xfId="0" applyNumberFormat="1" applyFont="1" applyFill="1" applyBorder="1" applyAlignment="1" applyProtection="1">
      <alignment horizontal="right"/>
      <protection locked="0"/>
    </xf>
    <xf numFmtId="164" fontId="30" fillId="26" borderId="39" xfId="0" applyNumberFormat="1" applyFont="1" applyFill="1" applyBorder="1" applyAlignment="1" applyProtection="1">
      <alignment horizontal="right"/>
    </xf>
    <xf numFmtId="164" fontId="30" fillId="26" borderId="46" xfId="0" applyNumberFormat="1" applyFont="1" applyFill="1" applyBorder="1" applyAlignment="1" applyProtection="1">
      <alignment horizontal="right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25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47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48" xfId="0" applyFont="1" applyFill="1" applyBorder="1" applyAlignment="1" applyProtection="1">
      <alignment horizontal="center"/>
    </xf>
    <xf numFmtId="164" fontId="30" fillId="26" borderId="45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45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28" borderId="45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49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0" xfId="37" applyNumberFormat="1" applyFont="1" applyBorder="1" applyAlignment="1">
      <alignment horizontal="right" indent="1"/>
    </xf>
    <xf numFmtId="49" fontId="28" fillId="0" borderId="51" xfId="37" applyNumberFormat="1" applyFont="1" applyBorder="1" applyAlignment="1">
      <alignment horizontal="right" indent="1"/>
    </xf>
    <xf numFmtId="49" fontId="36" fillId="0" borderId="0" xfId="0" applyNumberFormat="1" applyFont="1" applyBorder="1" applyAlignment="1">
      <alignment horizontal="left" indent="1"/>
    </xf>
    <xf numFmtId="49" fontId="36" fillId="0" borderId="52" xfId="0" applyNumberFormat="1" applyFont="1" applyBorder="1" applyAlignment="1">
      <alignment horizontal="left" indent="1"/>
    </xf>
    <xf numFmtId="49" fontId="36" fillId="0" borderId="51" xfId="0" applyNumberFormat="1" applyFont="1" applyBorder="1" applyAlignment="1">
      <alignment horizontal="left" wrapText="1" indent="1"/>
    </xf>
    <xf numFmtId="49" fontId="36" fillId="0" borderId="53" xfId="0" applyNumberFormat="1" applyFont="1" applyBorder="1" applyAlignment="1">
      <alignment horizontal="left" wrapText="1" indent="1"/>
    </xf>
    <xf numFmtId="49" fontId="28" fillId="0" borderId="54" xfId="37" applyNumberFormat="1" applyFont="1" applyBorder="1" applyAlignment="1">
      <alignment horizontal="right" indent="1"/>
    </xf>
    <xf numFmtId="49" fontId="28" fillId="0" borderId="55" xfId="37" applyNumberFormat="1" applyFont="1" applyBorder="1" applyAlignment="1">
      <alignment horizontal="right" indent="1"/>
    </xf>
    <xf numFmtId="14" fontId="36" fillId="0" borderId="0" xfId="0" applyNumberFormat="1" applyFont="1" applyBorder="1" applyAlignment="1">
      <alignment horizontal="left" indent="1"/>
    </xf>
    <xf numFmtId="14" fontId="36" fillId="0" borderId="52" xfId="0" applyNumberFormat="1" applyFont="1" applyBorder="1" applyAlignment="1">
      <alignment horizontal="left" indent="1"/>
    </xf>
    <xf numFmtId="49" fontId="36" fillId="0" borderId="0" xfId="0" applyNumberFormat="1" applyFont="1" applyBorder="1" applyAlignment="1">
      <alignment horizontal="left" wrapText="1" indent="1"/>
    </xf>
    <xf numFmtId="49" fontId="36" fillId="0" borderId="52" xfId="0" applyNumberFormat="1" applyFont="1" applyBorder="1" applyAlignment="1">
      <alignment horizontal="left" wrapText="1" indent="1"/>
    </xf>
    <xf numFmtId="49" fontId="36" fillId="0" borderId="55" xfId="0" applyNumberFormat="1" applyFont="1" applyBorder="1" applyAlignment="1">
      <alignment horizontal="left" wrapText="1" indent="1"/>
    </xf>
    <xf numFmtId="49" fontId="36" fillId="0" borderId="56" xfId="0" applyNumberFormat="1" applyFont="1" applyBorder="1" applyAlignment="1">
      <alignment horizontal="left" wrapText="1" indent="1"/>
    </xf>
    <xf numFmtId="0" fontId="9" fillId="24" borderId="17" xfId="0" applyFont="1" applyFill="1" applyBorder="1" applyAlignment="1" applyProtection="1">
      <alignment horizontal="center"/>
      <protection locked="0"/>
    </xf>
    <xf numFmtId="164" fontId="30" fillId="28" borderId="57" xfId="0" applyNumberFormat="1" applyFont="1" applyFill="1" applyBorder="1" applyAlignment="1" applyProtection="1">
      <alignment horizontal="right"/>
    </xf>
    <xf numFmtId="164" fontId="30" fillId="28" borderId="58" xfId="0" applyNumberFormat="1" applyFont="1" applyFill="1" applyBorder="1" applyAlignment="1" applyProtection="1">
      <alignment horizontal="right"/>
    </xf>
    <xf numFmtId="0" fontId="26" fillId="24" borderId="60" xfId="0" applyFont="1" applyFill="1" applyBorder="1" applyAlignment="1">
      <alignment horizontal="left" vertical="center" indent="2"/>
    </xf>
    <xf numFmtId="0" fontId="26" fillId="24" borderId="61" xfId="0" applyFont="1" applyFill="1" applyBorder="1" applyAlignment="1">
      <alignment horizontal="left" vertical="center" indent="2"/>
    </xf>
    <xf numFmtId="0" fontId="3" fillId="24" borderId="62" xfId="0" applyFont="1" applyFill="1" applyBorder="1" applyAlignment="1">
      <alignment horizontal="center"/>
    </xf>
    <xf numFmtId="0" fontId="3" fillId="24" borderId="60" xfId="0" applyFont="1" applyFill="1" applyBorder="1" applyAlignment="1">
      <alignment horizontal="center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3" xfId="0" applyNumberFormat="1" applyFont="1" applyFill="1" applyBorder="1" applyAlignment="1" applyProtection="1">
      <alignment horizontal="right"/>
    </xf>
    <xf numFmtId="164" fontId="30" fillId="25" borderId="48" xfId="0" applyNumberFormat="1" applyFont="1" applyFill="1" applyBorder="1" applyAlignment="1" applyProtection="1">
      <alignment horizontal="right"/>
    </xf>
    <xf numFmtId="164" fontId="30" fillId="25" borderId="64" xfId="0" applyNumberFormat="1" applyFont="1" applyFill="1" applyBorder="1" applyAlignment="1" applyProtection="1">
      <alignment horizontal="right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46" xfId="0" applyNumberFormat="1" applyFont="1" applyFill="1" applyBorder="1" applyAlignment="1" applyProtection="1">
      <alignment horizontal="right"/>
    </xf>
    <xf numFmtId="0" fontId="30" fillId="24" borderId="65" xfId="0" applyFont="1" applyFill="1" applyBorder="1" applyAlignment="1" applyProtection="1">
      <alignment horizontal="center"/>
    </xf>
    <xf numFmtId="0" fontId="30" fillId="24" borderId="66" xfId="0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0" fontId="30" fillId="24" borderId="44" xfId="0" applyFont="1" applyFill="1" applyBorder="1" applyAlignment="1" applyProtection="1">
      <alignment horizontal="center" vertical="center" wrapText="1"/>
    </xf>
    <xf numFmtId="0" fontId="30" fillId="24" borderId="37" xfId="0" applyFont="1" applyFill="1" applyBorder="1" applyAlignment="1" applyProtection="1">
      <alignment horizontal="center" vertical="center" wrapText="1"/>
    </xf>
    <xf numFmtId="0" fontId="30" fillId="24" borderId="25" xfId="0" applyFont="1" applyFill="1" applyBorder="1" applyAlignment="1" applyProtection="1">
      <alignment horizontal="center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3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9" borderId="67" xfId="0" applyNumberFormat="1" applyFont="1" applyFill="1" applyBorder="1" applyAlignment="1" applyProtection="1">
      <alignment horizontal="right"/>
    </xf>
    <xf numFmtId="164" fontId="30" fillId="29" borderId="33" xfId="0" applyNumberFormat="1" applyFont="1" applyFill="1" applyBorder="1" applyAlignment="1" applyProtection="1">
      <alignment horizontal="right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0" fontId="5" fillId="24" borderId="0" xfId="0" applyNumberFormat="1" applyFont="1" applyFill="1" applyBorder="1" applyAlignment="1">
      <alignment horizontal="center"/>
    </xf>
    <xf numFmtId="0" fontId="5" fillId="24" borderId="68" xfId="0" applyNumberFormat="1" applyFont="1" applyFill="1" applyBorder="1" applyAlignment="1">
      <alignment horizontal="center"/>
    </xf>
    <xf numFmtId="164" fontId="30" fillId="26" borderId="47" xfId="0" applyNumberFormat="1" applyFont="1" applyFill="1" applyBorder="1" applyAlignment="1" applyProtection="1">
      <alignment horizontal="right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8" borderId="44" xfId="0" applyNumberFormat="1" applyFont="1" applyFill="1" applyBorder="1" applyAlignment="1" applyProtection="1">
      <alignment horizontal="right"/>
    </xf>
    <xf numFmtId="164" fontId="30" fillId="28" borderId="34" xfId="0" applyNumberFormat="1" applyFont="1" applyFill="1" applyBorder="1" applyAlignment="1" applyProtection="1">
      <alignment horizontal="right"/>
    </xf>
    <xf numFmtId="164" fontId="30" fillId="26" borderId="44" xfId="0" applyNumberFormat="1" applyFont="1" applyFill="1" applyBorder="1" applyAlignment="1" applyProtection="1">
      <alignment horizontal="right"/>
    </xf>
    <xf numFmtId="164" fontId="30" fillId="26" borderId="34" xfId="0" applyNumberFormat="1" applyFont="1" applyFill="1" applyBorder="1" applyAlignment="1" applyProtection="1">
      <alignment horizontal="right"/>
    </xf>
    <xf numFmtId="164" fontId="30" fillId="26" borderId="37" xfId="0" applyNumberFormat="1" applyFont="1" applyFill="1" applyBorder="1" applyAlignment="1" applyProtection="1">
      <alignment horizontal="right"/>
    </xf>
    <xf numFmtId="164" fontId="30" fillId="26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69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0" borderId="57" xfId="0" applyNumberFormat="1" applyFont="1" applyFill="1" applyBorder="1" applyAlignment="1" applyProtection="1">
      <alignment horizontal="right"/>
      <protection locked="0"/>
    </xf>
    <xf numFmtId="164" fontId="30" fillId="0" borderId="58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32" xfId="0" applyFont="1" applyFill="1" applyBorder="1" applyAlignment="1" applyProtection="1">
      <alignment horizontal="center" vertical="center" wrapText="1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47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8" borderId="46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7" borderId="46" xfId="0" applyNumberFormat="1" applyFont="1" applyFill="1" applyBorder="1" applyAlignment="1" applyProtection="1">
      <alignment horizontal="right"/>
    </xf>
    <xf numFmtId="49" fontId="30" fillId="25" borderId="57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9" fillId="24" borderId="71" xfId="0" applyFont="1" applyFill="1" applyBorder="1" applyAlignment="1">
      <alignment horizontal="center"/>
    </xf>
    <xf numFmtId="49" fontId="30" fillId="0" borderId="72" xfId="0" applyNumberFormat="1" applyFont="1" applyFill="1" applyBorder="1" applyAlignment="1" applyProtection="1">
      <alignment horizontal="center"/>
      <protection locked="0"/>
    </xf>
    <xf numFmtId="49" fontId="30" fillId="0" borderId="69" xfId="0" applyNumberFormat="1" applyFont="1" applyFill="1" applyBorder="1" applyAlignment="1" applyProtection="1">
      <alignment horizontal="center"/>
      <protection locked="0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4" borderId="59" xfId="0" applyNumberFormat="1" applyFont="1" applyFill="1" applyBorder="1" applyAlignment="1" applyProtection="1">
      <alignment horizontal="right"/>
      <protection locked="0"/>
    </xf>
    <xf numFmtId="0" fontId="9" fillId="24" borderId="71" xfId="0" applyFont="1" applyFill="1" applyBorder="1" applyAlignment="1">
      <alignment horizontal="center" vertical="top"/>
    </xf>
    <xf numFmtId="164" fontId="30" fillId="24" borderId="48" xfId="0" applyNumberFormat="1" applyFont="1" applyFill="1" applyBorder="1" applyAlignment="1" applyProtection="1">
      <alignment horizontal="right"/>
    </xf>
    <xf numFmtId="164" fontId="30" fillId="24" borderId="64" xfId="0" applyNumberFormat="1" applyFont="1" applyFill="1" applyBorder="1" applyAlignment="1" applyProtection="1">
      <alignment horizontal="right"/>
    </xf>
    <xf numFmtId="0" fontId="35" fillId="0" borderId="27" xfId="0" applyFont="1" applyBorder="1" applyAlignment="1" applyProtection="1">
      <alignment horizontal="center"/>
    </xf>
    <xf numFmtId="0" fontId="30" fillId="24" borderId="65" xfId="0" applyFont="1" applyFill="1" applyBorder="1" applyAlignment="1">
      <alignment horizontal="center"/>
    </xf>
    <xf numFmtId="0" fontId="30" fillId="24" borderId="66" xfId="0" applyFont="1" applyFill="1" applyBorder="1" applyAlignment="1">
      <alignment horizontal="center"/>
    </xf>
    <xf numFmtId="0" fontId="30" fillId="24" borderId="73" xfId="0" applyFont="1" applyFill="1" applyBorder="1" applyAlignment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24" borderId="65" xfId="0" applyNumberFormat="1" applyFont="1" applyFill="1" applyBorder="1" applyAlignment="1" applyProtection="1">
      <alignment horizontal="right"/>
      <protection locked="0"/>
    </xf>
    <xf numFmtId="164" fontId="30" fillId="24" borderId="66" xfId="0" applyNumberFormat="1" applyFont="1" applyFill="1" applyBorder="1" applyAlignment="1" applyProtection="1">
      <alignment horizontal="right"/>
      <protection locked="0"/>
    </xf>
    <xf numFmtId="164" fontId="30" fillId="24" borderId="73" xfId="0" applyNumberFormat="1" applyFont="1" applyFill="1" applyBorder="1" applyAlignment="1" applyProtection="1">
      <alignment horizontal="right"/>
      <protection locked="0"/>
    </xf>
    <xf numFmtId="164" fontId="30" fillId="26" borderId="44" xfId="0" applyNumberFormat="1" applyFont="1" applyFill="1" applyBorder="1" applyAlignment="1" applyProtection="1">
      <alignment horizontal="right"/>
      <protection locked="0"/>
    </xf>
    <xf numFmtId="164" fontId="30" fillId="26" borderId="37" xfId="0" applyNumberFormat="1" applyFont="1" applyFill="1" applyBorder="1" applyAlignment="1" applyProtection="1">
      <alignment horizontal="right"/>
      <protection locked="0"/>
    </xf>
    <xf numFmtId="164" fontId="30" fillId="26" borderId="16" xfId="0" applyNumberFormat="1" applyFont="1" applyFill="1" applyBorder="1" applyAlignment="1" applyProtection="1">
      <alignment horizontal="right"/>
      <protection locked="0"/>
    </xf>
    <xf numFmtId="164" fontId="30" fillId="0" borderId="65" xfId="0" applyNumberFormat="1" applyFont="1" applyFill="1" applyBorder="1" applyAlignment="1" applyProtection="1">
      <alignment horizontal="right"/>
      <protection locked="0"/>
    </xf>
    <xf numFmtId="164" fontId="30" fillId="0" borderId="74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49" fontId="30" fillId="25" borderId="65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73" xfId="0" applyNumberFormat="1" applyFont="1" applyFill="1" applyBorder="1" applyAlignment="1" applyProtection="1">
      <alignment horizontal="center"/>
    </xf>
    <xf numFmtId="49" fontId="30" fillId="0" borderId="67" xfId="0" applyNumberFormat="1" applyFont="1" applyFill="1" applyBorder="1" applyAlignment="1" applyProtection="1">
      <alignment horizontal="center"/>
      <protection locked="0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0" fontId="7" fillId="24" borderId="37" xfId="0" applyNumberFormat="1" applyFont="1" applyFill="1" applyBorder="1" applyAlignment="1" applyProtection="1">
      <alignment horizontal="left" wrapText="1"/>
      <protection locked="0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2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69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59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303</xdr:row>
      <xdr:rowOff>47625</xdr:rowOff>
    </xdr:from>
    <xdr:to>
      <xdr:col>3</xdr:col>
      <xdr:colOff>142875</xdr:colOff>
      <xdr:row>303</xdr:row>
      <xdr:rowOff>561975</xdr:rowOff>
    </xdr:to>
    <xdr:pic>
      <xdr:nvPicPr>
        <xdr:cNvPr id="11559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275195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25"/>
  <sheetViews>
    <sheetView tabSelected="1" workbookViewId="0"/>
  </sheetViews>
  <sheetFormatPr defaultRowHeight="15" x14ac:dyDescent="0.25"/>
  <cols>
    <col min="1" max="1" width="57.42578125" customWidth="1"/>
    <col min="2" max="2" width="10.7109375" customWidth="1"/>
    <col min="3" max="3" width="12.7109375" customWidth="1"/>
    <col min="4" max="4" width="4.7109375" customWidth="1"/>
    <col min="5" max="5" width="9" customWidth="1"/>
    <col min="6" max="6" width="8.7109375" customWidth="1"/>
    <col min="7" max="7" width="4.7109375" customWidth="1"/>
    <col min="8" max="8" width="13.7109375" customWidth="1"/>
    <col min="9" max="9" width="15.7109375" customWidth="1"/>
    <col min="10" max="10" width="24.85546875" hidden="1" customWidth="1"/>
    <col min="11" max="11" width="19" style="31" hidden="1" customWidth="1"/>
    <col min="12" max="12" width="9.140625" style="31" hidden="1" customWidth="1"/>
    <col min="13" max="13" width="9.140625" hidden="1" customWidth="1"/>
    <col min="14" max="14" width="47" hidden="1" customWidth="1"/>
    <col min="15" max="15" width="0" hidden="1" customWidth="1"/>
  </cols>
  <sheetData>
    <row r="1" spans="1:14" ht="15" customHeight="1" x14ac:dyDescent="0.25">
      <c r="A1" s="25"/>
      <c r="B1" s="26"/>
      <c r="C1" s="26"/>
      <c r="D1" s="26"/>
      <c r="E1" s="26"/>
      <c r="F1" s="270"/>
      <c r="G1" s="270"/>
      <c r="H1" s="270"/>
      <c r="I1" s="270"/>
    </row>
    <row r="2" spans="1:14" ht="15.75" thickBot="1" x14ac:dyDescent="0.3">
      <c r="A2" s="211" t="s">
        <v>90</v>
      </c>
      <c r="B2" s="211"/>
      <c r="C2" s="211"/>
      <c r="D2" s="211"/>
      <c r="E2" s="211"/>
      <c r="F2" s="211"/>
      <c r="G2" s="211"/>
      <c r="H2" s="212"/>
      <c r="I2" s="17" t="s">
        <v>0</v>
      </c>
      <c r="K2" s="31" t="s">
        <v>77</v>
      </c>
    </row>
    <row r="3" spans="1:14" ht="23.25" x14ac:dyDescent="0.25">
      <c r="A3" s="15" t="s">
        <v>70</v>
      </c>
      <c r="B3" s="202" t="s">
        <v>616</v>
      </c>
      <c r="C3" s="202"/>
      <c r="D3" s="1"/>
      <c r="E3" s="1"/>
      <c r="F3" s="1"/>
      <c r="G3" s="1"/>
      <c r="H3" s="23" t="s">
        <v>1</v>
      </c>
      <c r="I3" s="16" t="s">
        <v>2</v>
      </c>
      <c r="K3" s="31" t="s">
        <v>78</v>
      </c>
      <c r="L3" s="31" t="s">
        <v>623</v>
      </c>
    </row>
    <row r="4" spans="1:14" x14ac:dyDescent="0.25">
      <c r="A4" s="15"/>
      <c r="B4" s="214"/>
      <c r="C4" s="214"/>
      <c r="D4" s="214"/>
      <c r="E4" s="214"/>
      <c r="F4" s="214"/>
      <c r="G4" s="214"/>
      <c r="H4" s="23" t="s">
        <v>3</v>
      </c>
      <c r="I4" s="19">
        <v>44562</v>
      </c>
      <c r="K4" s="31" t="s">
        <v>79</v>
      </c>
      <c r="L4" s="31" t="s">
        <v>627</v>
      </c>
    </row>
    <row r="5" spans="1:14" x14ac:dyDescent="0.25">
      <c r="A5" s="2" t="s">
        <v>4</v>
      </c>
      <c r="B5" s="203" t="s">
        <v>617</v>
      </c>
      <c r="C5" s="203"/>
      <c r="D5" s="203"/>
      <c r="E5" s="203"/>
      <c r="F5" s="203"/>
      <c r="G5" s="203"/>
      <c r="H5" s="24"/>
      <c r="I5" s="20"/>
      <c r="K5" s="31" t="s">
        <v>80</v>
      </c>
      <c r="L5" s="31" t="s">
        <v>620</v>
      </c>
      <c r="N5" s="137" t="s">
        <v>617</v>
      </c>
    </row>
    <row r="6" spans="1:14" x14ac:dyDescent="0.25">
      <c r="A6" s="4" t="s">
        <v>585</v>
      </c>
      <c r="B6" s="203"/>
      <c r="C6" s="203"/>
      <c r="D6" s="203"/>
      <c r="E6" s="203"/>
      <c r="F6" s="203"/>
      <c r="G6" s="203"/>
      <c r="H6" s="24" t="s">
        <v>72</v>
      </c>
      <c r="I6" s="20" t="s">
        <v>622</v>
      </c>
      <c r="K6" s="31" t="s">
        <v>81</v>
      </c>
      <c r="L6" s="31" t="s">
        <v>626</v>
      </c>
    </row>
    <row r="7" spans="1:14" ht="13.5" customHeight="1" x14ac:dyDescent="0.25">
      <c r="A7" s="122" t="s">
        <v>584</v>
      </c>
      <c r="B7" s="204"/>
      <c r="C7" s="204"/>
      <c r="D7" s="204"/>
      <c r="E7" s="204"/>
      <c r="F7" s="204"/>
      <c r="G7" s="204"/>
      <c r="H7" s="24" t="s">
        <v>73</v>
      </c>
      <c r="I7" s="21" t="s">
        <v>621</v>
      </c>
      <c r="K7" s="31" t="s">
        <v>82</v>
      </c>
      <c r="L7" s="31" t="s">
        <v>625</v>
      </c>
    </row>
    <row r="8" spans="1:14" x14ac:dyDescent="0.25">
      <c r="A8" s="5" t="s">
        <v>5</v>
      </c>
      <c r="B8" s="276" t="s">
        <v>628</v>
      </c>
      <c r="C8" s="276"/>
      <c r="D8" s="276"/>
      <c r="E8" s="276"/>
      <c r="F8" s="276"/>
      <c r="G8" s="276"/>
      <c r="H8" s="24" t="s">
        <v>71</v>
      </c>
      <c r="I8" s="21" t="s">
        <v>629</v>
      </c>
      <c r="K8" s="31" t="s">
        <v>83</v>
      </c>
    </row>
    <row r="9" spans="1:14" x14ac:dyDescent="0.25">
      <c r="A9" s="5" t="s">
        <v>177</v>
      </c>
      <c r="B9" s="224"/>
      <c r="C9" s="224"/>
      <c r="D9" s="224"/>
      <c r="E9" s="224"/>
      <c r="F9" s="224"/>
      <c r="G9" s="224"/>
      <c r="H9" s="24"/>
      <c r="I9" s="21"/>
      <c r="K9" s="31" t="s">
        <v>84</v>
      </c>
      <c r="L9" s="31" t="s">
        <v>624</v>
      </c>
    </row>
    <row r="10" spans="1:14" ht="15.75" thickBot="1" x14ac:dyDescent="0.3">
      <c r="A10" s="6" t="s">
        <v>589</v>
      </c>
      <c r="B10" s="225"/>
      <c r="C10" s="225"/>
      <c r="D10" s="225"/>
      <c r="E10" s="225"/>
      <c r="F10" s="225"/>
      <c r="G10" s="225"/>
      <c r="H10" s="24" t="s">
        <v>74</v>
      </c>
      <c r="I10" s="18">
        <v>383</v>
      </c>
      <c r="K10" s="31" t="s">
        <v>85</v>
      </c>
    </row>
    <row r="11" spans="1:14" x14ac:dyDescent="0.25">
      <c r="A11" s="7"/>
      <c r="B11" s="28"/>
      <c r="C11" s="29"/>
      <c r="D11" s="30"/>
      <c r="E11" s="30"/>
      <c r="F11" s="30"/>
      <c r="G11" s="30"/>
      <c r="H11" s="8"/>
      <c r="I11" s="3"/>
      <c r="K11" s="31" t="s">
        <v>86</v>
      </c>
      <c r="L11" s="31" t="s">
        <v>619</v>
      </c>
    </row>
    <row r="12" spans="1:14" ht="30" customHeight="1" x14ac:dyDescent="0.25">
      <c r="A12" s="106" t="s">
        <v>553</v>
      </c>
      <c r="B12" s="71"/>
      <c r="C12" s="71"/>
      <c r="D12" s="71"/>
      <c r="E12" s="71"/>
      <c r="F12" s="71"/>
      <c r="G12" s="71"/>
      <c r="H12" s="71"/>
      <c r="I12" s="71"/>
      <c r="K12" s="31" t="s">
        <v>91</v>
      </c>
    </row>
    <row r="13" spans="1:14" ht="27" customHeight="1" x14ac:dyDescent="0.25">
      <c r="A13" s="39" t="s">
        <v>6</v>
      </c>
      <c r="B13" s="125" t="s">
        <v>7</v>
      </c>
      <c r="C13" s="125" t="s">
        <v>8</v>
      </c>
      <c r="D13" s="157" t="s">
        <v>9</v>
      </c>
      <c r="E13" s="157"/>
      <c r="F13" s="157"/>
      <c r="G13" s="157"/>
      <c r="H13" s="157" t="s">
        <v>10</v>
      </c>
      <c r="I13" s="158"/>
      <c r="K13" s="31" t="s">
        <v>92</v>
      </c>
    </row>
    <row r="14" spans="1:14" ht="12.75" customHeight="1" thickBot="1" x14ac:dyDescent="0.3">
      <c r="A14" s="40">
        <v>1</v>
      </c>
      <c r="B14" s="126">
        <v>2</v>
      </c>
      <c r="C14" s="126">
        <v>3</v>
      </c>
      <c r="D14" s="221">
        <v>4</v>
      </c>
      <c r="E14" s="221"/>
      <c r="F14" s="221"/>
      <c r="G14" s="221"/>
      <c r="H14" s="199">
        <v>5</v>
      </c>
      <c r="I14" s="193"/>
      <c r="K14" s="31" t="s">
        <v>93</v>
      </c>
    </row>
    <row r="15" spans="1:14" x14ac:dyDescent="0.25">
      <c r="A15" s="75" t="s">
        <v>11</v>
      </c>
      <c r="B15" s="99" t="s">
        <v>343</v>
      </c>
      <c r="C15" s="100"/>
      <c r="D15" s="205">
        <f>D16+D72+D102</f>
        <v>158.19</v>
      </c>
      <c r="E15" s="222"/>
      <c r="F15" s="222"/>
      <c r="G15" s="223"/>
      <c r="H15" s="205">
        <f>H16+H72+H102</f>
        <v>0</v>
      </c>
      <c r="I15" s="206"/>
      <c r="K15" s="31" t="s">
        <v>94</v>
      </c>
    </row>
    <row r="16" spans="1:14" x14ac:dyDescent="0.25">
      <c r="A16" s="76" t="s">
        <v>12</v>
      </c>
      <c r="B16" s="90" t="s">
        <v>344</v>
      </c>
      <c r="C16" s="123" t="s">
        <v>634</v>
      </c>
      <c r="D16" s="215">
        <f>D17+D22+D35+D42+D48+D60+D68</f>
        <v>158.19</v>
      </c>
      <c r="E16" s="226"/>
      <c r="F16" s="226"/>
      <c r="G16" s="227"/>
      <c r="H16" s="215">
        <f>H17+H22+H35+H42+H48+H60+H68</f>
        <v>0</v>
      </c>
      <c r="I16" s="216"/>
      <c r="K16" s="31" t="s">
        <v>95</v>
      </c>
    </row>
    <row r="17" spans="1:12" ht="34.5" x14ac:dyDescent="0.25">
      <c r="A17" s="110" t="s">
        <v>682</v>
      </c>
      <c r="B17" s="90" t="s">
        <v>345</v>
      </c>
      <c r="C17" s="123" t="s">
        <v>654</v>
      </c>
      <c r="D17" s="217">
        <f>D18+D19+D20+D21</f>
        <v>0</v>
      </c>
      <c r="E17" s="219"/>
      <c r="F17" s="219"/>
      <c r="G17" s="220"/>
      <c r="H17" s="217">
        <f>H18+H19+H20+H21</f>
        <v>0</v>
      </c>
      <c r="I17" s="218"/>
      <c r="K17" s="31" t="s">
        <v>97</v>
      </c>
      <c r="L17" s="31" t="s">
        <v>618</v>
      </c>
    </row>
    <row r="18" spans="1:12" ht="23.25" x14ac:dyDescent="0.25">
      <c r="A18" s="82" t="s">
        <v>178</v>
      </c>
      <c r="B18" s="90" t="s">
        <v>182</v>
      </c>
      <c r="C18" s="123" t="s">
        <v>186</v>
      </c>
      <c r="D18" s="207"/>
      <c r="E18" s="208"/>
      <c r="F18" s="208"/>
      <c r="G18" s="209"/>
      <c r="H18" s="207">
        <v>0</v>
      </c>
      <c r="I18" s="210"/>
      <c r="K18" s="31" t="s">
        <v>96</v>
      </c>
    </row>
    <row r="19" spans="1:12" x14ac:dyDescent="0.25">
      <c r="A19" s="82" t="s">
        <v>179</v>
      </c>
      <c r="B19" s="90" t="s">
        <v>183</v>
      </c>
      <c r="C19" s="123" t="s">
        <v>187</v>
      </c>
      <c r="D19" s="207"/>
      <c r="E19" s="208"/>
      <c r="F19" s="208"/>
      <c r="G19" s="209"/>
      <c r="H19" s="207">
        <v>0</v>
      </c>
      <c r="I19" s="210"/>
      <c r="K19" s="31" t="s">
        <v>99</v>
      </c>
    </row>
    <row r="20" spans="1:12" x14ac:dyDescent="0.25">
      <c r="A20" s="82" t="s">
        <v>180</v>
      </c>
      <c r="B20" s="90" t="s">
        <v>184</v>
      </c>
      <c r="C20" s="123" t="s">
        <v>188</v>
      </c>
      <c r="D20" s="207"/>
      <c r="E20" s="208"/>
      <c r="F20" s="208"/>
      <c r="G20" s="209"/>
      <c r="H20" s="207">
        <v>0</v>
      </c>
      <c r="I20" s="210"/>
    </row>
    <row r="21" spans="1:12" x14ac:dyDescent="0.25">
      <c r="A21" s="82" t="s">
        <v>181</v>
      </c>
      <c r="B21" s="90" t="s">
        <v>185</v>
      </c>
      <c r="C21" s="123" t="s">
        <v>189</v>
      </c>
      <c r="D21" s="207"/>
      <c r="E21" s="208"/>
      <c r="F21" s="208"/>
      <c r="G21" s="209"/>
      <c r="H21" s="207">
        <v>0</v>
      </c>
      <c r="I21" s="210"/>
    </row>
    <row r="22" spans="1:12" x14ac:dyDescent="0.25">
      <c r="A22" s="81" t="s">
        <v>14</v>
      </c>
      <c r="B22" s="90" t="s">
        <v>346</v>
      </c>
      <c r="C22" s="123" t="s">
        <v>635</v>
      </c>
      <c r="D22" s="217">
        <f>D23+D24+D25+D26+D27+D28+D29+D30+D34</f>
        <v>0</v>
      </c>
      <c r="E22" s="219"/>
      <c r="F22" s="219"/>
      <c r="G22" s="220"/>
      <c r="H22" s="217">
        <f>H23+H24+H25+H26+H27+H28+H29+H30+H34</f>
        <v>0</v>
      </c>
      <c r="I22" s="218"/>
      <c r="K22" s="31" t="s">
        <v>98</v>
      </c>
    </row>
    <row r="23" spans="1:12" ht="23.25" x14ac:dyDescent="0.25">
      <c r="A23" s="82" t="s">
        <v>190</v>
      </c>
      <c r="B23" s="90" t="s">
        <v>347</v>
      </c>
      <c r="C23" s="123" t="s">
        <v>130</v>
      </c>
      <c r="D23" s="207"/>
      <c r="E23" s="208"/>
      <c r="F23" s="208"/>
      <c r="G23" s="209"/>
      <c r="H23" s="207">
        <v>0</v>
      </c>
      <c r="I23" s="210"/>
      <c r="K23" s="31" t="s">
        <v>116</v>
      </c>
    </row>
    <row r="24" spans="1:12" x14ac:dyDescent="0.25">
      <c r="A24" s="82" t="s">
        <v>144</v>
      </c>
      <c r="B24" s="90" t="s">
        <v>348</v>
      </c>
      <c r="C24" s="123" t="s">
        <v>131</v>
      </c>
      <c r="D24" s="207"/>
      <c r="E24" s="208"/>
      <c r="F24" s="208"/>
      <c r="G24" s="209"/>
      <c r="H24" s="207">
        <v>0</v>
      </c>
      <c r="I24" s="210"/>
      <c r="K24" s="31" t="s">
        <v>117</v>
      </c>
    </row>
    <row r="25" spans="1:12" x14ac:dyDescent="0.25">
      <c r="A25" s="82" t="s">
        <v>137</v>
      </c>
      <c r="B25" s="90" t="s">
        <v>349</v>
      </c>
      <c r="C25" s="123" t="s">
        <v>17</v>
      </c>
      <c r="D25" s="207"/>
      <c r="E25" s="208"/>
      <c r="F25" s="208"/>
      <c r="G25" s="209"/>
      <c r="H25" s="207">
        <v>0</v>
      </c>
      <c r="I25" s="210"/>
      <c r="K25" s="31" t="s">
        <v>119</v>
      </c>
    </row>
    <row r="26" spans="1:12" x14ac:dyDescent="0.25">
      <c r="A26" s="82" t="s">
        <v>138</v>
      </c>
      <c r="B26" s="90" t="s">
        <v>350</v>
      </c>
      <c r="C26" s="123" t="s">
        <v>18</v>
      </c>
      <c r="D26" s="207"/>
      <c r="E26" s="208"/>
      <c r="F26" s="208"/>
      <c r="G26" s="209"/>
      <c r="H26" s="207">
        <v>0</v>
      </c>
      <c r="I26" s="210"/>
      <c r="K26" s="31" t="s">
        <v>118</v>
      </c>
    </row>
    <row r="27" spans="1:12" x14ac:dyDescent="0.25">
      <c r="A27" s="82" t="s">
        <v>139</v>
      </c>
      <c r="B27" s="90" t="s">
        <v>351</v>
      </c>
      <c r="C27" s="123" t="s">
        <v>132</v>
      </c>
      <c r="D27" s="207"/>
      <c r="E27" s="208"/>
      <c r="F27" s="208"/>
      <c r="G27" s="209"/>
      <c r="H27" s="207">
        <v>0</v>
      </c>
      <c r="I27" s="210"/>
    </row>
    <row r="28" spans="1:12" x14ac:dyDescent="0.25">
      <c r="A28" s="82" t="s">
        <v>140</v>
      </c>
      <c r="B28" s="90" t="s">
        <v>352</v>
      </c>
      <c r="C28" s="123" t="s">
        <v>133</v>
      </c>
      <c r="D28" s="207"/>
      <c r="E28" s="208"/>
      <c r="F28" s="208"/>
      <c r="G28" s="209"/>
      <c r="H28" s="207">
        <v>0</v>
      </c>
      <c r="I28" s="210"/>
    </row>
    <row r="29" spans="1:12" x14ac:dyDescent="0.25">
      <c r="A29" s="82" t="s">
        <v>141</v>
      </c>
      <c r="B29" s="90" t="s">
        <v>353</v>
      </c>
      <c r="C29" s="123" t="s">
        <v>134</v>
      </c>
      <c r="D29" s="207"/>
      <c r="E29" s="208"/>
      <c r="F29" s="208"/>
      <c r="G29" s="209"/>
      <c r="H29" s="207">
        <v>0</v>
      </c>
      <c r="I29" s="210"/>
    </row>
    <row r="30" spans="1:12" ht="24" thickBot="1" x14ac:dyDescent="0.3">
      <c r="A30" s="82" t="s">
        <v>142</v>
      </c>
      <c r="B30" s="94" t="s">
        <v>354</v>
      </c>
      <c r="C30" s="95" t="s">
        <v>135</v>
      </c>
      <c r="D30" s="262"/>
      <c r="E30" s="263"/>
      <c r="F30" s="263"/>
      <c r="G30" s="264"/>
      <c r="H30" s="268">
        <v>0</v>
      </c>
      <c r="I30" s="269"/>
    </row>
    <row r="31" spans="1:12" x14ac:dyDescent="0.25">
      <c r="A31" s="41"/>
      <c r="B31" s="127"/>
      <c r="C31" s="127"/>
      <c r="D31" s="42"/>
      <c r="E31" s="42"/>
      <c r="F31" s="42"/>
      <c r="G31" s="42"/>
      <c r="H31" s="42"/>
      <c r="I31" s="43" t="s">
        <v>16</v>
      </c>
    </row>
    <row r="32" spans="1:12" ht="27" customHeight="1" x14ac:dyDescent="0.25">
      <c r="A32" s="39" t="s">
        <v>6</v>
      </c>
      <c r="B32" s="125" t="s">
        <v>7</v>
      </c>
      <c r="C32" s="125" t="s">
        <v>8</v>
      </c>
      <c r="D32" s="157" t="s">
        <v>9</v>
      </c>
      <c r="E32" s="157"/>
      <c r="F32" s="157"/>
      <c r="G32" s="157"/>
      <c r="H32" s="157" t="s">
        <v>10</v>
      </c>
      <c r="I32" s="158"/>
    </row>
    <row r="33" spans="1:12" ht="15.75" thickBot="1" x14ac:dyDescent="0.3">
      <c r="A33" s="40">
        <v>1</v>
      </c>
      <c r="B33" s="126">
        <v>2</v>
      </c>
      <c r="C33" s="126">
        <v>3</v>
      </c>
      <c r="D33" s="221">
        <v>4</v>
      </c>
      <c r="E33" s="221"/>
      <c r="F33" s="221"/>
      <c r="G33" s="221"/>
      <c r="H33" s="199">
        <v>5</v>
      </c>
      <c r="I33" s="193"/>
    </row>
    <row r="34" spans="1:12" x14ac:dyDescent="0.25">
      <c r="A34" s="83" t="s">
        <v>143</v>
      </c>
      <c r="B34" s="92" t="s">
        <v>355</v>
      </c>
      <c r="C34" s="124" t="s">
        <v>136</v>
      </c>
      <c r="D34" s="160"/>
      <c r="E34" s="160"/>
      <c r="F34" s="160"/>
      <c r="G34" s="160"/>
      <c r="H34" s="160">
        <v>0</v>
      </c>
      <c r="I34" s="161"/>
    </row>
    <row r="35" spans="1:12" x14ac:dyDescent="0.25">
      <c r="A35" s="81" t="s">
        <v>145</v>
      </c>
      <c r="B35" s="90" t="s">
        <v>356</v>
      </c>
      <c r="C35" s="123" t="s">
        <v>636</v>
      </c>
      <c r="D35" s="265">
        <f>D36+D37+D38+D39+D40+D41</f>
        <v>0</v>
      </c>
      <c r="E35" s="266"/>
      <c r="F35" s="266"/>
      <c r="G35" s="267"/>
      <c r="H35" s="143">
        <f>H36+H37+H38+H39+H40+H41</f>
        <v>0</v>
      </c>
      <c r="I35" s="150"/>
    </row>
    <row r="36" spans="1:12" ht="34.5" x14ac:dyDescent="0.25">
      <c r="A36" s="82" t="s">
        <v>191</v>
      </c>
      <c r="B36" s="90" t="s">
        <v>357</v>
      </c>
      <c r="C36" s="123" t="s">
        <v>147</v>
      </c>
      <c r="D36" s="138"/>
      <c r="E36" s="138"/>
      <c r="F36" s="138"/>
      <c r="G36" s="138"/>
      <c r="H36" s="138">
        <v>0</v>
      </c>
      <c r="I36" s="139"/>
    </row>
    <row r="37" spans="1:12" ht="23.25" x14ac:dyDescent="0.25">
      <c r="A37" s="82" t="s">
        <v>609</v>
      </c>
      <c r="B37" s="90" t="s">
        <v>358</v>
      </c>
      <c r="C37" s="123" t="s">
        <v>146</v>
      </c>
      <c r="D37" s="138"/>
      <c r="E37" s="138"/>
      <c r="F37" s="138"/>
      <c r="G37" s="138"/>
      <c r="H37" s="138">
        <v>0</v>
      </c>
      <c r="I37" s="139"/>
    </row>
    <row r="38" spans="1:12" ht="23.25" x14ac:dyDescent="0.25">
      <c r="A38" s="82" t="s">
        <v>151</v>
      </c>
      <c r="B38" s="90" t="s">
        <v>359</v>
      </c>
      <c r="C38" s="123" t="s">
        <v>148</v>
      </c>
      <c r="D38" s="138"/>
      <c r="E38" s="138"/>
      <c r="F38" s="138"/>
      <c r="G38" s="138"/>
      <c r="H38" s="138">
        <v>0</v>
      </c>
      <c r="I38" s="139"/>
    </row>
    <row r="39" spans="1:12" x14ac:dyDescent="0.25">
      <c r="A39" s="82" t="s">
        <v>152</v>
      </c>
      <c r="B39" s="90" t="s">
        <v>360</v>
      </c>
      <c r="C39" s="123" t="s">
        <v>149</v>
      </c>
      <c r="D39" s="138"/>
      <c r="E39" s="138"/>
      <c r="F39" s="138"/>
      <c r="G39" s="138"/>
      <c r="H39" s="138">
        <v>0</v>
      </c>
      <c r="I39" s="139"/>
    </row>
    <row r="40" spans="1:12" x14ac:dyDescent="0.25">
      <c r="A40" s="82" t="s">
        <v>153</v>
      </c>
      <c r="B40" s="90" t="s">
        <v>361</v>
      </c>
      <c r="C40" s="123" t="s">
        <v>150</v>
      </c>
      <c r="D40" s="138"/>
      <c r="E40" s="138"/>
      <c r="F40" s="138"/>
      <c r="G40" s="138"/>
      <c r="H40" s="138">
        <v>0</v>
      </c>
      <c r="I40" s="139"/>
    </row>
    <row r="41" spans="1:12" ht="23.25" x14ac:dyDescent="0.25">
      <c r="A41" s="82" t="s">
        <v>614</v>
      </c>
      <c r="B41" s="90" t="s">
        <v>612</v>
      </c>
      <c r="C41" s="136" t="s">
        <v>613</v>
      </c>
      <c r="D41" s="138"/>
      <c r="E41" s="138"/>
      <c r="F41" s="138"/>
      <c r="G41" s="138"/>
      <c r="H41" s="138"/>
      <c r="I41" s="139"/>
    </row>
    <row r="42" spans="1:12" x14ac:dyDescent="0.25">
      <c r="A42" s="81" t="s">
        <v>154</v>
      </c>
      <c r="B42" s="90" t="s">
        <v>362</v>
      </c>
      <c r="C42" s="123" t="s">
        <v>637</v>
      </c>
      <c r="D42" s="143">
        <f>D43+D44+D45+D46+D47</f>
        <v>158.19</v>
      </c>
      <c r="E42" s="143"/>
      <c r="F42" s="143"/>
      <c r="G42" s="143"/>
      <c r="H42" s="143">
        <f>H43+H44+H45+H46+H47</f>
        <v>0</v>
      </c>
      <c r="I42" s="150"/>
      <c r="K42" s="38" t="s">
        <v>100</v>
      </c>
      <c r="L42" s="38"/>
    </row>
    <row r="43" spans="1:12" ht="34.5" x14ac:dyDescent="0.25">
      <c r="A43" s="82" t="s">
        <v>192</v>
      </c>
      <c r="B43" s="90" t="s">
        <v>363</v>
      </c>
      <c r="C43" s="123" t="s">
        <v>638</v>
      </c>
      <c r="D43" s="138">
        <v>158.19</v>
      </c>
      <c r="E43" s="138"/>
      <c r="F43" s="138"/>
      <c r="G43" s="138"/>
      <c r="H43" s="138">
        <v>0</v>
      </c>
      <c r="I43" s="139"/>
      <c r="K43" s="38" t="s">
        <v>101</v>
      </c>
      <c r="L43" s="38"/>
    </row>
    <row r="44" spans="1:12" x14ac:dyDescent="0.25">
      <c r="A44" s="82" t="s">
        <v>159</v>
      </c>
      <c r="B44" s="90" t="s">
        <v>364</v>
      </c>
      <c r="C44" s="123" t="s">
        <v>155</v>
      </c>
      <c r="D44" s="138"/>
      <c r="E44" s="138"/>
      <c r="F44" s="138"/>
      <c r="G44" s="138"/>
      <c r="H44" s="138">
        <v>0</v>
      </c>
      <c r="I44" s="139"/>
      <c r="K44" s="31" t="s">
        <v>111</v>
      </c>
    </row>
    <row r="45" spans="1:12" x14ac:dyDescent="0.25">
      <c r="A45" s="82" t="s">
        <v>160</v>
      </c>
      <c r="B45" s="90" t="s">
        <v>365</v>
      </c>
      <c r="C45" s="123" t="s">
        <v>156</v>
      </c>
      <c r="D45" s="138"/>
      <c r="E45" s="138"/>
      <c r="F45" s="138"/>
      <c r="G45" s="138"/>
      <c r="H45" s="138">
        <v>0</v>
      </c>
      <c r="I45" s="139"/>
      <c r="K45" s="31" t="s">
        <v>112</v>
      </c>
    </row>
    <row r="46" spans="1:12" ht="23.25" x14ac:dyDescent="0.25">
      <c r="A46" s="82" t="s">
        <v>161</v>
      </c>
      <c r="B46" s="90" t="s">
        <v>366</v>
      </c>
      <c r="C46" s="123" t="s">
        <v>157</v>
      </c>
      <c r="D46" s="138"/>
      <c r="E46" s="138"/>
      <c r="F46" s="138"/>
      <c r="G46" s="138"/>
      <c r="H46" s="138">
        <v>0</v>
      </c>
      <c r="I46" s="139"/>
      <c r="K46" s="31" t="s">
        <v>113</v>
      </c>
    </row>
    <row r="47" spans="1:12" x14ac:dyDescent="0.25">
      <c r="A47" s="82" t="s">
        <v>162</v>
      </c>
      <c r="B47" s="90" t="s">
        <v>367</v>
      </c>
      <c r="C47" s="123" t="s">
        <v>158</v>
      </c>
      <c r="D47" s="138"/>
      <c r="E47" s="138"/>
      <c r="F47" s="138"/>
      <c r="G47" s="138"/>
      <c r="H47" s="138">
        <v>0</v>
      </c>
      <c r="I47" s="139"/>
      <c r="K47" s="31" t="s">
        <v>114</v>
      </c>
    </row>
    <row r="48" spans="1:12" x14ac:dyDescent="0.25">
      <c r="A48" s="81" t="s">
        <v>193</v>
      </c>
      <c r="B48" s="90" t="s">
        <v>368</v>
      </c>
      <c r="C48" s="123" t="s">
        <v>639</v>
      </c>
      <c r="D48" s="143">
        <f>D49+D50+D51+D52+D53+D54+D58+D59</f>
        <v>0</v>
      </c>
      <c r="E48" s="143"/>
      <c r="F48" s="143"/>
      <c r="G48" s="143"/>
      <c r="H48" s="143">
        <f>H49+H50+H51+H52+H53+H54+H58+H59</f>
        <v>0</v>
      </c>
      <c r="I48" s="150"/>
      <c r="K48" s="31" t="s">
        <v>115</v>
      </c>
    </row>
    <row r="49" spans="1:9" ht="34.5" x14ac:dyDescent="0.25">
      <c r="A49" s="82" t="s">
        <v>194</v>
      </c>
      <c r="B49" s="90" t="s">
        <v>369</v>
      </c>
      <c r="C49" s="123" t="s">
        <v>655</v>
      </c>
      <c r="D49" s="138"/>
      <c r="E49" s="138"/>
      <c r="F49" s="138"/>
      <c r="G49" s="138"/>
      <c r="H49" s="138">
        <v>0</v>
      </c>
      <c r="I49" s="139"/>
    </row>
    <row r="50" spans="1:9" ht="34.5" x14ac:dyDescent="0.25">
      <c r="A50" s="82" t="s">
        <v>195</v>
      </c>
      <c r="B50" s="90" t="s">
        <v>199</v>
      </c>
      <c r="C50" s="123" t="s">
        <v>204</v>
      </c>
      <c r="D50" s="138"/>
      <c r="E50" s="138"/>
      <c r="F50" s="138"/>
      <c r="G50" s="138"/>
      <c r="H50" s="138">
        <v>0</v>
      </c>
      <c r="I50" s="139"/>
    </row>
    <row r="51" spans="1:9" ht="23.25" x14ac:dyDescent="0.25">
      <c r="A51" s="82" t="s">
        <v>196</v>
      </c>
      <c r="B51" s="90" t="s">
        <v>200</v>
      </c>
      <c r="C51" s="123" t="s">
        <v>205</v>
      </c>
      <c r="D51" s="138"/>
      <c r="E51" s="138"/>
      <c r="F51" s="138"/>
      <c r="G51" s="138"/>
      <c r="H51" s="138">
        <v>0</v>
      </c>
      <c r="I51" s="139"/>
    </row>
    <row r="52" spans="1:9" ht="34.5" x14ac:dyDescent="0.25">
      <c r="A52" s="82" t="s">
        <v>197</v>
      </c>
      <c r="B52" s="90" t="s">
        <v>201</v>
      </c>
      <c r="C52" s="123" t="s">
        <v>206</v>
      </c>
      <c r="D52" s="138"/>
      <c r="E52" s="138"/>
      <c r="F52" s="138"/>
      <c r="G52" s="138"/>
      <c r="H52" s="138">
        <v>0</v>
      </c>
      <c r="I52" s="139"/>
    </row>
    <row r="53" spans="1:9" ht="23.25" x14ac:dyDescent="0.25">
      <c r="A53" s="82" t="s">
        <v>198</v>
      </c>
      <c r="B53" s="90" t="s">
        <v>202</v>
      </c>
      <c r="C53" s="123" t="s">
        <v>207</v>
      </c>
      <c r="D53" s="138"/>
      <c r="E53" s="138"/>
      <c r="F53" s="138"/>
      <c r="G53" s="138"/>
      <c r="H53" s="138">
        <v>0</v>
      </c>
      <c r="I53" s="139"/>
    </row>
    <row r="54" spans="1:9" ht="24" thickBot="1" x14ac:dyDescent="0.3">
      <c r="A54" s="82" t="s">
        <v>590</v>
      </c>
      <c r="B54" s="94" t="s">
        <v>203</v>
      </c>
      <c r="C54" s="95" t="s">
        <v>208</v>
      </c>
      <c r="D54" s="154"/>
      <c r="E54" s="154"/>
      <c r="F54" s="154"/>
      <c r="G54" s="154"/>
      <c r="H54" s="154">
        <v>0</v>
      </c>
      <c r="I54" s="155"/>
    </row>
    <row r="55" spans="1:9" x14ac:dyDescent="0.25">
      <c r="A55" s="41"/>
      <c r="B55" s="127"/>
      <c r="C55" s="127"/>
      <c r="D55" s="42"/>
      <c r="E55" s="42"/>
      <c r="F55" s="42"/>
      <c r="G55" s="42"/>
      <c r="H55" s="42"/>
      <c r="I55" s="43" t="s">
        <v>26</v>
      </c>
    </row>
    <row r="56" spans="1:9" ht="27" customHeight="1" x14ac:dyDescent="0.25">
      <c r="A56" s="39" t="s">
        <v>6</v>
      </c>
      <c r="B56" s="125" t="s">
        <v>7</v>
      </c>
      <c r="C56" s="125" t="s">
        <v>8</v>
      </c>
      <c r="D56" s="157" t="s">
        <v>9</v>
      </c>
      <c r="E56" s="157"/>
      <c r="F56" s="157"/>
      <c r="G56" s="157"/>
      <c r="H56" s="157" t="s">
        <v>10</v>
      </c>
      <c r="I56" s="158"/>
    </row>
    <row r="57" spans="1:9" ht="15.75" thickBot="1" x14ac:dyDescent="0.3">
      <c r="A57" s="40">
        <v>1</v>
      </c>
      <c r="B57" s="128">
        <v>2</v>
      </c>
      <c r="C57" s="128">
        <v>3</v>
      </c>
      <c r="D57" s="233">
        <v>4</v>
      </c>
      <c r="E57" s="233"/>
      <c r="F57" s="233"/>
      <c r="G57" s="233"/>
      <c r="H57" s="148">
        <v>5</v>
      </c>
      <c r="I57" s="149"/>
    </row>
    <row r="58" spans="1:9" ht="34.5" x14ac:dyDescent="0.25">
      <c r="A58" s="83" t="s">
        <v>586</v>
      </c>
      <c r="B58" s="92" t="s">
        <v>209</v>
      </c>
      <c r="C58" s="124" t="s">
        <v>210</v>
      </c>
      <c r="D58" s="160"/>
      <c r="E58" s="160"/>
      <c r="F58" s="160"/>
      <c r="G58" s="160"/>
      <c r="H58" s="160">
        <v>0</v>
      </c>
      <c r="I58" s="161"/>
    </row>
    <row r="59" spans="1:9" ht="34.5" x14ac:dyDescent="0.25">
      <c r="A59" s="82" t="s">
        <v>212</v>
      </c>
      <c r="B59" s="90" t="s">
        <v>211</v>
      </c>
      <c r="C59" s="123" t="s">
        <v>372</v>
      </c>
      <c r="D59" s="138"/>
      <c r="E59" s="138"/>
      <c r="F59" s="138"/>
      <c r="G59" s="138"/>
      <c r="H59" s="138">
        <v>0</v>
      </c>
      <c r="I59" s="139"/>
    </row>
    <row r="60" spans="1:9" x14ac:dyDescent="0.25">
      <c r="A60" s="81" t="s">
        <v>213</v>
      </c>
      <c r="B60" s="90" t="s">
        <v>216</v>
      </c>
      <c r="C60" s="123" t="s">
        <v>640</v>
      </c>
      <c r="D60" s="143">
        <f>D61+D62+D63+D64+D65+D66+D67</f>
        <v>0</v>
      </c>
      <c r="E60" s="143"/>
      <c r="F60" s="143"/>
      <c r="G60" s="143"/>
      <c r="H60" s="143">
        <f>H61+H62+H63+H64+H65+H66+H67</f>
        <v>0</v>
      </c>
      <c r="I60" s="150"/>
    </row>
    <row r="61" spans="1:9" ht="34.5" x14ac:dyDescent="0.25">
      <c r="A61" s="82" t="s">
        <v>214</v>
      </c>
      <c r="B61" s="90" t="s">
        <v>215</v>
      </c>
      <c r="C61" s="123" t="s">
        <v>217</v>
      </c>
      <c r="D61" s="138"/>
      <c r="E61" s="138"/>
      <c r="F61" s="138"/>
      <c r="G61" s="138"/>
      <c r="H61" s="138">
        <v>0</v>
      </c>
      <c r="I61" s="139"/>
    </row>
    <row r="62" spans="1:9" ht="34.5" x14ac:dyDescent="0.25">
      <c r="A62" s="82" t="s">
        <v>218</v>
      </c>
      <c r="B62" s="90" t="s">
        <v>219</v>
      </c>
      <c r="C62" s="123" t="s">
        <v>220</v>
      </c>
      <c r="D62" s="138"/>
      <c r="E62" s="138"/>
      <c r="F62" s="138"/>
      <c r="G62" s="138"/>
      <c r="H62" s="138">
        <v>0</v>
      </c>
      <c r="I62" s="139"/>
    </row>
    <row r="63" spans="1:9" ht="23.25" x14ac:dyDescent="0.25">
      <c r="A63" s="82" t="s">
        <v>221</v>
      </c>
      <c r="B63" s="90" t="s">
        <v>222</v>
      </c>
      <c r="C63" s="123" t="s">
        <v>223</v>
      </c>
      <c r="D63" s="138"/>
      <c r="E63" s="138"/>
      <c r="F63" s="138"/>
      <c r="G63" s="138"/>
      <c r="H63" s="138">
        <v>0</v>
      </c>
      <c r="I63" s="139"/>
    </row>
    <row r="64" spans="1:9" ht="34.5" x14ac:dyDescent="0.25">
      <c r="A64" s="82" t="s">
        <v>224</v>
      </c>
      <c r="B64" s="90" t="s">
        <v>231</v>
      </c>
      <c r="C64" s="123" t="s">
        <v>232</v>
      </c>
      <c r="D64" s="138"/>
      <c r="E64" s="138"/>
      <c r="F64" s="138"/>
      <c r="G64" s="138"/>
      <c r="H64" s="138">
        <v>0</v>
      </c>
      <c r="I64" s="139"/>
    </row>
    <row r="65" spans="1:9" ht="23.25" x14ac:dyDescent="0.25">
      <c r="A65" s="82" t="s">
        <v>225</v>
      </c>
      <c r="B65" s="90" t="s">
        <v>230</v>
      </c>
      <c r="C65" s="123" t="s">
        <v>233</v>
      </c>
      <c r="D65" s="138"/>
      <c r="E65" s="138"/>
      <c r="F65" s="138"/>
      <c r="G65" s="138"/>
      <c r="H65" s="138">
        <v>0</v>
      </c>
      <c r="I65" s="139"/>
    </row>
    <row r="66" spans="1:9" ht="23.25" x14ac:dyDescent="0.25">
      <c r="A66" s="82" t="s">
        <v>226</v>
      </c>
      <c r="B66" s="90" t="s">
        <v>229</v>
      </c>
      <c r="C66" s="123" t="s">
        <v>234</v>
      </c>
      <c r="D66" s="138"/>
      <c r="E66" s="138"/>
      <c r="F66" s="138"/>
      <c r="G66" s="138"/>
      <c r="H66" s="138">
        <v>0</v>
      </c>
      <c r="I66" s="139"/>
    </row>
    <row r="67" spans="1:9" ht="34.5" x14ac:dyDescent="0.25">
      <c r="A67" s="82" t="s">
        <v>227</v>
      </c>
      <c r="B67" s="90" t="s">
        <v>228</v>
      </c>
      <c r="C67" s="123" t="s">
        <v>235</v>
      </c>
      <c r="D67" s="138"/>
      <c r="E67" s="138"/>
      <c r="F67" s="138"/>
      <c r="G67" s="138"/>
      <c r="H67" s="138">
        <v>0</v>
      </c>
      <c r="I67" s="139"/>
    </row>
    <row r="68" spans="1:9" x14ac:dyDescent="0.25">
      <c r="A68" s="81" t="s">
        <v>370</v>
      </c>
      <c r="B68" s="90" t="s">
        <v>371</v>
      </c>
      <c r="C68" s="123"/>
      <c r="D68" s="143">
        <f>D69+D70+D71</f>
        <v>0</v>
      </c>
      <c r="E68" s="143"/>
      <c r="F68" s="143"/>
      <c r="G68" s="143"/>
      <c r="H68" s="143">
        <f>H69+H70+H71</f>
        <v>0</v>
      </c>
      <c r="I68" s="150"/>
    </row>
    <row r="69" spans="1:9" ht="23.25" x14ac:dyDescent="0.25">
      <c r="A69" s="82" t="s">
        <v>236</v>
      </c>
      <c r="B69" s="90" t="s">
        <v>239</v>
      </c>
      <c r="C69" s="123" t="s">
        <v>242</v>
      </c>
      <c r="D69" s="138"/>
      <c r="E69" s="138"/>
      <c r="F69" s="138"/>
      <c r="G69" s="138"/>
      <c r="H69" s="138">
        <v>0</v>
      </c>
      <c r="I69" s="139"/>
    </row>
    <row r="70" spans="1:9" x14ac:dyDescent="0.25">
      <c r="A70" s="82" t="s">
        <v>237</v>
      </c>
      <c r="B70" s="90" t="s">
        <v>240</v>
      </c>
      <c r="C70" s="123" t="s">
        <v>163</v>
      </c>
      <c r="D70" s="138"/>
      <c r="E70" s="138"/>
      <c r="F70" s="138"/>
      <c r="G70" s="138"/>
      <c r="H70" s="138">
        <v>0</v>
      </c>
      <c r="I70" s="139"/>
    </row>
    <row r="71" spans="1:9" x14ac:dyDescent="0.25">
      <c r="A71" s="82" t="s">
        <v>238</v>
      </c>
      <c r="B71" s="90" t="s">
        <v>241</v>
      </c>
      <c r="C71" s="123" t="s">
        <v>243</v>
      </c>
      <c r="D71" s="138"/>
      <c r="E71" s="138"/>
      <c r="F71" s="138"/>
      <c r="G71" s="138"/>
      <c r="H71" s="138">
        <v>0</v>
      </c>
      <c r="I71" s="139"/>
    </row>
    <row r="72" spans="1:9" x14ac:dyDescent="0.25">
      <c r="A72" s="80" t="s">
        <v>19</v>
      </c>
      <c r="B72" s="90" t="s">
        <v>373</v>
      </c>
      <c r="C72" s="123"/>
      <c r="D72" s="153">
        <f>D73+D88</f>
        <v>0</v>
      </c>
      <c r="E72" s="153"/>
      <c r="F72" s="153"/>
      <c r="G72" s="153"/>
      <c r="H72" s="153">
        <f>H73+H88</f>
        <v>0</v>
      </c>
      <c r="I72" s="156"/>
    </row>
    <row r="73" spans="1:9" ht="23.25" x14ac:dyDescent="0.25">
      <c r="A73" s="81" t="s">
        <v>244</v>
      </c>
      <c r="B73" s="90" t="s">
        <v>374</v>
      </c>
      <c r="C73" s="123" t="s">
        <v>632</v>
      </c>
      <c r="D73" s="143">
        <f>D74+D75+D79+D80</f>
        <v>0</v>
      </c>
      <c r="E73" s="143"/>
      <c r="F73" s="143"/>
      <c r="G73" s="143"/>
      <c r="H73" s="143">
        <f>H74+H75+H79+H80</f>
        <v>0</v>
      </c>
      <c r="I73" s="150"/>
    </row>
    <row r="74" spans="1:9" ht="23.25" x14ac:dyDescent="0.25">
      <c r="A74" s="82" t="s">
        <v>245</v>
      </c>
      <c r="B74" s="90" t="s">
        <v>375</v>
      </c>
      <c r="C74" s="123" t="s">
        <v>633</v>
      </c>
      <c r="D74" s="138"/>
      <c r="E74" s="138"/>
      <c r="F74" s="138"/>
      <c r="G74" s="138"/>
      <c r="H74" s="138">
        <v>0</v>
      </c>
      <c r="I74" s="139"/>
    </row>
    <row r="75" spans="1:9" ht="15.75" thickBot="1" x14ac:dyDescent="0.3">
      <c r="A75" s="82" t="s">
        <v>20</v>
      </c>
      <c r="B75" s="94" t="s">
        <v>376</v>
      </c>
      <c r="C75" s="95" t="s">
        <v>630</v>
      </c>
      <c r="D75" s="154"/>
      <c r="E75" s="154"/>
      <c r="F75" s="154"/>
      <c r="G75" s="154"/>
      <c r="H75" s="154">
        <v>0</v>
      </c>
      <c r="I75" s="155"/>
    </row>
    <row r="76" spans="1:9" x14ac:dyDescent="0.25">
      <c r="A76" s="41"/>
      <c r="B76" s="127"/>
      <c r="C76" s="127"/>
      <c r="D76" s="42"/>
      <c r="E76" s="42"/>
      <c r="F76" s="42"/>
      <c r="G76" s="42"/>
      <c r="H76" s="42"/>
      <c r="I76" s="43" t="s">
        <v>36</v>
      </c>
    </row>
    <row r="77" spans="1:9" ht="27" customHeight="1" x14ac:dyDescent="0.25">
      <c r="A77" s="39" t="s">
        <v>6</v>
      </c>
      <c r="B77" s="125" t="s">
        <v>7</v>
      </c>
      <c r="C77" s="125" t="s">
        <v>8</v>
      </c>
      <c r="D77" s="157" t="s">
        <v>9</v>
      </c>
      <c r="E77" s="157"/>
      <c r="F77" s="157"/>
      <c r="G77" s="157"/>
      <c r="H77" s="157" t="s">
        <v>10</v>
      </c>
      <c r="I77" s="158"/>
    </row>
    <row r="78" spans="1:9" ht="15.75" thickBot="1" x14ac:dyDescent="0.3">
      <c r="A78" s="40">
        <v>1</v>
      </c>
      <c r="B78" s="128">
        <v>2</v>
      </c>
      <c r="C78" s="128">
        <v>3</v>
      </c>
      <c r="D78" s="233">
        <v>4</v>
      </c>
      <c r="E78" s="233"/>
      <c r="F78" s="233"/>
      <c r="G78" s="233"/>
      <c r="H78" s="148">
        <v>5</v>
      </c>
      <c r="I78" s="149"/>
    </row>
    <row r="79" spans="1:9" x14ac:dyDescent="0.25">
      <c r="A79" s="83" t="s">
        <v>21</v>
      </c>
      <c r="B79" s="92" t="s">
        <v>377</v>
      </c>
      <c r="C79" s="124" t="s">
        <v>631</v>
      </c>
      <c r="D79" s="232"/>
      <c r="E79" s="232"/>
      <c r="F79" s="232"/>
      <c r="G79" s="232"/>
      <c r="H79" s="160">
        <v>0</v>
      </c>
      <c r="I79" s="161"/>
    </row>
    <row r="80" spans="1:9" x14ac:dyDescent="0.25">
      <c r="A80" s="82" t="s">
        <v>22</v>
      </c>
      <c r="B80" s="90" t="s">
        <v>378</v>
      </c>
      <c r="C80" s="123" t="s">
        <v>243</v>
      </c>
      <c r="D80" s="143">
        <f>D81+D82+D83+D84+D85+D86+D87</f>
        <v>0</v>
      </c>
      <c r="E80" s="143"/>
      <c r="F80" s="143"/>
      <c r="G80" s="143"/>
      <c r="H80" s="143">
        <f>H81+H82+H83+H84+H85+H86+H87</f>
        <v>0</v>
      </c>
      <c r="I80" s="150"/>
    </row>
    <row r="81" spans="1:9" ht="34.5" x14ac:dyDescent="0.25">
      <c r="A81" s="85" t="s">
        <v>246</v>
      </c>
      <c r="B81" s="90" t="s">
        <v>379</v>
      </c>
      <c r="C81" s="123" t="s">
        <v>401</v>
      </c>
      <c r="D81" s="145"/>
      <c r="E81" s="145"/>
      <c r="F81" s="145"/>
      <c r="G81" s="145"/>
      <c r="H81" s="138">
        <v>0</v>
      </c>
      <c r="I81" s="139"/>
    </row>
    <row r="82" spans="1:9" x14ac:dyDescent="0.25">
      <c r="A82" s="79" t="s">
        <v>247</v>
      </c>
      <c r="B82" s="90" t="s">
        <v>380</v>
      </c>
      <c r="C82" s="123" t="s">
        <v>402</v>
      </c>
      <c r="D82" s="145"/>
      <c r="E82" s="145"/>
      <c r="F82" s="145"/>
      <c r="G82" s="145"/>
      <c r="H82" s="138">
        <v>0</v>
      </c>
      <c r="I82" s="139"/>
    </row>
    <row r="83" spans="1:9" x14ac:dyDescent="0.25">
      <c r="A83" s="79" t="s">
        <v>248</v>
      </c>
      <c r="B83" s="90" t="s">
        <v>381</v>
      </c>
      <c r="C83" s="123" t="s">
        <v>403</v>
      </c>
      <c r="D83" s="145"/>
      <c r="E83" s="145"/>
      <c r="F83" s="145"/>
      <c r="G83" s="145"/>
      <c r="H83" s="138">
        <v>0</v>
      </c>
      <c r="I83" s="139"/>
    </row>
    <row r="84" spans="1:9" x14ac:dyDescent="0.25">
      <c r="A84" s="79" t="s">
        <v>249</v>
      </c>
      <c r="B84" s="90" t="s">
        <v>382</v>
      </c>
      <c r="C84" s="123" t="s">
        <v>404</v>
      </c>
      <c r="D84" s="145"/>
      <c r="E84" s="145"/>
      <c r="F84" s="145"/>
      <c r="G84" s="145"/>
      <c r="H84" s="138">
        <v>0</v>
      </c>
      <c r="I84" s="139"/>
    </row>
    <row r="85" spans="1:9" x14ac:dyDescent="0.25">
      <c r="A85" s="79" t="s">
        <v>250</v>
      </c>
      <c r="B85" s="90" t="s">
        <v>383</v>
      </c>
      <c r="C85" s="123" t="s">
        <v>405</v>
      </c>
      <c r="D85" s="145"/>
      <c r="E85" s="145"/>
      <c r="F85" s="145"/>
      <c r="G85" s="145"/>
      <c r="H85" s="138">
        <v>0</v>
      </c>
      <c r="I85" s="139"/>
    </row>
    <row r="86" spans="1:9" x14ac:dyDescent="0.25">
      <c r="A86" s="79" t="s">
        <v>251</v>
      </c>
      <c r="B86" s="90" t="s">
        <v>384</v>
      </c>
      <c r="C86" s="123" t="s">
        <v>406</v>
      </c>
      <c r="D86" s="145"/>
      <c r="E86" s="145"/>
      <c r="F86" s="145"/>
      <c r="G86" s="145"/>
      <c r="H86" s="138">
        <v>0</v>
      </c>
      <c r="I86" s="139"/>
    </row>
    <row r="87" spans="1:9" x14ac:dyDescent="0.25">
      <c r="A87" s="79" t="s">
        <v>252</v>
      </c>
      <c r="B87" s="90" t="s">
        <v>385</v>
      </c>
      <c r="C87" s="123" t="s">
        <v>407</v>
      </c>
      <c r="D87" s="145"/>
      <c r="E87" s="145"/>
      <c r="F87" s="145"/>
      <c r="G87" s="145"/>
      <c r="H87" s="138">
        <v>0</v>
      </c>
      <c r="I87" s="139"/>
    </row>
    <row r="88" spans="1:9" x14ac:dyDescent="0.25">
      <c r="A88" s="78" t="s">
        <v>253</v>
      </c>
      <c r="B88" s="90" t="s">
        <v>386</v>
      </c>
      <c r="C88" s="123" t="s">
        <v>662</v>
      </c>
      <c r="D88" s="143">
        <f>D89+D90+D91+D101</f>
        <v>0</v>
      </c>
      <c r="E88" s="143"/>
      <c r="F88" s="143"/>
      <c r="G88" s="143"/>
      <c r="H88" s="143">
        <f>H89+H90+H91+H101</f>
        <v>0</v>
      </c>
      <c r="I88" s="150"/>
    </row>
    <row r="89" spans="1:9" ht="23.25" x14ac:dyDescent="0.25">
      <c r="A89" s="79" t="s">
        <v>254</v>
      </c>
      <c r="B89" s="90" t="s">
        <v>387</v>
      </c>
      <c r="C89" s="123" t="s">
        <v>408</v>
      </c>
      <c r="D89" s="145"/>
      <c r="E89" s="145"/>
      <c r="F89" s="145"/>
      <c r="G89" s="145"/>
      <c r="H89" s="138">
        <v>0</v>
      </c>
      <c r="I89" s="139"/>
    </row>
    <row r="90" spans="1:9" x14ac:dyDescent="0.25">
      <c r="A90" s="79" t="s">
        <v>255</v>
      </c>
      <c r="B90" s="90" t="s">
        <v>388</v>
      </c>
      <c r="C90" s="123" t="s">
        <v>409</v>
      </c>
      <c r="D90" s="145"/>
      <c r="E90" s="145"/>
      <c r="F90" s="145"/>
      <c r="G90" s="145"/>
      <c r="H90" s="138">
        <v>0</v>
      </c>
      <c r="I90" s="139"/>
    </row>
    <row r="91" spans="1:9" x14ac:dyDescent="0.25">
      <c r="A91" s="79" t="s">
        <v>256</v>
      </c>
      <c r="B91" s="90" t="s">
        <v>389</v>
      </c>
      <c r="C91" s="123" t="s">
        <v>410</v>
      </c>
      <c r="D91" s="151">
        <f>D92+D93+D94+D95+D96+D97+D98+D99+D100</f>
        <v>0</v>
      </c>
      <c r="E91" s="151"/>
      <c r="F91" s="151"/>
      <c r="G91" s="151"/>
      <c r="H91" s="151">
        <f>H92+H93+H94+H95+H96+H97+H98+H99+H100</f>
        <v>0</v>
      </c>
      <c r="I91" s="152"/>
    </row>
    <row r="92" spans="1:9" ht="34.5" x14ac:dyDescent="0.25">
      <c r="A92" s="77" t="s">
        <v>257</v>
      </c>
      <c r="B92" s="90" t="s">
        <v>390</v>
      </c>
      <c r="C92" s="123" t="s">
        <v>411</v>
      </c>
      <c r="D92" s="145"/>
      <c r="E92" s="145"/>
      <c r="F92" s="145"/>
      <c r="G92" s="145"/>
      <c r="H92" s="138">
        <v>0</v>
      </c>
      <c r="I92" s="139"/>
    </row>
    <row r="93" spans="1:9" ht="23.25" x14ac:dyDescent="0.25">
      <c r="A93" s="77" t="s">
        <v>258</v>
      </c>
      <c r="B93" s="90" t="s">
        <v>391</v>
      </c>
      <c r="C93" s="123" t="s">
        <v>412</v>
      </c>
      <c r="D93" s="145"/>
      <c r="E93" s="145"/>
      <c r="F93" s="145"/>
      <c r="G93" s="145"/>
      <c r="H93" s="138">
        <v>0</v>
      </c>
      <c r="I93" s="139"/>
    </row>
    <row r="94" spans="1:9" ht="23.25" x14ac:dyDescent="0.25">
      <c r="A94" s="77" t="s">
        <v>259</v>
      </c>
      <c r="B94" s="90" t="s">
        <v>392</v>
      </c>
      <c r="C94" s="123" t="s">
        <v>413</v>
      </c>
      <c r="D94" s="145"/>
      <c r="E94" s="145"/>
      <c r="F94" s="145"/>
      <c r="G94" s="145"/>
      <c r="H94" s="138">
        <v>0</v>
      </c>
      <c r="I94" s="139"/>
    </row>
    <row r="95" spans="1:9" ht="23.25" x14ac:dyDescent="0.25">
      <c r="A95" s="77" t="s">
        <v>260</v>
      </c>
      <c r="B95" s="90" t="s">
        <v>393</v>
      </c>
      <c r="C95" s="123" t="s">
        <v>414</v>
      </c>
      <c r="D95" s="145"/>
      <c r="E95" s="145"/>
      <c r="F95" s="145"/>
      <c r="G95" s="145"/>
      <c r="H95" s="138">
        <v>0</v>
      </c>
      <c r="I95" s="139"/>
    </row>
    <row r="96" spans="1:9" ht="23.25" x14ac:dyDescent="0.25">
      <c r="A96" s="77" t="s">
        <v>261</v>
      </c>
      <c r="B96" s="90" t="s">
        <v>394</v>
      </c>
      <c r="C96" s="123" t="s">
        <v>415</v>
      </c>
      <c r="D96" s="145"/>
      <c r="E96" s="145"/>
      <c r="F96" s="145"/>
      <c r="G96" s="145"/>
      <c r="H96" s="138">
        <v>0</v>
      </c>
      <c r="I96" s="139"/>
    </row>
    <row r="97" spans="1:9" ht="34.5" x14ac:dyDescent="0.25">
      <c r="A97" s="77" t="s">
        <v>262</v>
      </c>
      <c r="B97" s="90" t="s">
        <v>395</v>
      </c>
      <c r="C97" s="123" t="s">
        <v>416</v>
      </c>
      <c r="D97" s="145"/>
      <c r="E97" s="145"/>
      <c r="F97" s="145"/>
      <c r="G97" s="145"/>
      <c r="H97" s="138">
        <v>0</v>
      </c>
      <c r="I97" s="139"/>
    </row>
    <row r="98" spans="1:9" x14ac:dyDescent="0.25">
      <c r="A98" s="77" t="s">
        <v>263</v>
      </c>
      <c r="B98" s="90" t="s">
        <v>396</v>
      </c>
      <c r="C98" s="123" t="s">
        <v>417</v>
      </c>
      <c r="D98" s="145"/>
      <c r="E98" s="145"/>
      <c r="F98" s="145"/>
      <c r="G98" s="145"/>
      <c r="H98" s="138">
        <v>0</v>
      </c>
      <c r="I98" s="139"/>
    </row>
    <row r="99" spans="1:9" ht="23.25" x14ac:dyDescent="0.25">
      <c r="A99" s="77" t="s">
        <v>264</v>
      </c>
      <c r="B99" s="90" t="s">
        <v>397</v>
      </c>
      <c r="C99" s="123" t="s">
        <v>418</v>
      </c>
      <c r="D99" s="145"/>
      <c r="E99" s="145"/>
      <c r="F99" s="145"/>
      <c r="G99" s="145"/>
      <c r="H99" s="138">
        <v>0</v>
      </c>
      <c r="I99" s="139"/>
    </row>
    <row r="100" spans="1:9" x14ac:dyDescent="0.25">
      <c r="A100" s="77" t="s">
        <v>265</v>
      </c>
      <c r="B100" s="90" t="s">
        <v>398</v>
      </c>
      <c r="C100" s="123" t="s">
        <v>419</v>
      </c>
      <c r="D100" s="145"/>
      <c r="E100" s="145"/>
      <c r="F100" s="145"/>
      <c r="G100" s="145"/>
      <c r="H100" s="138">
        <v>0</v>
      </c>
      <c r="I100" s="139"/>
    </row>
    <row r="101" spans="1:9" x14ac:dyDescent="0.25">
      <c r="A101" s="79" t="s">
        <v>266</v>
      </c>
      <c r="B101" s="90" t="s">
        <v>399</v>
      </c>
      <c r="C101" s="123" t="s">
        <v>420</v>
      </c>
      <c r="D101" s="145"/>
      <c r="E101" s="145"/>
      <c r="F101" s="145"/>
      <c r="G101" s="145"/>
      <c r="H101" s="138">
        <v>0</v>
      </c>
      <c r="I101" s="139"/>
    </row>
    <row r="102" spans="1:9" x14ac:dyDescent="0.25">
      <c r="A102" s="80" t="s">
        <v>23</v>
      </c>
      <c r="B102" s="90" t="s">
        <v>400</v>
      </c>
      <c r="C102" s="123"/>
      <c r="D102" s="153">
        <f>D107</f>
        <v>0</v>
      </c>
      <c r="E102" s="153"/>
      <c r="F102" s="153"/>
      <c r="G102" s="153"/>
      <c r="H102" s="153">
        <f>H107</f>
        <v>0</v>
      </c>
      <c r="I102" s="156"/>
    </row>
    <row r="103" spans="1:9" ht="15.75" thickBot="1" x14ac:dyDescent="0.3">
      <c r="A103" s="81" t="s">
        <v>13</v>
      </c>
      <c r="B103" s="86"/>
      <c r="C103" s="87"/>
      <c r="D103" s="234"/>
      <c r="E103" s="234"/>
      <c r="F103" s="234"/>
      <c r="G103" s="234"/>
      <c r="H103" s="234"/>
      <c r="I103" s="235"/>
    </row>
    <row r="104" spans="1:9" x14ac:dyDescent="0.25">
      <c r="A104" s="41"/>
      <c r="B104" s="127"/>
      <c r="C104" s="127"/>
      <c r="D104" s="42"/>
      <c r="E104" s="42"/>
      <c r="F104" s="42"/>
      <c r="G104" s="42"/>
      <c r="H104" s="42"/>
      <c r="I104" s="43" t="s">
        <v>44</v>
      </c>
    </row>
    <row r="105" spans="1:9" ht="27" customHeight="1" x14ac:dyDescent="0.25">
      <c r="A105" s="39" t="s">
        <v>6</v>
      </c>
      <c r="B105" s="125" t="s">
        <v>7</v>
      </c>
      <c r="C105" s="125" t="s">
        <v>8</v>
      </c>
      <c r="D105" s="157" t="s">
        <v>9</v>
      </c>
      <c r="E105" s="157"/>
      <c r="F105" s="157"/>
      <c r="G105" s="157"/>
      <c r="H105" s="157" t="s">
        <v>10</v>
      </c>
      <c r="I105" s="158"/>
    </row>
    <row r="106" spans="1:9" ht="15.75" thickBot="1" x14ac:dyDescent="0.3">
      <c r="A106" s="40">
        <v>1</v>
      </c>
      <c r="B106" s="128">
        <v>2</v>
      </c>
      <c r="C106" s="128">
        <v>3</v>
      </c>
      <c r="D106" s="233">
        <v>4</v>
      </c>
      <c r="E106" s="233"/>
      <c r="F106" s="233"/>
      <c r="G106" s="233"/>
      <c r="H106" s="148">
        <v>5</v>
      </c>
      <c r="I106" s="149"/>
    </row>
    <row r="107" spans="1:9" x14ac:dyDescent="0.25">
      <c r="A107" s="110" t="s">
        <v>24</v>
      </c>
      <c r="B107" s="92" t="s">
        <v>267</v>
      </c>
      <c r="C107" s="124" t="s">
        <v>663</v>
      </c>
      <c r="D107" s="141">
        <f>D108+D109</f>
        <v>0</v>
      </c>
      <c r="E107" s="141"/>
      <c r="F107" s="141"/>
      <c r="G107" s="141"/>
      <c r="H107" s="141">
        <f>H108+H109</f>
        <v>0</v>
      </c>
      <c r="I107" s="142"/>
    </row>
    <row r="108" spans="1:9" ht="23.25" x14ac:dyDescent="0.25">
      <c r="A108" s="82" t="s">
        <v>268</v>
      </c>
      <c r="B108" s="90" t="s">
        <v>269</v>
      </c>
      <c r="C108" s="123" t="s">
        <v>664</v>
      </c>
      <c r="D108" s="145"/>
      <c r="E108" s="145"/>
      <c r="F108" s="145"/>
      <c r="G108" s="145"/>
      <c r="H108" s="138">
        <v>0</v>
      </c>
      <c r="I108" s="139"/>
    </row>
    <row r="109" spans="1:9" ht="15.75" thickBot="1" x14ac:dyDescent="0.3">
      <c r="A109" s="82" t="s">
        <v>587</v>
      </c>
      <c r="B109" s="94" t="s">
        <v>270</v>
      </c>
      <c r="C109" s="95" t="s">
        <v>658</v>
      </c>
      <c r="D109" s="159"/>
      <c r="E109" s="159"/>
      <c r="F109" s="159"/>
      <c r="G109" s="159"/>
      <c r="H109" s="154">
        <v>0</v>
      </c>
      <c r="I109" s="155"/>
    </row>
    <row r="110" spans="1:9" ht="27" customHeight="1" x14ac:dyDescent="0.25">
      <c r="A110" s="107" t="s">
        <v>25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 x14ac:dyDescent="0.25">
      <c r="A111" s="44" t="s">
        <v>6</v>
      </c>
      <c r="B111" s="130" t="s">
        <v>7</v>
      </c>
      <c r="C111" s="130" t="s">
        <v>8</v>
      </c>
      <c r="D111" s="157" t="s">
        <v>9</v>
      </c>
      <c r="E111" s="157"/>
      <c r="F111" s="157"/>
      <c r="G111" s="157"/>
      <c r="H111" s="157" t="s">
        <v>10</v>
      </c>
      <c r="I111" s="158"/>
    </row>
    <row r="112" spans="1:9" ht="15.75" thickBot="1" x14ac:dyDescent="0.3">
      <c r="A112" s="45">
        <v>1</v>
      </c>
      <c r="B112" s="131">
        <v>2</v>
      </c>
      <c r="C112" s="131">
        <v>3</v>
      </c>
      <c r="D112" s="199">
        <v>4</v>
      </c>
      <c r="E112" s="199"/>
      <c r="F112" s="199"/>
      <c r="G112" s="199"/>
      <c r="H112" s="199">
        <v>5</v>
      </c>
      <c r="I112" s="193"/>
    </row>
    <row r="113" spans="1:9" x14ac:dyDescent="0.25">
      <c r="A113" s="84" t="s">
        <v>27</v>
      </c>
      <c r="B113" s="92" t="s">
        <v>424</v>
      </c>
      <c r="C113" s="124"/>
      <c r="D113" s="191">
        <f>D114+D192+D218</f>
        <v>116579191.98</v>
      </c>
      <c r="E113" s="191"/>
      <c r="F113" s="191"/>
      <c r="G113" s="191"/>
      <c r="H113" s="191">
        <f>H114+H192+H218</f>
        <v>102422795.26000001</v>
      </c>
      <c r="I113" s="192"/>
    </row>
    <row r="114" spans="1:9" x14ac:dyDescent="0.25">
      <c r="A114" s="80" t="s">
        <v>28</v>
      </c>
      <c r="B114" s="90" t="s">
        <v>425</v>
      </c>
      <c r="C114" s="123" t="s">
        <v>665</v>
      </c>
      <c r="D114" s="153">
        <f>D115+D120+D129+D132+D147+D151+D162+D164+D171+D184</f>
        <v>115917569.23</v>
      </c>
      <c r="E114" s="153"/>
      <c r="F114" s="153"/>
      <c r="G114" s="153"/>
      <c r="H114" s="153">
        <f>H115+H120+H129+H132+H147+H151+H162+H164+H171+H184</f>
        <v>101848907.34</v>
      </c>
      <c r="I114" s="156"/>
    </row>
    <row r="115" spans="1:9" ht="23.25" x14ac:dyDescent="0.25">
      <c r="A115" s="81" t="s">
        <v>421</v>
      </c>
      <c r="B115" s="90" t="s">
        <v>426</v>
      </c>
      <c r="C115" s="123" t="s">
        <v>666</v>
      </c>
      <c r="D115" s="143">
        <f>D116+D117+D118+D119</f>
        <v>106200041.01000001</v>
      </c>
      <c r="E115" s="143"/>
      <c r="F115" s="143"/>
      <c r="G115" s="143"/>
      <c r="H115" s="143">
        <f>H116+H117+H118+H119</f>
        <v>95304253.909999996</v>
      </c>
      <c r="I115" s="150"/>
    </row>
    <row r="116" spans="1:9" ht="23.25" x14ac:dyDescent="0.25">
      <c r="A116" s="82" t="s">
        <v>422</v>
      </c>
      <c r="B116" s="90" t="s">
        <v>427</v>
      </c>
      <c r="C116" s="123" t="s">
        <v>667</v>
      </c>
      <c r="D116" s="145">
        <v>85591796.170000002</v>
      </c>
      <c r="E116" s="145"/>
      <c r="F116" s="145"/>
      <c r="G116" s="145"/>
      <c r="H116" s="138">
        <v>77079579.659999996</v>
      </c>
      <c r="I116" s="139"/>
    </row>
    <row r="117" spans="1:9" x14ac:dyDescent="0.25">
      <c r="A117" s="82" t="s">
        <v>271</v>
      </c>
      <c r="B117" s="90" t="s">
        <v>428</v>
      </c>
      <c r="C117" s="123" t="s">
        <v>668</v>
      </c>
      <c r="D117" s="145">
        <v>71400</v>
      </c>
      <c r="E117" s="145"/>
      <c r="F117" s="145"/>
      <c r="G117" s="145"/>
      <c r="H117" s="138">
        <v>24500</v>
      </c>
      <c r="I117" s="139"/>
    </row>
    <row r="118" spans="1:9" x14ac:dyDescent="0.25">
      <c r="A118" s="82" t="s">
        <v>29</v>
      </c>
      <c r="B118" s="90" t="s">
        <v>429</v>
      </c>
      <c r="C118" s="123" t="s">
        <v>669</v>
      </c>
      <c r="D118" s="145">
        <v>19403360.23</v>
      </c>
      <c r="E118" s="145"/>
      <c r="F118" s="145"/>
      <c r="G118" s="145"/>
      <c r="H118" s="138">
        <v>16695041.710000001</v>
      </c>
      <c r="I118" s="139"/>
    </row>
    <row r="119" spans="1:9" ht="23.25" x14ac:dyDescent="0.25">
      <c r="A119" s="82" t="s">
        <v>591</v>
      </c>
      <c r="B119" s="90" t="s">
        <v>430</v>
      </c>
      <c r="C119" s="123" t="s">
        <v>444</v>
      </c>
      <c r="D119" s="145">
        <v>1133484.6100000001</v>
      </c>
      <c r="E119" s="145"/>
      <c r="F119" s="145"/>
      <c r="G119" s="145"/>
      <c r="H119" s="138">
        <v>1505132.54</v>
      </c>
      <c r="I119" s="139"/>
    </row>
    <row r="120" spans="1:9" x14ac:dyDescent="0.25">
      <c r="A120" s="81" t="s">
        <v>175</v>
      </c>
      <c r="B120" s="90" t="s">
        <v>431</v>
      </c>
      <c r="C120" s="123" t="s">
        <v>670</v>
      </c>
      <c r="D120" s="143">
        <f>D121+D122+D123+D124+D125+D126+D127+D128</f>
        <v>8163558.4699999997</v>
      </c>
      <c r="E120" s="143"/>
      <c r="F120" s="143"/>
      <c r="G120" s="143"/>
      <c r="H120" s="143">
        <f>H121+H122+H123+H124+H125+H126+H127+H128</f>
        <v>4584191.62</v>
      </c>
      <c r="I120" s="150"/>
    </row>
    <row r="121" spans="1:9" ht="23.25" x14ac:dyDescent="0.25">
      <c r="A121" s="82" t="s">
        <v>272</v>
      </c>
      <c r="B121" s="90" t="s">
        <v>432</v>
      </c>
      <c r="C121" s="123" t="s">
        <v>671</v>
      </c>
      <c r="D121" s="145">
        <v>103577.5</v>
      </c>
      <c r="E121" s="145"/>
      <c r="F121" s="145"/>
      <c r="G121" s="145"/>
      <c r="H121" s="138">
        <v>171348.18</v>
      </c>
      <c r="I121" s="139"/>
    </row>
    <row r="122" spans="1:9" x14ac:dyDescent="0.25">
      <c r="A122" s="82" t="s">
        <v>30</v>
      </c>
      <c r="B122" s="90" t="s">
        <v>433</v>
      </c>
      <c r="C122" s="123" t="s">
        <v>672</v>
      </c>
      <c r="D122" s="145">
        <v>99890.29</v>
      </c>
      <c r="E122" s="145"/>
      <c r="F122" s="145"/>
      <c r="G122" s="145"/>
      <c r="H122" s="138">
        <v>89507.7</v>
      </c>
      <c r="I122" s="139"/>
    </row>
    <row r="123" spans="1:9" x14ac:dyDescent="0.25">
      <c r="A123" s="82" t="s">
        <v>31</v>
      </c>
      <c r="B123" s="90" t="s">
        <v>434</v>
      </c>
      <c r="C123" s="123" t="s">
        <v>673</v>
      </c>
      <c r="D123" s="145"/>
      <c r="E123" s="145"/>
      <c r="F123" s="145"/>
      <c r="G123" s="145"/>
      <c r="H123" s="138">
        <v>0</v>
      </c>
      <c r="I123" s="139"/>
    </row>
    <row r="124" spans="1:9" ht="23.25" x14ac:dyDescent="0.25">
      <c r="A124" s="82" t="s">
        <v>273</v>
      </c>
      <c r="B124" s="90" t="s">
        <v>435</v>
      </c>
      <c r="C124" s="123" t="s">
        <v>674</v>
      </c>
      <c r="D124" s="145"/>
      <c r="E124" s="145"/>
      <c r="F124" s="145"/>
      <c r="G124" s="145"/>
      <c r="H124" s="138">
        <v>0</v>
      </c>
      <c r="I124" s="139"/>
    </row>
    <row r="125" spans="1:9" x14ac:dyDescent="0.25">
      <c r="A125" s="82" t="s">
        <v>32</v>
      </c>
      <c r="B125" s="90" t="s">
        <v>436</v>
      </c>
      <c r="C125" s="123" t="s">
        <v>675</v>
      </c>
      <c r="D125" s="145">
        <v>7440</v>
      </c>
      <c r="E125" s="145"/>
      <c r="F125" s="145"/>
      <c r="G125" s="145"/>
      <c r="H125" s="138">
        <v>113467</v>
      </c>
      <c r="I125" s="139"/>
    </row>
    <row r="126" spans="1:9" x14ac:dyDescent="0.25">
      <c r="A126" s="82" t="s">
        <v>33</v>
      </c>
      <c r="B126" s="90" t="s">
        <v>437</v>
      </c>
      <c r="C126" s="123" t="s">
        <v>676</v>
      </c>
      <c r="D126" s="145">
        <v>7920176.0199999996</v>
      </c>
      <c r="E126" s="145"/>
      <c r="F126" s="145"/>
      <c r="G126" s="145"/>
      <c r="H126" s="138">
        <v>4177394.08</v>
      </c>
      <c r="I126" s="139"/>
    </row>
    <row r="127" spans="1:9" x14ac:dyDescent="0.25">
      <c r="A127" s="82" t="s">
        <v>274</v>
      </c>
      <c r="B127" s="90" t="s">
        <v>438</v>
      </c>
      <c r="C127" s="123" t="s">
        <v>445</v>
      </c>
      <c r="D127" s="145">
        <v>32474.66</v>
      </c>
      <c r="E127" s="145"/>
      <c r="F127" s="145"/>
      <c r="G127" s="145"/>
      <c r="H127" s="138">
        <v>32474.66</v>
      </c>
      <c r="I127" s="139"/>
    </row>
    <row r="128" spans="1:9" ht="23.25" x14ac:dyDescent="0.25">
      <c r="A128" s="82" t="s">
        <v>275</v>
      </c>
      <c r="B128" s="90" t="s">
        <v>439</v>
      </c>
      <c r="C128" s="123" t="s">
        <v>447</v>
      </c>
      <c r="D128" s="145"/>
      <c r="E128" s="145"/>
      <c r="F128" s="145"/>
      <c r="G128" s="145"/>
      <c r="H128" s="138">
        <v>0</v>
      </c>
      <c r="I128" s="139"/>
    </row>
    <row r="129" spans="1:9" x14ac:dyDescent="0.25">
      <c r="A129" s="81" t="s">
        <v>34</v>
      </c>
      <c r="B129" s="90" t="s">
        <v>440</v>
      </c>
      <c r="C129" s="123" t="s">
        <v>677</v>
      </c>
      <c r="D129" s="143">
        <f>D130+D131</f>
        <v>0</v>
      </c>
      <c r="E129" s="143"/>
      <c r="F129" s="143"/>
      <c r="G129" s="143"/>
      <c r="H129" s="143">
        <f>H130+H131</f>
        <v>0</v>
      </c>
      <c r="I129" s="150"/>
    </row>
    <row r="130" spans="1:9" ht="23.25" x14ac:dyDescent="0.25">
      <c r="A130" s="82" t="s">
        <v>423</v>
      </c>
      <c r="B130" s="90" t="s">
        <v>441</v>
      </c>
      <c r="C130" s="123" t="s">
        <v>659</v>
      </c>
      <c r="D130" s="145"/>
      <c r="E130" s="145"/>
      <c r="F130" s="145"/>
      <c r="G130" s="145"/>
      <c r="H130" s="138">
        <v>0</v>
      </c>
      <c r="I130" s="139"/>
    </row>
    <row r="131" spans="1:9" x14ac:dyDescent="0.25">
      <c r="A131" s="82" t="s">
        <v>35</v>
      </c>
      <c r="B131" s="90" t="s">
        <v>442</v>
      </c>
      <c r="C131" s="123" t="s">
        <v>660</v>
      </c>
      <c r="D131" s="145"/>
      <c r="E131" s="145"/>
      <c r="F131" s="145"/>
      <c r="G131" s="145"/>
      <c r="H131" s="138">
        <v>0</v>
      </c>
      <c r="I131" s="139"/>
    </row>
    <row r="132" spans="1:9" ht="15.75" thickBot="1" x14ac:dyDescent="0.3">
      <c r="A132" s="81" t="s">
        <v>276</v>
      </c>
      <c r="B132" s="94" t="s">
        <v>443</v>
      </c>
      <c r="C132" s="95" t="s">
        <v>678</v>
      </c>
      <c r="D132" s="144">
        <f>D136+D137+D138+D139+D140+D141+D142+D143+D144+D145+D146</f>
        <v>0</v>
      </c>
      <c r="E132" s="144"/>
      <c r="F132" s="144"/>
      <c r="G132" s="144"/>
      <c r="H132" s="144">
        <f>H136+H137+H138+H139+H140+H141+H142+H143+H144+H145+H146</f>
        <v>0</v>
      </c>
      <c r="I132" s="213"/>
    </row>
    <row r="133" spans="1:9" x14ac:dyDescent="0.25">
      <c r="A133" s="41"/>
      <c r="B133" s="127"/>
      <c r="C133" s="127"/>
      <c r="D133" s="42"/>
      <c r="E133" s="42"/>
      <c r="F133" s="42"/>
      <c r="G133" s="42"/>
      <c r="H133" s="42"/>
      <c r="I133" s="42" t="s">
        <v>176</v>
      </c>
    </row>
    <row r="134" spans="1:9" ht="27" customHeight="1" x14ac:dyDescent="0.25">
      <c r="A134" s="44" t="s">
        <v>6</v>
      </c>
      <c r="B134" s="130" t="s">
        <v>7</v>
      </c>
      <c r="C134" s="130" t="s">
        <v>8</v>
      </c>
      <c r="D134" s="157" t="s">
        <v>9</v>
      </c>
      <c r="E134" s="157"/>
      <c r="F134" s="157"/>
      <c r="G134" s="157"/>
      <c r="H134" s="157" t="s">
        <v>10</v>
      </c>
      <c r="I134" s="158"/>
    </row>
    <row r="135" spans="1:9" ht="15.75" thickBot="1" x14ac:dyDescent="0.3">
      <c r="A135" s="45">
        <v>1</v>
      </c>
      <c r="B135" s="131">
        <v>2</v>
      </c>
      <c r="C135" s="131">
        <v>3</v>
      </c>
      <c r="D135" s="148">
        <v>4</v>
      </c>
      <c r="E135" s="148"/>
      <c r="F135" s="148"/>
      <c r="G135" s="148"/>
      <c r="H135" s="148">
        <v>5</v>
      </c>
      <c r="I135" s="149"/>
    </row>
    <row r="136" spans="1:9" ht="34.5" x14ac:dyDescent="0.25">
      <c r="A136" s="83" t="s">
        <v>610</v>
      </c>
      <c r="B136" s="92" t="s">
        <v>449</v>
      </c>
      <c r="C136" s="124" t="s">
        <v>679</v>
      </c>
      <c r="D136" s="232"/>
      <c r="E136" s="232"/>
      <c r="F136" s="232"/>
      <c r="G136" s="232"/>
      <c r="H136" s="228">
        <v>0</v>
      </c>
      <c r="I136" s="229"/>
    </row>
    <row r="137" spans="1:9" ht="23.25" x14ac:dyDescent="0.25">
      <c r="A137" s="82" t="s">
        <v>277</v>
      </c>
      <c r="B137" s="90" t="s">
        <v>450</v>
      </c>
      <c r="C137" s="123" t="s">
        <v>680</v>
      </c>
      <c r="D137" s="145"/>
      <c r="E137" s="145"/>
      <c r="F137" s="145"/>
      <c r="G137" s="145"/>
      <c r="H137" s="207">
        <v>0</v>
      </c>
      <c r="I137" s="210"/>
    </row>
    <row r="138" spans="1:9" ht="34.5" x14ac:dyDescent="0.25">
      <c r="A138" s="82" t="s">
        <v>278</v>
      </c>
      <c r="B138" s="90" t="s">
        <v>279</v>
      </c>
      <c r="C138" s="123" t="s">
        <v>280</v>
      </c>
      <c r="D138" s="145"/>
      <c r="E138" s="145"/>
      <c r="F138" s="145"/>
      <c r="G138" s="145"/>
      <c r="H138" s="138">
        <v>0</v>
      </c>
      <c r="I138" s="139"/>
    </row>
    <row r="139" spans="1:9" ht="23.25" x14ac:dyDescent="0.25">
      <c r="A139" s="82" t="s">
        <v>281</v>
      </c>
      <c r="B139" s="90" t="s">
        <v>451</v>
      </c>
      <c r="C139" s="123" t="s">
        <v>464</v>
      </c>
      <c r="D139" s="145"/>
      <c r="E139" s="145"/>
      <c r="F139" s="145"/>
      <c r="G139" s="145"/>
      <c r="H139" s="138">
        <v>0</v>
      </c>
      <c r="I139" s="139"/>
    </row>
    <row r="140" spans="1:9" ht="34.5" x14ac:dyDescent="0.25">
      <c r="A140" s="82" t="s">
        <v>282</v>
      </c>
      <c r="B140" s="90" t="s">
        <v>452</v>
      </c>
      <c r="C140" s="123" t="s">
        <v>465</v>
      </c>
      <c r="D140" s="145"/>
      <c r="E140" s="145"/>
      <c r="F140" s="145"/>
      <c r="G140" s="145"/>
      <c r="H140" s="138">
        <v>0</v>
      </c>
      <c r="I140" s="139"/>
    </row>
    <row r="141" spans="1:9" ht="34.5" x14ac:dyDescent="0.25">
      <c r="A141" s="82" t="s">
        <v>592</v>
      </c>
      <c r="B141" s="90" t="s">
        <v>453</v>
      </c>
      <c r="C141" s="123" t="s">
        <v>466</v>
      </c>
      <c r="D141" s="145"/>
      <c r="E141" s="145"/>
      <c r="F141" s="145"/>
      <c r="G141" s="145"/>
      <c r="H141" s="138">
        <v>0</v>
      </c>
      <c r="I141" s="139"/>
    </row>
    <row r="142" spans="1:9" ht="23.25" x14ac:dyDescent="0.25">
      <c r="A142" s="82" t="s">
        <v>283</v>
      </c>
      <c r="B142" s="90" t="s">
        <v>454</v>
      </c>
      <c r="C142" s="123" t="s">
        <v>467</v>
      </c>
      <c r="D142" s="145"/>
      <c r="E142" s="145"/>
      <c r="F142" s="145"/>
      <c r="G142" s="145"/>
      <c r="H142" s="138">
        <v>0</v>
      </c>
      <c r="I142" s="139"/>
    </row>
    <row r="143" spans="1:9" ht="34.5" x14ac:dyDescent="0.25">
      <c r="A143" s="82" t="s">
        <v>593</v>
      </c>
      <c r="B143" s="90" t="s">
        <v>455</v>
      </c>
      <c r="C143" s="123" t="s">
        <v>468</v>
      </c>
      <c r="D143" s="145"/>
      <c r="E143" s="145"/>
      <c r="F143" s="145"/>
      <c r="G143" s="145"/>
      <c r="H143" s="138">
        <v>0</v>
      </c>
      <c r="I143" s="139"/>
    </row>
    <row r="144" spans="1:9" ht="23.25" x14ac:dyDescent="0.25">
      <c r="A144" s="82" t="s">
        <v>284</v>
      </c>
      <c r="B144" s="90" t="s">
        <v>456</v>
      </c>
      <c r="C144" s="123" t="s">
        <v>469</v>
      </c>
      <c r="D144" s="145"/>
      <c r="E144" s="145"/>
      <c r="F144" s="145"/>
      <c r="G144" s="145"/>
      <c r="H144" s="138">
        <v>0</v>
      </c>
      <c r="I144" s="139"/>
    </row>
    <row r="145" spans="1:9" ht="34.5" x14ac:dyDescent="0.25">
      <c r="A145" s="82" t="s">
        <v>285</v>
      </c>
      <c r="B145" s="90" t="s">
        <v>457</v>
      </c>
      <c r="C145" s="123" t="s">
        <v>470</v>
      </c>
      <c r="D145" s="145"/>
      <c r="E145" s="145"/>
      <c r="F145" s="145"/>
      <c r="G145" s="145"/>
      <c r="H145" s="138">
        <v>0</v>
      </c>
      <c r="I145" s="139"/>
    </row>
    <row r="146" spans="1:9" ht="34.5" x14ac:dyDescent="0.25">
      <c r="A146" s="82" t="s">
        <v>594</v>
      </c>
      <c r="B146" s="90" t="s">
        <v>458</v>
      </c>
      <c r="C146" s="123" t="s">
        <v>471</v>
      </c>
      <c r="D146" s="145"/>
      <c r="E146" s="145"/>
      <c r="F146" s="145"/>
      <c r="G146" s="145"/>
      <c r="H146" s="138">
        <v>0</v>
      </c>
      <c r="I146" s="139"/>
    </row>
    <row r="147" spans="1:9" x14ac:dyDescent="0.25">
      <c r="A147" s="81" t="s">
        <v>37</v>
      </c>
      <c r="B147" s="90" t="s">
        <v>459</v>
      </c>
      <c r="C147" s="123" t="s">
        <v>642</v>
      </c>
      <c r="D147" s="143">
        <f>D148+D149+D150</f>
        <v>0</v>
      </c>
      <c r="E147" s="143"/>
      <c r="F147" s="143"/>
      <c r="G147" s="143"/>
      <c r="H147" s="143">
        <f>H148+H149+H150</f>
        <v>0</v>
      </c>
      <c r="I147" s="150"/>
    </row>
    <row r="148" spans="1:9" ht="34.5" x14ac:dyDescent="0.25">
      <c r="A148" s="82" t="s">
        <v>448</v>
      </c>
      <c r="B148" s="90" t="s">
        <v>460</v>
      </c>
      <c r="C148" s="123" t="s">
        <v>656</v>
      </c>
      <c r="D148" s="145"/>
      <c r="E148" s="145"/>
      <c r="F148" s="145"/>
      <c r="G148" s="145"/>
      <c r="H148" s="138">
        <v>0</v>
      </c>
      <c r="I148" s="139"/>
    </row>
    <row r="149" spans="1:9" ht="23.25" x14ac:dyDescent="0.25">
      <c r="A149" s="82" t="s">
        <v>38</v>
      </c>
      <c r="B149" s="90" t="s">
        <v>461</v>
      </c>
      <c r="C149" s="123" t="s">
        <v>643</v>
      </c>
      <c r="D149" s="145"/>
      <c r="E149" s="145"/>
      <c r="F149" s="145"/>
      <c r="G149" s="145"/>
      <c r="H149" s="138">
        <v>0</v>
      </c>
      <c r="I149" s="139"/>
    </row>
    <row r="150" spans="1:9" x14ac:dyDescent="0.25">
      <c r="A150" s="82" t="s">
        <v>39</v>
      </c>
      <c r="B150" s="90" t="s">
        <v>462</v>
      </c>
      <c r="C150" s="123" t="s">
        <v>644</v>
      </c>
      <c r="D150" s="145"/>
      <c r="E150" s="145"/>
      <c r="F150" s="145"/>
      <c r="G150" s="145"/>
      <c r="H150" s="138">
        <v>0</v>
      </c>
      <c r="I150" s="139"/>
    </row>
    <row r="151" spans="1:9" ht="15.75" thickBot="1" x14ac:dyDescent="0.3">
      <c r="A151" s="81" t="s">
        <v>40</v>
      </c>
      <c r="B151" s="94" t="s">
        <v>463</v>
      </c>
      <c r="C151" s="95" t="s">
        <v>645</v>
      </c>
      <c r="D151" s="144">
        <f>D155+D156+D157+D158+D159+D160+D161</f>
        <v>41978.76</v>
      </c>
      <c r="E151" s="144"/>
      <c r="F151" s="144"/>
      <c r="G151" s="144"/>
      <c r="H151" s="144">
        <f>H155+H156+H157+H158+H159+H160+H161</f>
        <v>48744.84</v>
      </c>
      <c r="I151" s="213"/>
    </row>
    <row r="152" spans="1:9" x14ac:dyDescent="0.25">
      <c r="A152" s="41"/>
      <c r="B152" s="127"/>
      <c r="C152" s="127"/>
      <c r="D152" s="42"/>
      <c r="E152" s="42"/>
      <c r="F152" s="42"/>
      <c r="G152" s="42"/>
      <c r="H152" s="42"/>
      <c r="I152" s="42" t="s">
        <v>64</v>
      </c>
    </row>
    <row r="153" spans="1:9" ht="27" customHeight="1" x14ac:dyDescent="0.25">
      <c r="A153" s="44" t="s">
        <v>6</v>
      </c>
      <c r="B153" s="130" t="s">
        <v>7</v>
      </c>
      <c r="C153" s="130" t="s">
        <v>8</v>
      </c>
      <c r="D153" s="157" t="s">
        <v>9</v>
      </c>
      <c r="E153" s="157"/>
      <c r="F153" s="157"/>
      <c r="G153" s="157"/>
      <c r="H153" s="157" t="s">
        <v>10</v>
      </c>
      <c r="I153" s="158"/>
    </row>
    <row r="154" spans="1:9" ht="15.75" thickBot="1" x14ac:dyDescent="0.3">
      <c r="A154" s="45">
        <v>1</v>
      </c>
      <c r="B154" s="131">
        <v>2</v>
      </c>
      <c r="C154" s="131">
        <v>3</v>
      </c>
      <c r="D154" s="148">
        <v>4</v>
      </c>
      <c r="E154" s="148"/>
      <c r="F154" s="148"/>
      <c r="G154" s="148"/>
      <c r="H154" s="148">
        <v>5</v>
      </c>
      <c r="I154" s="149"/>
    </row>
    <row r="155" spans="1:9" ht="34.5" x14ac:dyDescent="0.25">
      <c r="A155" s="82" t="s">
        <v>472</v>
      </c>
      <c r="B155" s="92" t="s">
        <v>474</v>
      </c>
      <c r="C155" s="124" t="s">
        <v>657</v>
      </c>
      <c r="D155" s="160"/>
      <c r="E155" s="160"/>
      <c r="F155" s="160"/>
      <c r="G155" s="160"/>
      <c r="H155" s="160">
        <v>0</v>
      </c>
      <c r="I155" s="161"/>
    </row>
    <row r="156" spans="1:9" ht="23.25" x14ac:dyDescent="0.25">
      <c r="A156" s="82" t="s">
        <v>595</v>
      </c>
      <c r="B156" s="90" t="s">
        <v>475</v>
      </c>
      <c r="C156" s="123" t="s">
        <v>641</v>
      </c>
      <c r="D156" s="145"/>
      <c r="E156" s="145"/>
      <c r="F156" s="145"/>
      <c r="G156" s="145"/>
      <c r="H156" s="138">
        <v>0</v>
      </c>
      <c r="I156" s="139"/>
    </row>
    <row r="157" spans="1:9" ht="23.25" x14ac:dyDescent="0.25">
      <c r="A157" s="82" t="s">
        <v>286</v>
      </c>
      <c r="B157" s="90" t="s">
        <v>476</v>
      </c>
      <c r="C157" s="123" t="s">
        <v>484</v>
      </c>
      <c r="D157" s="145"/>
      <c r="E157" s="145"/>
      <c r="F157" s="145"/>
      <c r="G157" s="145"/>
      <c r="H157" s="138">
        <v>0</v>
      </c>
      <c r="I157" s="139"/>
    </row>
    <row r="158" spans="1:9" ht="23.25" x14ac:dyDescent="0.25">
      <c r="A158" s="82" t="s">
        <v>287</v>
      </c>
      <c r="B158" s="90" t="s">
        <v>477</v>
      </c>
      <c r="C158" s="123" t="s">
        <v>485</v>
      </c>
      <c r="D158" s="145"/>
      <c r="E158" s="145"/>
      <c r="F158" s="145"/>
      <c r="G158" s="145"/>
      <c r="H158" s="138">
        <v>3765.87</v>
      </c>
      <c r="I158" s="139"/>
    </row>
    <row r="159" spans="1:9" ht="34.5" x14ac:dyDescent="0.25">
      <c r="A159" s="82" t="s">
        <v>596</v>
      </c>
      <c r="B159" s="90" t="s">
        <v>478</v>
      </c>
      <c r="C159" s="123" t="s">
        <v>486</v>
      </c>
      <c r="D159" s="145"/>
      <c r="E159" s="145"/>
      <c r="F159" s="145"/>
      <c r="G159" s="145"/>
      <c r="H159" s="138">
        <v>0</v>
      </c>
      <c r="I159" s="139"/>
    </row>
    <row r="160" spans="1:9" ht="23.25" x14ac:dyDescent="0.25">
      <c r="A160" s="82" t="s">
        <v>288</v>
      </c>
      <c r="B160" s="90" t="s">
        <v>479</v>
      </c>
      <c r="C160" s="123" t="s">
        <v>487</v>
      </c>
      <c r="D160" s="145">
        <v>41978.76</v>
      </c>
      <c r="E160" s="145"/>
      <c r="F160" s="145"/>
      <c r="G160" s="145"/>
      <c r="H160" s="138">
        <v>44978.97</v>
      </c>
      <c r="I160" s="139"/>
    </row>
    <row r="161" spans="1:9" x14ac:dyDescent="0.25">
      <c r="A161" s="82" t="s">
        <v>289</v>
      </c>
      <c r="B161" s="90" t="s">
        <v>480</v>
      </c>
      <c r="C161" s="123" t="s">
        <v>488</v>
      </c>
      <c r="D161" s="145"/>
      <c r="E161" s="145"/>
      <c r="F161" s="145"/>
      <c r="G161" s="145"/>
      <c r="H161" s="138">
        <v>0</v>
      </c>
      <c r="I161" s="139"/>
    </row>
    <row r="162" spans="1:9" x14ac:dyDescent="0.25">
      <c r="A162" s="81" t="s">
        <v>41</v>
      </c>
      <c r="B162" s="90" t="s">
        <v>481</v>
      </c>
      <c r="C162" s="123" t="s">
        <v>646</v>
      </c>
      <c r="D162" s="143">
        <f>D163</f>
        <v>0</v>
      </c>
      <c r="E162" s="143"/>
      <c r="F162" s="143"/>
      <c r="G162" s="143"/>
      <c r="H162" s="143">
        <f>H163</f>
        <v>0</v>
      </c>
      <c r="I162" s="150"/>
    </row>
    <row r="163" spans="1:9" ht="23.25" x14ac:dyDescent="0.25">
      <c r="A163" s="82" t="s">
        <v>473</v>
      </c>
      <c r="B163" s="90" t="s">
        <v>482</v>
      </c>
      <c r="C163" s="123" t="s">
        <v>647</v>
      </c>
      <c r="D163" s="145"/>
      <c r="E163" s="145"/>
      <c r="F163" s="145"/>
      <c r="G163" s="145"/>
      <c r="H163" s="138">
        <v>0</v>
      </c>
      <c r="I163" s="139"/>
    </row>
    <row r="164" spans="1:9" ht="23.25" x14ac:dyDescent="0.25">
      <c r="A164" s="81" t="s">
        <v>290</v>
      </c>
      <c r="B164" s="90" t="s">
        <v>296</v>
      </c>
      <c r="C164" s="123" t="s">
        <v>303</v>
      </c>
      <c r="D164" s="143">
        <f>D165+D166+D167+D168+D169+D170</f>
        <v>0</v>
      </c>
      <c r="E164" s="143"/>
      <c r="F164" s="143"/>
      <c r="G164" s="143"/>
      <c r="H164" s="143">
        <f>H165+H166+H167+H168+H169+H170</f>
        <v>0</v>
      </c>
      <c r="I164" s="150"/>
    </row>
    <row r="165" spans="1:9" ht="34.5" x14ac:dyDescent="0.25">
      <c r="A165" s="82" t="s">
        <v>611</v>
      </c>
      <c r="B165" s="90" t="s">
        <v>297</v>
      </c>
      <c r="C165" s="123" t="s">
        <v>304</v>
      </c>
      <c r="D165" s="145"/>
      <c r="E165" s="145"/>
      <c r="F165" s="145"/>
      <c r="G165" s="145"/>
      <c r="H165" s="138">
        <v>0</v>
      </c>
      <c r="I165" s="139"/>
    </row>
    <row r="166" spans="1:9" ht="23.25" x14ac:dyDescent="0.25">
      <c r="A166" s="82" t="s">
        <v>291</v>
      </c>
      <c r="B166" s="90" t="s">
        <v>298</v>
      </c>
      <c r="C166" s="123" t="s">
        <v>305</v>
      </c>
      <c r="D166" s="145"/>
      <c r="E166" s="145"/>
      <c r="F166" s="145"/>
      <c r="G166" s="145"/>
      <c r="H166" s="138">
        <v>0</v>
      </c>
      <c r="I166" s="139"/>
    </row>
    <row r="167" spans="1:9" ht="34.5" x14ac:dyDescent="0.25">
      <c r="A167" s="82" t="s">
        <v>292</v>
      </c>
      <c r="B167" s="90" t="s">
        <v>299</v>
      </c>
      <c r="C167" s="123" t="s">
        <v>306</v>
      </c>
      <c r="D167" s="145"/>
      <c r="E167" s="145"/>
      <c r="F167" s="145"/>
      <c r="G167" s="145"/>
      <c r="H167" s="138">
        <v>0</v>
      </c>
      <c r="I167" s="139"/>
    </row>
    <row r="168" spans="1:9" ht="23.25" x14ac:dyDescent="0.25">
      <c r="A168" s="82" t="s">
        <v>293</v>
      </c>
      <c r="B168" s="90" t="s">
        <v>300</v>
      </c>
      <c r="C168" s="123" t="s">
        <v>307</v>
      </c>
      <c r="D168" s="145"/>
      <c r="E168" s="145"/>
      <c r="F168" s="145"/>
      <c r="G168" s="145"/>
      <c r="H168" s="138">
        <v>0</v>
      </c>
      <c r="I168" s="139"/>
    </row>
    <row r="169" spans="1:9" ht="34.5" x14ac:dyDescent="0.25">
      <c r="A169" s="82" t="s">
        <v>294</v>
      </c>
      <c r="B169" s="90" t="s">
        <v>301</v>
      </c>
      <c r="C169" s="123" t="s">
        <v>308</v>
      </c>
      <c r="D169" s="145"/>
      <c r="E169" s="145"/>
      <c r="F169" s="145"/>
      <c r="G169" s="145"/>
      <c r="H169" s="138">
        <v>0</v>
      </c>
      <c r="I169" s="139"/>
    </row>
    <row r="170" spans="1:9" ht="34.5" x14ac:dyDescent="0.25">
      <c r="A170" s="82" t="s">
        <v>295</v>
      </c>
      <c r="B170" s="90" t="s">
        <v>302</v>
      </c>
      <c r="C170" s="123" t="s">
        <v>309</v>
      </c>
      <c r="D170" s="145"/>
      <c r="E170" s="145"/>
      <c r="F170" s="145"/>
      <c r="G170" s="145"/>
      <c r="H170" s="138">
        <v>0</v>
      </c>
      <c r="I170" s="139"/>
    </row>
    <row r="171" spans="1:9" ht="15.75" thickBot="1" x14ac:dyDescent="0.3">
      <c r="A171" s="81" t="s">
        <v>42</v>
      </c>
      <c r="B171" s="94" t="s">
        <v>483</v>
      </c>
      <c r="C171" s="95" t="s">
        <v>648</v>
      </c>
      <c r="D171" s="144">
        <f>D175+D176+D177+D178+D179+D180+D181+D182+D183</f>
        <v>0</v>
      </c>
      <c r="E171" s="144"/>
      <c r="F171" s="144"/>
      <c r="G171" s="144"/>
      <c r="H171" s="144">
        <f>H175+H176+H177+H178+H179+H180+H181+H182+H183</f>
        <v>0</v>
      </c>
      <c r="I171" s="213"/>
    </row>
    <row r="172" spans="1:9" x14ac:dyDescent="0.25">
      <c r="A172" s="41"/>
      <c r="B172" s="127"/>
      <c r="C172" s="127"/>
      <c r="D172" s="42"/>
      <c r="E172" s="42"/>
      <c r="F172" s="42"/>
      <c r="G172" s="42"/>
      <c r="H172" s="42"/>
      <c r="I172" s="42" t="s">
        <v>109</v>
      </c>
    </row>
    <row r="173" spans="1:9" ht="27" customHeight="1" x14ac:dyDescent="0.25">
      <c r="A173" s="44" t="s">
        <v>6</v>
      </c>
      <c r="B173" s="130" t="s">
        <v>7</v>
      </c>
      <c r="C173" s="130" t="s">
        <v>8</v>
      </c>
      <c r="D173" s="157" t="s">
        <v>9</v>
      </c>
      <c r="E173" s="157"/>
      <c r="F173" s="157"/>
      <c r="G173" s="157"/>
      <c r="H173" s="157" t="s">
        <v>10</v>
      </c>
      <c r="I173" s="158"/>
    </row>
    <row r="174" spans="1:9" ht="15.75" thickBot="1" x14ac:dyDescent="0.3">
      <c r="A174" s="45">
        <v>1</v>
      </c>
      <c r="B174" s="131">
        <v>2</v>
      </c>
      <c r="C174" s="131">
        <v>3</v>
      </c>
      <c r="D174" s="148">
        <v>4</v>
      </c>
      <c r="E174" s="148"/>
      <c r="F174" s="148"/>
      <c r="G174" s="148"/>
      <c r="H174" s="148">
        <v>5</v>
      </c>
      <c r="I174" s="149"/>
    </row>
    <row r="175" spans="1:9" ht="23.25" x14ac:dyDescent="0.25">
      <c r="A175" s="83" t="s">
        <v>310</v>
      </c>
      <c r="B175" s="92" t="s">
        <v>489</v>
      </c>
      <c r="C175" s="124" t="s">
        <v>164</v>
      </c>
      <c r="D175" s="160"/>
      <c r="E175" s="160"/>
      <c r="F175" s="160"/>
      <c r="G175" s="160"/>
      <c r="H175" s="160">
        <v>0</v>
      </c>
      <c r="I175" s="161"/>
    </row>
    <row r="176" spans="1:9" ht="23.25" x14ac:dyDescent="0.25">
      <c r="A176" s="82" t="s">
        <v>169</v>
      </c>
      <c r="B176" s="90" t="s">
        <v>490</v>
      </c>
      <c r="C176" s="123" t="s">
        <v>165</v>
      </c>
      <c r="D176" s="145"/>
      <c r="E176" s="145"/>
      <c r="F176" s="145"/>
      <c r="G176" s="145"/>
      <c r="H176" s="138">
        <v>0</v>
      </c>
      <c r="I176" s="139"/>
    </row>
    <row r="177" spans="1:9" ht="23.25" x14ac:dyDescent="0.25">
      <c r="A177" s="82" t="s">
        <v>170</v>
      </c>
      <c r="B177" s="90" t="s">
        <v>491</v>
      </c>
      <c r="C177" s="123" t="s">
        <v>166</v>
      </c>
      <c r="D177" s="145"/>
      <c r="E177" s="145"/>
      <c r="F177" s="145"/>
      <c r="G177" s="145"/>
      <c r="H177" s="138">
        <v>0</v>
      </c>
      <c r="I177" s="139"/>
    </row>
    <row r="178" spans="1:9" x14ac:dyDescent="0.25">
      <c r="A178" s="82" t="s">
        <v>171</v>
      </c>
      <c r="B178" s="90" t="s">
        <v>492</v>
      </c>
      <c r="C178" s="123" t="s">
        <v>167</v>
      </c>
      <c r="D178" s="145"/>
      <c r="E178" s="145"/>
      <c r="F178" s="145"/>
      <c r="G178" s="145"/>
      <c r="H178" s="138">
        <v>0</v>
      </c>
      <c r="I178" s="139"/>
    </row>
    <row r="179" spans="1:9" x14ac:dyDescent="0.25">
      <c r="A179" s="82" t="s">
        <v>172</v>
      </c>
      <c r="B179" s="90" t="s">
        <v>493</v>
      </c>
      <c r="C179" s="123" t="s">
        <v>168</v>
      </c>
      <c r="D179" s="145"/>
      <c r="E179" s="145"/>
      <c r="F179" s="145"/>
      <c r="G179" s="145"/>
      <c r="H179" s="138">
        <v>0</v>
      </c>
      <c r="I179" s="139"/>
    </row>
    <row r="180" spans="1:9" ht="23.25" x14ac:dyDescent="0.25">
      <c r="A180" s="82" t="s">
        <v>597</v>
      </c>
      <c r="B180" s="90" t="s">
        <v>494</v>
      </c>
      <c r="C180" s="123" t="s">
        <v>510</v>
      </c>
      <c r="D180" s="145"/>
      <c r="E180" s="145"/>
      <c r="F180" s="145"/>
      <c r="G180" s="145"/>
      <c r="H180" s="138">
        <v>0</v>
      </c>
      <c r="I180" s="139"/>
    </row>
    <row r="181" spans="1:9" x14ac:dyDescent="0.25">
      <c r="A181" s="82" t="s">
        <v>311</v>
      </c>
      <c r="B181" s="90" t="s">
        <v>495</v>
      </c>
      <c r="C181" s="123" t="s">
        <v>511</v>
      </c>
      <c r="D181" s="145"/>
      <c r="E181" s="145"/>
      <c r="F181" s="145"/>
      <c r="G181" s="145"/>
      <c r="H181" s="138">
        <v>0</v>
      </c>
      <c r="I181" s="139"/>
    </row>
    <row r="182" spans="1:9" ht="23.25" x14ac:dyDescent="0.25">
      <c r="A182" s="82" t="s">
        <v>312</v>
      </c>
      <c r="B182" s="90" t="s">
        <v>496</v>
      </c>
      <c r="C182" s="123" t="s">
        <v>512</v>
      </c>
      <c r="D182" s="145"/>
      <c r="E182" s="145"/>
      <c r="F182" s="145"/>
      <c r="G182" s="145"/>
      <c r="H182" s="138">
        <v>0</v>
      </c>
      <c r="I182" s="139"/>
    </row>
    <row r="183" spans="1:9" ht="23.25" x14ac:dyDescent="0.25">
      <c r="A183" s="82" t="s">
        <v>598</v>
      </c>
      <c r="B183" s="90" t="s">
        <v>497</v>
      </c>
      <c r="C183" s="123" t="s">
        <v>513</v>
      </c>
      <c r="D183" s="145"/>
      <c r="E183" s="145"/>
      <c r="F183" s="145"/>
      <c r="G183" s="145"/>
      <c r="H183" s="138">
        <v>0</v>
      </c>
      <c r="I183" s="139"/>
    </row>
    <row r="184" spans="1:9" x14ac:dyDescent="0.25">
      <c r="A184" s="81" t="s">
        <v>608</v>
      </c>
      <c r="B184" s="90" t="s">
        <v>599</v>
      </c>
      <c r="C184" s="123" t="s">
        <v>607</v>
      </c>
      <c r="D184" s="143">
        <f>D185+D186+D187+D188+D189+D190+D191</f>
        <v>1511990.99</v>
      </c>
      <c r="E184" s="143"/>
      <c r="F184" s="143"/>
      <c r="G184" s="143"/>
      <c r="H184" s="143">
        <f>H185+H186+H187+H188+H189+H190+H191</f>
        <v>1911716.97</v>
      </c>
      <c r="I184" s="150"/>
    </row>
    <row r="185" spans="1:9" ht="34.5" x14ac:dyDescent="0.25">
      <c r="A185" s="82" t="s">
        <v>313</v>
      </c>
      <c r="B185" s="90" t="s">
        <v>600</v>
      </c>
      <c r="C185" s="123" t="s">
        <v>514</v>
      </c>
      <c r="D185" s="145"/>
      <c r="E185" s="145"/>
      <c r="F185" s="145"/>
      <c r="G185" s="145"/>
      <c r="H185" s="138">
        <v>3300</v>
      </c>
      <c r="I185" s="139"/>
    </row>
    <row r="186" spans="1:9" x14ac:dyDescent="0.25">
      <c r="A186" s="82" t="s">
        <v>247</v>
      </c>
      <c r="B186" s="90" t="s">
        <v>601</v>
      </c>
      <c r="C186" s="123" t="s">
        <v>515</v>
      </c>
      <c r="D186" s="145"/>
      <c r="E186" s="145"/>
      <c r="F186" s="145"/>
      <c r="G186" s="145"/>
      <c r="H186" s="138">
        <v>0</v>
      </c>
      <c r="I186" s="139"/>
    </row>
    <row r="187" spans="1:9" x14ac:dyDescent="0.25">
      <c r="A187" s="82" t="s">
        <v>248</v>
      </c>
      <c r="B187" s="90" t="s">
        <v>602</v>
      </c>
      <c r="C187" s="123" t="s">
        <v>516</v>
      </c>
      <c r="D187" s="145"/>
      <c r="E187" s="145"/>
      <c r="F187" s="145"/>
      <c r="G187" s="145"/>
      <c r="H187" s="138">
        <v>0</v>
      </c>
      <c r="I187" s="139"/>
    </row>
    <row r="188" spans="1:9" x14ac:dyDescent="0.25">
      <c r="A188" s="82" t="s">
        <v>249</v>
      </c>
      <c r="B188" s="90" t="s">
        <v>603</v>
      </c>
      <c r="C188" s="123" t="s">
        <v>517</v>
      </c>
      <c r="D188" s="145"/>
      <c r="E188" s="145"/>
      <c r="F188" s="145"/>
      <c r="G188" s="145"/>
      <c r="H188" s="138">
        <v>0</v>
      </c>
      <c r="I188" s="139"/>
    </row>
    <row r="189" spans="1:9" x14ac:dyDescent="0.25">
      <c r="A189" s="82" t="s">
        <v>250</v>
      </c>
      <c r="B189" s="90" t="s">
        <v>604</v>
      </c>
      <c r="C189" s="123" t="s">
        <v>518</v>
      </c>
      <c r="D189" s="145"/>
      <c r="E189" s="145"/>
      <c r="F189" s="145"/>
      <c r="G189" s="145"/>
      <c r="H189" s="138">
        <v>2290</v>
      </c>
      <c r="I189" s="139"/>
    </row>
    <row r="190" spans="1:9" x14ac:dyDescent="0.25">
      <c r="A190" s="82" t="s">
        <v>314</v>
      </c>
      <c r="B190" s="90" t="s">
        <v>605</v>
      </c>
      <c r="C190" s="123" t="s">
        <v>519</v>
      </c>
      <c r="D190" s="145">
        <v>1092396.82</v>
      </c>
      <c r="E190" s="145"/>
      <c r="F190" s="145"/>
      <c r="G190" s="145"/>
      <c r="H190" s="138">
        <v>1128461.74</v>
      </c>
      <c r="I190" s="139"/>
    </row>
    <row r="191" spans="1:9" x14ac:dyDescent="0.25">
      <c r="A191" s="82" t="s">
        <v>316</v>
      </c>
      <c r="B191" s="90" t="s">
        <v>606</v>
      </c>
      <c r="C191" s="123" t="s">
        <v>521</v>
      </c>
      <c r="D191" s="145">
        <v>419594.17</v>
      </c>
      <c r="E191" s="145"/>
      <c r="F191" s="145"/>
      <c r="G191" s="145"/>
      <c r="H191" s="138">
        <v>777665.23</v>
      </c>
      <c r="I191" s="139"/>
    </row>
    <row r="192" spans="1:9" x14ac:dyDescent="0.25">
      <c r="A192" s="80" t="s">
        <v>43</v>
      </c>
      <c r="B192" s="90" t="s">
        <v>498</v>
      </c>
      <c r="C192" s="123"/>
      <c r="D192" s="153">
        <f>D193+D201</f>
        <v>661622.75</v>
      </c>
      <c r="E192" s="153"/>
      <c r="F192" s="153"/>
      <c r="G192" s="153"/>
      <c r="H192" s="153">
        <f>H193+H201</f>
        <v>573887.92000000004</v>
      </c>
      <c r="I192" s="156"/>
    </row>
    <row r="193" spans="1:9" ht="23.25" x14ac:dyDescent="0.25">
      <c r="A193" s="81" t="s">
        <v>320</v>
      </c>
      <c r="B193" s="90" t="s">
        <v>499</v>
      </c>
      <c r="C193" s="123"/>
      <c r="D193" s="143">
        <f>D194+D195+D196+D197+D200</f>
        <v>661622.75</v>
      </c>
      <c r="E193" s="143"/>
      <c r="F193" s="143"/>
      <c r="G193" s="143"/>
      <c r="H193" s="143">
        <f>H194+H195+H196+H197+H200</f>
        <v>573887.92000000004</v>
      </c>
      <c r="I193" s="150"/>
    </row>
    <row r="194" spans="1:9" ht="23.25" x14ac:dyDescent="0.25">
      <c r="A194" s="82" t="s">
        <v>319</v>
      </c>
      <c r="B194" s="90" t="s">
        <v>500</v>
      </c>
      <c r="C194" s="123" t="s">
        <v>649</v>
      </c>
      <c r="D194" s="145">
        <v>661622.75</v>
      </c>
      <c r="E194" s="145"/>
      <c r="F194" s="145"/>
      <c r="G194" s="145"/>
      <c r="H194" s="138">
        <v>573887.92000000004</v>
      </c>
      <c r="I194" s="139"/>
    </row>
    <row r="195" spans="1:9" x14ac:dyDescent="0.25">
      <c r="A195" s="82" t="s">
        <v>20</v>
      </c>
      <c r="B195" s="90" t="s">
        <v>501</v>
      </c>
      <c r="C195" s="123" t="s">
        <v>650</v>
      </c>
      <c r="D195" s="145"/>
      <c r="E195" s="145"/>
      <c r="F195" s="145"/>
      <c r="G195" s="145"/>
      <c r="H195" s="138">
        <v>0</v>
      </c>
      <c r="I195" s="139"/>
    </row>
    <row r="196" spans="1:9" x14ac:dyDescent="0.25">
      <c r="A196" s="82" t="s">
        <v>21</v>
      </c>
      <c r="B196" s="90" t="s">
        <v>502</v>
      </c>
      <c r="C196" s="123" t="s">
        <v>651</v>
      </c>
      <c r="D196" s="145"/>
      <c r="E196" s="145"/>
      <c r="F196" s="145"/>
      <c r="G196" s="145"/>
      <c r="H196" s="138">
        <v>0</v>
      </c>
      <c r="I196" s="139"/>
    </row>
    <row r="197" spans="1:9" x14ac:dyDescent="0.25">
      <c r="A197" s="82" t="s">
        <v>22</v>
      </c>
      <c r="B197" s="90" t="s">
        <v>503</v>
      </c>
      <c r="C197" s="123" t="s">
        <v>607</v>
      </c>
      <c r="D197" s="151">
        <f>D198+D199</f>
        <v>0</v>
      </c>
      <c r="E197" s="151"/>
      <c r="F197" s="151"/>
      <c r="G197" s="151"/>
      <c r="H197" s="151">
        <f>H198+H199</f>
        <v>0</v>
      </c>
      <c r="I197" s="152"/>
    </row>
    <row r="198" spans="1:9" ht="23.25" x14ac:dyDescent="0.25">
      <c r="A198" s="85" t="s">
        <v>681</v>
      </c>
      <c r="B198" s="90" t="s">
        <v>504</v>
      </c>
      <c r="C198" s="123" t="s">
        <v>519</v>
      </c>
      <c r="D198" s="145"/>
      <c r="E198" s="145"/>
      <c r="F198" s="145"/>
      <c r="G198" s="145"/>
      <c r="H198" s="138">
        <v>0</v>
      </c>
      <c r="I198" s="139"/>
    </row>
    <row r="199" spans="1:9" x14ac:dyDescent="0.25">
      <c r="A199" s="85" t="s">
        <v>315</v>
      </c>
      <c r="B199" s="90" t="s">
        <v>505</v>
      </c>
      <c r="C199" s="123" t="s">
        <v>520</v>
      </c>
      <c r="D199" s="145"/>
      <c r="E199" s="145"/>
      <c r="F199" s="145"/>
      <c r="G199" s="145"/>
      <c r="H199" s="138">
        <v>0</v>
      </c>
      <c r="I199" s="139"/>
    </row>
    <row r="200" spans="1:9" x14ac:dyDescent="0.25">
      <c r="A200" s="81" t="s">
        <v>317</v>
      </c>
      <c r="B200" s="90" t="s">
        <v>506</v>
      </c>
      <c r="C200" s="123" t="s">
        <v>446</v>
      </c>
      <c r="D200" s="145"/>
      <c r="E200" s="145"/>
      <c r="F200" s="145"/>
      <c r="G200" s="145"/>
      <c r="H200" s="138">
        <v>0</v>
      </c>
      <c r="I200" s="139"/>
    </row>
    <row r="201" spans="1:9" x14ac:dyDescent="0.25">
      <c r="A201" s="81" t="s">
        <v>318</v>
      </c>
      <c r="B201" s="90" t="s">
        <v>507</v>
      </c>
      <c r="C201" s="123"/>
      <c r="D201" s="143">
        <f>D202+D203+D207+D217</f>
        <v>0</v>
      </c>
      <c r="E201" s="143"/>
      <c r="F201" s="143"/>
      <c r="G201" s="143"/>
      <c r="H201" s="143">
        <f>H202+H203+H207+H217</f>
        <v>0</v>
      </c>
      <c r="I201" s="150"/>
    </row>
    <row r="202" spans="1:9" ht="23.25" x14ac:dyDescent="0.25">
      <c r="A202" s="82" t="s">
        <v>254</v>
      </c>
      <c r="B202" s="90" t="s">
        <v>508</v>
      </c>
      <c r="C202" s="123" t="s">
        <v>522</v>
      </c>
      <c r="D202" s="145"/>
      <c r="E202" s="145"/>
      <c r="F202" s="145"/>
      <c r="G202" s="145"/>
      <c r="H202" s="138">
        <v>0</v>
      </c>
      <c r="I202" s="139"/>
    </row>
    <row r="203" spans="1:9" ht="15.75" thickBot="1" x14ac:dyDescent="0.3">
      <c r="A203" s="78" t="s">
        <v>255</v>
      </c>
      <c r="B203" s="94" t="s">
        <v>509</v>
      </c>
      <c r="C203" s="95" t="s">
        <v>523</v>
      </c>
      <c r="D203" s="159"/>
      <c r="E203" s="159"/>
      <c r="F203" s="159"/>
      <c r="G203" s="159"/>
      <c r="H203" s="154">
        <v>0</v>
      </c>
      <c r="I203" s="155"/>
    </row>
    <row r="204" spans="1:9" x14ac:dyDescent="0.25">
      <c r="A204" s="41"/>
      <c r="B204" s="127"/>
      <c r="C204" s="127"/>
      <c r="D204" s="46"/>
      <c r="E204" s="46"/>
      <c r="F204" s="46"/>
      <c r="G204" s="46"/>
      <c r="H204" s="46"/>
      <c r="I204" s="43" t="s">
        <v>173</v>
      </c>
    </row>
    <row r="205" spans="1:9" ht="30" customHeight="1" x14ac:dyDescent="0.25">
      <c r="A205" s="44" t="s">
        <v>6</v>
      </c>
      <c r="B205" s="130" t="s">
        <v>7</v>
      </c>
      <c r="C205" s="130" t="s">
        <v>8</v>
      </c>
      <c r="D205" s="157" t="s">
        <v>9</v>
      </c>
      <c r="E205" s="157"/>
      <c r="F205" s="157"/>
      <c r="G205" s="157"/>
      <c r="H205" s="157" t="s">
        <v>45</v>
      </c>
      <c r="I205" s="158"/>
    </row>
    <row r="206" spans="1:9" ht="15.75" thickBot="1" x14ac:dyDescent="0.3">
      <c r="A206" s="45">
        <v>1</v>
      </c>
      <c r="B206" s="131">
        <v>2</v>
      </c>
      <c r="C206" s="131">
        <v>3</v>
      </c>
      <c r="D206" s="148">
        <v>4</v>
      </c>
      <c r="E206" s="148"/>
      <c r="F206" s="148"/>
      <c r="G206" s="148"/>
      <c r="H206" s="148">
        <v>5</v>
      </c>
      <c r="I206" s="149"/>
    </row>
    <row r="207" spans="1:9" x14ac:dyDescent="0.25">
      <c r="A207" s="110" t="s">
        <v>588</v>
      </c>
      <c r="B207" s="92" t="s">
        <v>525</v>
      </c>
      <c r="C207" s="124" t="s">
        <v>541</v>
      </c>
      <c r="D207" s="140">
        <f>D208+D209+D210+D211+D212+D213+D214+D215+D216</f>
        <v>0</v>
      </c>
      <c r="E207" s="140"/>
      <c r="F207" s="140"/>
      <c r="G207" s="140"/>
      <c r="H207" s="141">
        <f>H208+H209+H210+H211+H212+H213+H214+H215+H216</f>
        <v>0</v>
      </c>
      <c r="I207" s="142"/>
    </row>
    <row r="208" spans="1:9" ht="23.25" x14ac:dyDescent="0.25">
      <c r="A208" s="78" t="s">
        <v>321</v>
      </c>
      <c r="B208" s="90" t="s">
        <v>526</v>
      </c>
      <c r="C208" s="123" t="s">
        <v>542</v>
      </c>
      <c r="D208" s="145"/>
      <c r="E208" s="145"/>
      <c r="F208" s="145"/>
      <c r="G208" s="145"/>
      <c r="H208" s="138">
        <v>0</v>
      </c>
      <c r="I208" s="139"/>
    </row>
    <row r="209" spans="1:10" x14ac:dyDescent="0.25">
      <c r="A209" s="78" t="s">
        <v>322</v>
      </c>
      <c r="B209" s="90" t="s">
        <v>527</v>
      </c>
      <c r="C209" s="123" t="s">
        <v>543</v>
      </c>
      <c r="D209" s="145"/>
      <c r="E209" s="145"/>
      <c r="F209" s="145"/>
      <c r="G209" s="145"/>
      <c r="H209" s="138">
        <v>0</v>
      </c>
      <c r="I209" s="139"/>
    </row>
    <row r="210" spans="1:10" ht="23.25" x14ac:dyDescent="0.25">
      <c r="A210" s="78" t="s">
        <v>323</v>
      </c>
      <c r="B210" s="90" t="s">
        <v>528</v>
      </c>
      <c r="C210" s="123" t="s">
        <v>544</v>
      </c>
      <c r="D210" s="145"/>
      <c r="E210" s="145"/>
      <c r="F210" s="145"/>
      <c r="G210" s="145"/>
      <c r="H210" s="138">
        <v>0</v>
      </c>
      <c r="I210" s="139"/>
    </row>
    <row r="211" spans="1:10" x14ac:dyDescent="0.25">
      <c r="A211" s="78" t="s">
        <v>324</v>
      </c>
      <c r="B211" s="90" t="s">
        <v>529</v>
      </c>
      <c r="C211" s="123" t="s">
        <v>545</v>
      </c>
      <c r="D211" s="145"/>
      <c r="E211" s="145"/>
      <c r="F211" s="145"/>
      <c r="G211" s="145"/>
      <c r="H211" s="138">
        <v>0</v>
      </c>
      <c r="I211" s="139"/>
    </row>
    <row r="212" spans="1:10" x14ac:dyDescent="0.25">
      <c r="A212" s="78" t="s">
        <v>325</v>
      </c>
      <c r="B212" s="90" t="s">
        <v>530</v>
      </c>
      <c r="C212" s="123" t="s">
        <v>546</v>
      </c>
      <c r="D212" s="145"/>
      <c r="E212" s="145"/>
      <c r="F212" s="145"/>
      <c r="G212" s="145"/>
      <c r="H212" s="138">
        <v>0</v>
      </c>
      <c r="I212" s="139"/>
    </row>
    <row r="213" spans="1:10" ht="23.25" x14ac:dyDescent="0.25">
      <c r="A213" s="78" t="s">
        <v>326</v>
      </c>
      <c r="B213" s="90" t="s">
        <v>531</v>
      </c>
      <c r="C213" s="123" t="s">
        <v>547</v>
      </c>
      <c r="D213" s="145"/>
      <c r="E213" s="145"/>
      <c r="F213" s="145"/>
      <c r="G213" s="145"/>
      <c r="H213" s="138">
        <v>0</v>
      </c>
      <c r="I213" s="139"/>
    </row>
    <row r="214" spans="1:10" x14ac:dyDescent="0.25">
      <c r="A214" s="78" t="s">
        <v>327</v>
      </c>
      <c r="B214" s="90" t="s">
        <v>532</v>
      </c>
      <c r="C214" s="123" t="s">
        <v>548</v>
      </c>
      <c r="D214" s="145"/>
      <c r="E214" s="145"/>
      <c r="F214" s="145"/>
      <c r="G214" s="145"/>
      <c r="H214" s="138">
        <v>0</v>
      </c>
      <c r="I214" s="139"/>
    </row>
    <row r="215" spans="1:10" ht="23.25" x14ac:dyDescent="0.25">
      <c r="A215" s="78" t="s">
        <v>328</v>
      </c>
      <c r="B215" s="90" t="s">
        <v>533</v>
      </c>
      <c r="C215" s="123" t="s">
        <v>549</v>
      </c>
      <c r="D215" s="145"/>
      <c r="E215" s="145"/>
      <c r="F215" s="145"/>
      <c r="G215" s="145"/>
      <c r="H215" s="138">
        <v>0</v>
      </c>
      <c r="I215" s="139"/>
    </row>
    <row r="216" spans="1:10" x14ac:dyDescent="0.25">
      <c r="A216" s="78" t="s">
        <v>329</v>
      </c>
      <c r="B216" s="90" t="s">
        <v>534</v>
      </c>
      <c r="C216" s="123" t="s">
        <v>550</v>
      </c>
      <c r="D216" s="145"/>
      <c r="E216" s="145"/>
      <c r="F216" s="145"/>
      <c r="G216" s="145"/>
      <c r="H216" s="138">
        <v>0</v>
      </c>
      <c r="I216" s="139"/>
    </row>
    <row r="217" spans="1:10" x14ac:dyDescent="0.25">
      <c r="A217" s="81" t="s">
        <v>330</v>
      </c>
      <c r="B217" s="90" t="s">
        <v>535</v>
      </c>
      <c r="C217" s="123" t="s">
        <v>551</v>
      </c>
      <c r="D217" s="145"/>
      <c r="E217" s="145"/>
      <c r="F217" s="145"/>
      <c r="G217" s="145"/>
      <c r="H217" s="138">
        <v>0</v>
      </c>
      <c r="I217" s="139"/>
    </row>
    <row r="218" spans="1:10" x14ac:dyDescent="0.25">
      <c r="A218" s="80" t="s">
        <v>46</v>
      </c>
      <c r="B218" s="90" t="s">
        <v>536</v>
      </c>
      <c r="C218" s="123"/>
      <c r="D218" s="153">
        <f>D219</f>
        <v>0</v>
      </c>
      <c r="E218" s="153"/>
      <c r="F218" s="153"/>
      <c r="G218" s="153"/>
      <c r="H218" s="153">
        <f>H219</f>
        <v>0</v>
      </c>
      <c r="I218" s="156"/>
    </row>
    <row r="219" spans="1:10" ht="23.25" x14ac:dyDescent="0.25">
      <c r="A219" s="81" t="s">
        <v>331</v>
      </c>
      <c r="B219" s="90" t="s">
        <v>537</v>
      </c>
      <c r="C219" s="123" t="s">
        <v>105</v>
      </c>
      <c r="D219" s="143">
        <f>D220+D221</f>
        <v>0</v>
      </c>
      <c r="E219" s="143"/>
      <c r="F219" s="143"/>
      <c r="G219" s="143"/>
      <c r="H219" s="143">
        <f>H220+H221</f>
        <v>0</v>
      </c>
      <c r="I219" s="150"/>
    </row>
    <row r="220" spans="1:10" ht="23.25" x14ac:dyDescent="0.25">
      <c r="A220" s="82" t="s">
        <v>524</v>
      </c>
      <c r="B220" s="90" t="s">
        <v>538</v>
      </c>
      <c r="C220" s="123" t="s">
        <v>652</v>
      </c>
      <c r="D220" s="145"/>
      <c r="E220" s="145"/>
      <c r="F220" s="145"/>
      <c r="G220" s="145"/>
      <c r="H220" s="138">
        <v>0</v>
      </c>
      <c r="I220" s="139"/>
    </row>
    <row r="221" spans="1:10" x14ac:dyDescent="0.25">
      <c r="A221" s="82" t="s">
        <v>332</v>
      </c>
      <c r="B221" s="90" t="s">
        <v>539</v>
      </c>
      <c r="C221" s="123" t="s">
        <v>661</v>
      </c>
      <c r="D221" s="145"/>
      <c r="E221" s="145"/>
      <c r="F221" s="145"/>
      <c r="G221" s="145"/>
      <c r="H221" s="138">
        <v>0</v>
      </c>
      <c r="I221" s="139"/>
    </row>
    <row r="222" spans="1:10" x14ac:dyDescent="0.25">
      <c r="A222" s="80" t="s">
        <v>47</v>
      </c>
      <c r="B222" s="90" t="s">
        <v>540</v>
      </c>
      <c r="C222" s="123"/>
      <c r="D222" s="145"/>
      <c r="E222" s="145"/>
      <c r="F222" s="145"/>
      <c r="G222" s="145"/>
      <c r="H222" s="138">
        <v>0</v>
      </c>
      <c r="I222" s="139"/>
    </row>
    <row r="223" spans="1:10" x14ac:dyDescent="0.25">
      <c r="A223" s="111" t="s">
        <v>15</v>
      </c>
      <c r="B223" s="112"/>
      <c r="C223" s="113"/>
      <c r="D223" s="186"/>
      <c r="E223" s="186"/>
      <c r="F223" s="186"/>
      <c r="G223" s="186"/>
      <c r="H223" s="186"/>
      <c r="I223" s="187"/>
    </row>
    <row r="224" spans="1:10" x14ac:dyDescent="0.25">
      <c r="A224" s="289"/>
      <c r="B224" s="278"/>
      <c r="C224" s="279"/>
      <c r="D224" s="290"/>
      <c r="E224" s="290"/>
      <c r="F224" s="290"/>
      <c r="G224" s="290"/>
      <c r="H224" s="284"/>
      <c r="I224" s="285"/>
      <c r="J224" s="291"/>
    </row>
    <row r="225" spans="1:9" ht="0.75" customHeight="1" thickBot="1" x14ac:dyDescent="0.3">
      <c r="A225" s="114"/>
      <c r="B225" s="115"/>
      <c r="C225" s="116"/>
      <c r="D225" s="236"/>
      <c r="E225" s="236"/>
      <c r="F225" s="236"/>
      <c r="G225" s="236"/>
      <c r="H225" s="146"/>
      <c r="I225" s="147"/>
    </row>
    <row r="226" spans="1:9" ht="30" customHeight="1" x14ac:dyDescent="0.25">
      <c r="A226" s="107" t="s">
        <v>552</v>
      </c>
      <c r="B226" s="129"/>
      <c r="C226" s="129"/>
      <c r="D226" s="129"/>
      <c r="E226" s="129"/>
      <c r="F226" s="129"/>
      <c r="G226" s="129"/>
      <c r="H226" s="129"/>
      <c r="I226" s="129"/>
    </row>
    <row r="227" spans="1:9" ht="30" customHeight="1" x14ac:dyDescent="0.25">
      <c r="A227" s="44" t="s">
        <v>6</v>
      </c>
      <c r="B227" s="130" t="s">
        <v>7</v>
      </c>
      <c r="C227" s="130" t="s">
        <v>8</v>
      </c>
      <c r="D227" s="157" t="s">
        <v>9</v>
      </c>
      <c r="E227" s="157"/>
      <c r="F227" s="157"/>
      <c r="G227" s="157"/>
      <c r="H227" s="157" t="s">
        <v>45</v>
      </c>
      <c r="I227" s="158"/>
    </row>
    <row r="228" spans="1:9" ht="15.75" thickBot="1" x14ac:dyDescent="0.3">
      <c r="A228" s="45">
        <v>1</v>
      </c>
      <c r="B228" s="131">
        <v>2</v>
      </c>
      <c r="C228" s="131">
        <v>3</v>
      </c>
      <c r="D228" s="199">
        <v>4</v>
      </c>
      <c r="E228" s="199"/>
      <c r="F228" s="199"/>
      <c r="G228" s="199"/>
      <c r="H228" s="199">
        <v>5</v>
      </c>
      <c r="I228" s="193"/>
    </row>
    <row r="229" spans="1:9" x14ac:dyDescent="0.25">
      <c r="A229" s="88" t="s">
        <v>48</v>
      </c>
      <c r="B229" s="92" t="s">
        <v>554</v>
      </c>
      <c r="C229" s="124"/>
      <c r="D229" s="237">
        <f>D251-D230-D246</f>
        <v>116579033.79000001</v>
      </c>
      <c r="E229" s="237"/>
      <c r="F229" s="237"/>
      <c r="G229" s="237"/>
      <c r="H229" s="237">
        <f>H251-H230-H246</f>
        <v>102422795.26000001</v>
      </c>
      <c r="I229" s="238"/>
    </row>
    <row r="230" spans="1:9" ht="22.5" x14ac:dyDescent="0.25">
      <c r="A230" s="89" t="s">
        <v>49</v>
      </c>
      <c r="B230" s="90" t="s">
        <v>555</v>
      </c>
      <c r="C230" s="123"/>
      <c r="D230" s="143">
        <f>D231+D237+D240+D243</f>
        <v>-106688.63</v>
      </c>
      <c r="E230" s="143"/>
      <c r="F230" s="143"/>
      <c r="G230" s="143"/>
      <c r="H230" s="143">
        <f>H231+H237+H240+H243</f>
        <v>-379750.98</v>
      </c>
      <c r="I230" s="150"/>
    </row>
    <row r="231" spans="1:9" ht="23.25" x14ac:dyDescent="0.25">
      <c r="A231" s="81" t="s">
        <v>334</v>
      </c>
      <c r="B231" s="90" t="s">
        <v>556</v>
      </c>
      <c r="C231" s="123"/>
      <c r="D231" s="151">
        <f>D232+D233</f>
        <v>-942.52</v>
      </c>
      <c r="E231" s="151"/>
      <c r="F231" s="151"/>
      <c r="G231" s="151"/>
      <c r="H231" s="151">
        <f>H232+H233</f>
        <v>-1287.32</v>
      </c>
      <c r="I231" s="152"/>
    </row>
    <row r="232" spans="1:9" ht="23.25" x14ac:dyDescent="0.25">
      <c r="A232" s="82" t="s">
        <v>335</v>
      </c>
      <c r="B232" s="90" t="s">
        <v>557</v>
      </c>
      <c r="C232" s="123"/>
      <c r="D232" s="145">
        <v>-942.52</v>
      </c>
      <c r="E232" s="145"/>
      <c r="F232" s="145"/>
      <c r="G232" s="145"/>
      <c r="H232" s="138">
        <v>-1287.32</v>
      </c>
      <c r="I232" s="139"/>
    </row>
    <row r="233" spans="1:9" ht="15.75" thickBot="1" x14ac:dyDescent="0.3">
      <c r="A233" s="82" t="s">
        <v>50</v>
      </c>
      <c r="B233" s="94" t="s">
        <v>558</v>
      </c>
      <c r="C233" s="95"/>
      <c r="D233" s="159"/>
      <c r="E233" s="159"/>
      <c r="F233" s="159"/>
      <c r="G233" s="159"/>
      <c r="H233" s="154">
        <v>0</v>
      </c>
      <c r="I233" s="155"/>
    </row>
    <row r="234" spans="1:9" x14ac:dyDescent="0.25">
      <c r="A234" s="41"/>
      <c r="B234" s="127"/>
      <c r="C234" s="127"/>
      <c r="D234" s="46"/>
      <c r="E234" s="46"/>
      <c r="F234" s="46"/>
      <c r="G234" s="46"/>
      <c r="H234" s="46"/>
      <c r="I234" s="43" t="s">
        <v>333</v>
      </c>
    </row>
    <row r="235" spans="1:9" ht="27" customHeight="1" x14ac:dyDescent="0.25">
      <c r="A235" s="44" t="s">
        <v>6</v>
      </c>
      <c r="B235" s="130" t="s">
        <v>7</v>
      </c>
      <c r="C235" s="130" t="s">
        <v>8</v>
      </c>
      <c r="D235" s="157" t="s">
        <v>9</v>
      </c>
      <c r="E235" s="157"/>
      <c r="F235" s="157"/>
      <c r="G235" s="157"/>
      <c r="H235" s="157" t="s">
        <v>45</v>
      </c>
      <c r="I235" s="158"/>
    </row>
    <row r="236" spans="1:9" ht="15.75" thickBot="1" x14ac:dyDescent="0.3">
      <c r="A236" s="45">
        <v>1</v>
      </c>
      <c r="B236" s="131">
        <v>2</v>
      </c>
      <c r="C236" s="131">
        <v>3</v>
      </c>
      <c r="D236" s="148">
        <v>4</v>
      </c>
      <c r="E236" s="148"/>
      <c r="F236" s="148"/>
      <c r="G236" s="148"/>
      <c r="H236" s="148">
        <v>5</v>
      </c>
      <c r="I236" s="149"/>
    </row>
    <row r="237" spans="1:9" x14ac:dyDescent="0.25">
      <c r="A237" s="110" t="s">
        <v>51</v>
      </c>
      <c r="B237" s="92" t="s">
        <v>559</v>
      </c>
      <c r="C237" s="124"/>
      <c r="D237" s="240">
        <f>D238+D239</f>
        <v>0</v>
      </c>
      <c r="E237" s="240"/>
      <c r="F237" s="240"/>
      <c r="G237" s="240"/>
      <c r="H237" s="240">
        <f>H238+H239</f>
        <v>0</v>
      </c>
      <c r="I237" s="241"/>
    </row>
    <row r="238" spans="1:9" ht="23.25" x14ac:dyDescent="0.25">
      <c r="A238" s="82" t="s">
        <v>336</v>
      </c>
      <c r="B238" s="90" t="s">
        <v>560</v>
      </c>
      <c r="C238" s="123"/>
      <c r="D238" s="145"/>
      <c r="E238" s="145"/>
      <c r="F238" s="145"/>
      <c r="G238" s="145"/>
      <c r="H238" s="138">
        <v>0</v>
      </c>
      <c r="I238" s="139"/>
    </row>
    <row r="239" spans="1:9" x14ac:dyDescent="0.25">
      <c r="A239" s="82" t="s">
        <v>52</v>
      </c>
      <c r="B239" s="90" t="s">
        <v>561</v>
      </c>
      <c r="C239" s="123"/>
      <c r="D239" s="145"/>
      <c r="E239" s="145"/>
      <c r="F239" s="145"/>
      <c r="G239" s="145"/>
      <c r="H239" s="138">
        <v>0</v>
      </c>
      <c r="I239" s="139"/>
    </row>
    <row r="240" spans="1:9" x14ac:dyDescent="0.25">
      <c r="A240" s="81" t="s">
        <v>53</v>
      </c>
      <c r="B240" s="90" t="s">
        <v>562</v>
      </c>
      <c r="C240" s="123"/>
      <c r="D240" s="151">
        <f>D241+D242</f>
        <v>-105746.11</v>
      </c>
      <c r="E240" s="151"/>
      <c r="F240" s="151"/>
      <c r="G240" s="151"/>
      <c r="H240" s="151">
        <f>H241+H242</f>
        <v>-378463.66</v>
      </c>
      <c r="I240" s="152"/>
    </row>
    <row r="241" spans="1:12" ht="23.25" x14ac:dyDescent="0.25">
      <c r="A241" s="82" t="s">
        <v>337</v>
      </c>
      <c r="B241" s="90" t="s">
        <v>563</v>
      </c>
      <c r="C241" s="123" t="s">
        <v>107</v>
      </c>
      <c r="D241" s="145">
        <v>-815203.73</v>
      </c>
      <c r="E241" s="145"/>
      <c r="F241" s="145"/>
      <c r="G241" s="145"/>
      <c r="H241" s="138">
        <v>-986432.02</v>
      </c>
      <c r="I241" s="139"/>
    </row>
    <row r="242" spans="1:12" x14ac:dyDescent="0.25">
      <c r="A242" s="82" t="s">
        <v>54</v>
      </c>
      <c r="B242" s="90" t="s">
        <v>564</v>
      </c>
      <c r="C242" s="123" t="s">
        <v>108</v>
      </c>
      <c r="D242" s="145">
        <v>709457.62</v>
      </c>
      <c r="E242" s="145"/>
      <c r="F242" s="145"/>
      <c r="G242" s="145"/>
      <c r="H242" s="138">
        <v>607968.36</v>
      </c>
      <c r="I242" s="139"/>
    </row>
    <row r="243" spans="1:12" ht="23.25" x14ac:dyDescent="0.25">
      <c r="A243" s="81" t="s">
        <v>55</v>
      </c>
      <c r="B243" s="90" t="s">
        <v>565</v>
      </c>
      <c r="C243" s="123"/>
      <c r="D243" s="151">
        <f>D244+D245</f>
        <v>0</v>
      </c>
      <c r="E243" s="151"/>
      <c r="F243" s="151"/>
      <c r="G243" s="151"/>
      <c r="H243" s="151">
        <f>H244+H245</f>
        <v>0</v>
      </c>
      <c r="I243" s="152"/>
    </row>
    <row r="244" spans="1:12" ht="23.25" x14ac:dyDescent="0.25">
      <c r="A244" s="82" t="s">
        <v>338</v>
      </c>
      <c r="B244" s="90" t="s">
        <v>566</v>
      </c>
      <c r="C244" s="123" t="s">
        <v>107</v>
      </c>
      <c r="D244" s="145"/>
      <c r="E244" s="145"/>
      <c r="F244" s="145"/>
      <c r="G244" s="145"/>
      <c r="H244" s="138">
        <v>0</v>
      </c>
      <c r="I244" s="139"/>
    </row>
    <row r="245" spans="1:12" x14ac:dyDescent="0.25">
      <c r="A245" s="82" t="s">
        <v>56</v>
      </c>
      <c r="B245" s="90" t="s">
        <v>567</v>
      </c>
      <c r="C245" s="123" t="s">
        <v>108</v>
      </c>
      <c r="D245" s="145"/>
      <c r="E245" s="145"/>
      <c r="F245" s="145"/>
      <c r="G245" s="145"/>
      <c r="H245" s="138">
        <v>0</v>
      </c>
      <c r="I245" s="139"/>
    </row>
    <row r="246" spans="1:12" ht="22.5" x14ac:dyDescent="0.25">
      <c r="A246" s="80" t="s">
        <v>57</v>
      </c>
      <c r="B246" s="90" t="s">
        <v>568</v>
      </c>
      <c r="C246" s="123"/>
      <c r="D246" s="153">
        <f>D247+D248+D249+D250</f>
        <v>0</v>
      </c>
      <c r="E246" s="153"/>
      <c r="F246" s="153"/>
      <c r="G246" s="153"/>
      <c r="H246" s="153">
        <f>H247+H248+H249+H250</f>
        <v>0</v>
      </c>
      <c r="I246" s="156"/>
    </row>
    <row r="247" spans="1:12" ht="23.25" x14ac:dyDescent="0.25">
      <c r="A247" s="81" t="s">
        <v>339</v>
      </c>
      <c r="B247" s="90" t="s">
        <v>569</v>
      </c>
      <c r="C247" s="123" t="s">
        <v>107</v>
      </c>
      <c r="D247" s="145"/>
      <c r="E247" s="145"/>
      <c r="F247" s="145"/>
      <c r="G247" s="145"/>
      <c r="H247" s="138">
        <v>0</v>
      </c>
      <c r="I247" s="139"/>
    </row>
    <row r="248" spans="1:12" x14ac:dyDescent="0.25">
      <c r="A248" s="81" t="s">
        <v>58</v>
      </c>
      <c r="B248" s="90" t="s">
        <v>570</v>
      </c>
      <c r="C248" s="123" t="s">
        <v>108</v>
      </c>
      <c r="D248" s="145"/>
      <c r="E248" s="145"/>
      <c r="F248" s="145"/>
      <c r="G248" s="145"/>
      <c r="H248" s="138">
        <v>0</v>
      </c>
      <c r="I248" s="139"/>
    </row>
    <row r="249" spans="1:12" x14ac:dyDescent="0.25">
      <c r="A249" s="81" t="s">
        <v>59</v>
      </c>
      <c r="B249" s="90" t="s">
        <v>571</v>
      </c>
      <c r="C249" s="123" t="s">
        <v>107</v>
      </c>
      <c r="D249" s="145"/>
      <c r="E249" s="145"/>
      <c r="F249" s="145"/>
      <c r="G249" s="145"/>
      <c r="H249" s="138">
        <v>0</v>
      </c>
      <c r="I249" s="139"/>
    </row>
    <row r="250" spans="1:12" x14ac:dyDescent="0.25">
      <c r="A250" s="81" t="s">
        <v>60</v>
      </c>
      <c r="B250" s="90" t="s">
        <v>572</v>
      </c>
      <c r="C250" s="123" t="s">
        <v>108</v>
      </c>
      <c r="D250" s="145"/>
      <c r="E250" s="145"/>
      <c r="F250" s="145"/>
      <c r="G250" s="145"/>
      <c r="H250" s="138">
        <v>0</v>
      </c>
      <c r="I250" s="139"/>
    </row>
    <row r="251" spans="1:12" x14ac:dyDescent="0.25">
      <c r="A251" s="80" t="s">
        <v>61</v>
      </c>
      <c r="B251" s="90" t="s">
        <v>573</v>
      </c>
      <c r="C251" s="123"/>
      <c r="D251" s="153">
        <f>D252+D253+D254</f>
        <v>116472345.16</v>
      </c>
      <c r="E251" s="153"/>
      <c r="F251" s="153"/>
      <c r="G251" s="153"/>
      <c r="H251" s="153">
        <f>H252+H253+H254</f>
        <v>102043044.28</v>
      </c>
      <c r="I251" s="156"/>
    </row>
    <row r="252" spans="1:12" ht="23.25" x14ac:dyDescent="0.25">
      <c r="A252" s="81" t="s">
        <v>340</v>
      </c>
      <c r="B252" s="90" t="s">
        <v>574</v>
      </c>
      <c r="C252" s="123" t="s">
        <v>107</v>
      </c>
      <c r="D252" s="145">
        <v>-831593.17</v>
      </c>
      <c r="E252" s="145"/>
      <c r="F252" s="145"/>
      <c r="G252" s="145"/>
      <c r="H252" s="138">
        <v>-1141659.3400000001</v>
      </c>
      <c r="I252" s="139"/>
    </row>
    <row r="253" spans="1:12" x14ac:dyDescent="0.25">
      <c r="A253" s="81" t="s">
        <v>62</v>
      </c>
      <c r="B253" s="90" t="s">
        <v>575</v>
      </c>
      <c r="C253" s="123" t="s">
        <v>108</v>
      </c>
      <c r="D253" s="145">
        <v>117303938.33</v>
      </c>
      <c r="E253" s="145"/>
      <c r="F253" s="145"/>
      <c r="G253" s="145"/>
      <c r="H253" s="138">
        <v>103184703.62</v>
      </c>
      <c r="I253" s="139"/>
    </row>
    <row r="254" spans="1:12" ht="15.75" thickBot="1" x14ac:dyDescent="0.3">
      <c r="A254" s="81" t="s">
        <v>63</v>
      </c>
      <c r="B254" s="94" t="s">
        <v>576</v>
      </c>
      <c r="C254" s="95" t="s">
        <v>653</v>
      </c>
      <c r="D254" s="159"/>
      <c r="E254" s="159"/>
      <c r="F254" s="159"/>
      <c r="G254" s="159"/>
      <c r="H254" s="154">
        <v>0</v>
      </c>
      <c r="I254" s="155"/>
    </row>
    <row r="255" spans="1:12" ht="30" customHeight="1" x14ac:dyDescent="0.25">
      <c r="A255" s="108" t="s">
        <v>577</v>
      </c>
      <c r="B255" s="72"/>
      <c r="C255" s="72"/>
      <c r="D255" s="72"/>
      <c r="E255" s="72"/>
      <c r="F255" s="72"/>
      <c r="G255" s="72"/>
      <c r="H255" s="72"/>
      <c r="I255" s="72"/>
    </row>
    <row r="256" spans="1:12" s="74" customFormat="1" ht="30" customHeight="1" x14ac:dyDescent="0.25">
      <c r="A256" s="101" t="s">
        <v>6</v>
      </c>
      <c r="B256" s="102" t="s">
        <v>7</v>
      </c>
      <c r="C256" s="102" t="s">
        <v>8</v>
      </c>
      <c r="D256" s="197" t="s">
        <v>103</v>
      </c>
      <c r="E256" s="198"/>
      <c r="F256" s="198"/>
      <c r="G256" s="261"/>
      <c r="H256" s="197" t="s">
        <v>65</v>
      </c>
      <c r="I256" s="198"/>
      <c r="K256" s="103"/>
      <c r="L256" s="103"/>
    </row>
    <row r="257" spans="1:12" ht="15.75" thickBot="1" x14ac:dyDescent="0.3">
      <c r="A257" s="47">
        <v>1</v>
      </c>
      <c r="B257" s="48">
        <v>2</v>
      </c>
      <c r="C257" s="48">
        <v>3</v>
      </c>
      <c r="D257" s="148">
        <v>4</v>
      </c>
      <c r="E257" s="148"/>
      <c r="F257" s="148"/>
      <c r="G257" s="148"/>
      <c r="H257" s="148">
        <v>5</v>
      </c>
      <c r="I257" s="149"/>
    </row>
    <row r="258" spans="1:12" x14ac:dyDescent="0.25">
      <c r="A258" s="96" t="s">
        <v>104</v>
      </c>
      <c r="B258" s="92" t="s">
        <v>578</v>
      </c>
      <c r="C258" s="93" t="s">
        <v>67</v>
      </c>
      <c r="D258" s="245" t="s">
        <v>67</v>
      </c>
      <c r="E258" s="245"/>
      <c r="F258" s="245"/>
      <c r="G258" s="245"/>
      <c r="H258" s="191">
        <f>SUM(H259,H266)</f>
        <v>0</v>
      </c>
      <c r="I258" s="192"/>
    </row>
    <row r="259" spans="1:12" ht="23.25" x14ac:dyDescent="0.25">
      <c r="A259" s="117" t="s">
        <v>341</v>
      </c>
      <c r="B259" s="90" t="s">
        <v>579</v>
      </c>
      <c r="C259" s="91" t="s">
        <v>107</v>
      </c>
      <c r="D259" s="260"/>
      <c r="E259" s="260"/>
      <c r="F259" s="260"/>
      <c r="G259" s="260"/>
      <c r="H259" s="153">
        <f>SUM(H261:I262)</f>
        <v>0</v>
      </c>
      <c r="I259" s="156"/>
    </row>
    <row r="260" spans="1:12" x14ac:dyDescent="0.25">
      <c r="A260" s="118" t="s">
        <v>13</v>
      </c>
      <c r="B260" s="97"/>
      <c r="C260" s="98"/>
      <c r="D260" s="195"/>
      <c r="E260" s="195"/>
      <c r="F260" s="195"/>
      <c r="G260" s="195"/>
      <c r="H260" s="186"/>
      <c r="I260" s="187"/>
      <c r="J260" s="22" t="s">
        <v>87</v>
      </c>
      <c r="K260" s="22" t="s">
        <v>110</v>
      </c>
    </row>
    <row r="261" spans="1:12" x14ac:dyDescent="0.25">
      <c r="A261" s="277"/>
      <c r="B261" s="278"/>
      <c r="C261" s="279"/>
      <c r="D261" s="280"/>
      <c r="E261" s="281"/>
      <c r="F261" s="282"/>
      <c r="G261" s="283"/>
      <c r="H261" s="284"/>
      <c r="I261" s="285"/>
      <c r="J261" s="286"/>
      <c r="K261" s="287" t="str">
        <f>IF(D261="","000",D261)&amp;IF(E261="","00000000000000000",E261)</f>
        <v>00000000000000000000</v>
      </c>
      <c r="L261" s="288"/>
    </row>
    <row r="262" spans="1:12" ht="0.75" customHeight="1" thickBot="1" x14ac:dyDescent="0.3">
      <c r="A262" s="52"/>
      <c r="B262" s="49"/>
      <c r="C262" s="50"/>
      <c r="D262" s="190"/>
      <c r="E262" s="190"/>
      <c r="F262" s="190"/>
      <c r="G262" s="190"/>
      <c r="H262" s="200"/>
      <c r="I262" s="201"/>
      <c r="J262" s="33"/>
    </row>
    <row r="263" spans="1:12" x14ac:dyDescent="0.25">
      <c r="A263" s="41"/>
      <c r="B263" s="53"/>
      <c r="C263" s="53"/>
      <c r="D263" s="54"/>
      <c r="E263" s="54"/>
      <c r="F263" s="54"/>
      <c r="G263" s="54"/>
      <c r="H263" s="55"/>
      <c r="I263" s="56" t="s">
        <v>342</v>
      </c>
      <c r="J263" s="37"/>
    </row>
    <row r="264" spans="1:12" ht="27" customHeight="1" x14ac:dyDescent="0.25">
      <c r="A264" s="101" t="s">
        <v>6</v>
      </c>
      <c r="B264" s="102" t="s">
        <v>7</v>
      </c>
      <c r="C264" s="102" t="s">
        <v>8</v>
      </c>
      <c r="D264" s="197" t="s">
        <v>103</v>
      </c>
      <c r="E264" s="198"/>
      <c r="F264" s="198"/>
      <c r="G264" s="261"/>
      <c r="H264" s="197" t="s">
        <v>65</v>
      </c>
      <c r="I264" s="198"/>
      <c r="J264" s="37"/>
    </row>
    <row r="265" spans="1:12" ht="15.75" thickBot="1" x14ac:dyDescent="0.3">
      <c r="A265" s="45">
        <v>1</v>
      </c>
      <c r="B265" s="57">
        <v>2</v>
      </c>
      <c r="C265" s="57">
        <v>3</v>
      </c>
      <c r="D265" s="257">
        <v>4</v>
      </c>
      <c r="E265" s="258"/>
      <c r="F265" s="258"/>
      <c r="G265" s="259"/>
      <c r="H265" s="193">
        <v>5</v>
      </c>
      <c r="I265" s="194"/>
      <c r="J265" s="37"/>
    </row>
    <row r="266" spans="1:12" x14ac:dyDescent="0.25">
      <c r="A266" s="119" t="s">
        <v>106</v>
      </c>
      <c r="B266" s="99" t="s">
        <v>580</v>
      </c>
      <c r="C266" s="100" t="s">
        <v>108</v>
      </c>
      <c r="D266" s="242"/>
      <c r="E266" s="243"/>
      <c r="F266" s="243"/>
      <c r="G266" s="244"/>
      <c r="H266" s="180">
        <f>SUM(H268:I269)</f>
        <v>0</v>
      </c>
      <c r="I266" s="181"/>
      <c r="J266" s="33"/>
    </row>
    <row r="267" spans="1:12" x14ac:dyDescent="0.25">
      <c r="A267" s="120" t="s">
        <v>13</v>
      </c>
      <c r="B267" s="97"/>
      <c r="C267" s="98"/>
      <c r="D267" s="195"/>
      <c r="E267" s="195"/>
      <c r="F267" s="195"/>
      <c r="G267" s="195"/>
      <c r="H267" s="188"/>
      <c r="I267" s="189"/>
      <c r="J267" s="33" t="s">
        <v>87</v>
      </c>
      <c r="K267" s="22" t="s">
        <v>110</v>
      </c>
    </row>
    <row r="268" spans="1:12" x14ac:dyDescent="0.25">
      <c r="A268" s="277"/>
      <c r="B268" s="278"/>
      <c r="C268" s="279"/>
      <c r="D268" s="280"/>
      <c r="E268" s="281"/>
      <c r="F268" s="282"/>
      <c r="G268" s="283"/>
      <c r="H268" s="284"/>
      <c r="I268" s="285"/>
      <c r="J268" s="286"/>
      <c r="K268" s="287" t="str">
        <f>IF(D268="","000",D268)&amp;IF(E268="","00000000000000000",E268)</f>
        <v>00000000000000000000</v>
      </c>
      <c r="L268" s="288"/>
    </row>
    <row r="269" spans="1:12" ht="0.75" customHeight="1" thickBot="1" x14ac:dyDescent="0.3">
      <c r="A269" s="58"/>
      <c r="B269" s="59"/>
      <c r="C269" s="60"/>
      <c r="D269" s="256"/>
      <c r="E269" s="256"/>
      <c r="F269" s="256"/>
      <c r="G269" s="256"/>
      <c r="H269" s="60"/>
      <c r="I269" s="61"/>
    </row>
    <row r="270" spans="1:12" ht="30" customHeight="1" x14ac:dyDescent="0.25">
      <c r="A270" s="109" t="s">
        <v>581</v>
      </c>
      <c r="B270" s="73"/>
      <c r="C270" s="73"/>
      <c r="D270" s="73"/>
      <c r="E270" s="73"/>
      <c r="F270" s="73"/>
      <c r="G270" s="73"/>
      <c r="H270" s="73"/>
      <c r="I270" s="73"/>
    </row>
    <row r="271" spans="1:12" ht="17.100000000000001" customHeight="1" x14ac:dyDescent="0.25">
      <c r="A271" s="230" t="s">
        <v>6</v>
      </c>
      <c r="B271" s="231" t="s">
        <v>7</v>
      </c>
      <c r="C271" s="231" t="s">
        <v>8</v>
      </c>
      <c r="D271" s="231" t="s">
        <v>102</v>
      </c>
      <c r="E271" s="231"/>
      <c r="F271" s="231"/>
      <c r="G271" s="231"/>
      <c r="H271" s="231" t="s">
        <v>65</v>
      </c>
      <c r="I271" s="197"/>
    </row>
    <row r="272" spans="1:12" ht="17.100000000000001" customHeight="1" x14ac:dyDescent="0.25">
      <c r="A272" s="230"/>
      <c r="B272" s="231"/>
      <c r="C272" s="231"/>
      <c r="D272" s="231"/>
      <c r="E272" s="231"/>
      <c r="F272" s="231"/>
      <c r="G272" s="231"/>
      <c r="H272" s="231"/>
      <c r="I272" s="197"/>
    </row>
    <row r="273" spans="1:11" ht="15.75" thickBot="1" x14ac:dyDescent="0.3">
      <c r="A273" s="62">
        <v>1</v>
      </c>
      <c r="B273" s="48">
        <v>2</v>
      </c>
      <c r="C273" s="48">
        <v>3</v>
      </c>
      <c r="D273" s="199">
        <v>4</v>
      </c>
      <c r="E273" s="199"/>
      <c r="F273" s="199"/>
      <c r="G273" s="199"/>
      <c r="H273" s="199">
        <v>5</v>
      </c>
      <c r="I273" s="193"/>
    </row>
    <row r="274" spans="1:11" x14ac:dyDescent="0.25">
      <c r="A274" s="104" t="s">
        <v>66</v>
      </c>
      <c r="B274" s="92" t="s">
        <v>582</v>
      </c>
      <c r="C274" s="93" t="s">
        <v>67</v>
      </c>
      <c r="D274" s="242" t="s">
        <v>67</v>
      </c>
      <c r="E274" s="243"/>
      <c r="F274" s="243"/>
      <c r="G274" s="244"/>
      <c r="H274" s="191">
        <f>SUM(H276:I292)</f>
        <v>116579191.98</v>
      </c>
      <c r="I274" s="192"/>
    </row>
    <row r="275" spans="1:11" x14ac:dyDescent="0.25">
      <c r="A275" s="121" t="s">
        <v>13</v>
      </c>
      <c r="B275" s="97"/>
      <c r="C275" s="98"/>
      <c r="D275" s="249"/>
      <c r="E275" s="250"/>
      <c r="F275" s="250"/>
      <c r="G275" s="251"/>
      <c r="H275" s="186"/>
      <c r="I275" s="187"/>
      <c r="J275" s="22" t="s">
        <v>87</v>
      </c>
      <c r="K275" s="22" t="s">
        <v>110</v>
      </c>
    </row>
    <row r="276" spans="1:11" x14ac:dyDescent="0.25">
      <c r="A276" s="63" t="s">
        <v>692</v>
      </c>
      <c r="B276" s="51" t="s">
        <v>582</v>
      </c>
      <c r="C276" s="64" t="s">
        <v>667</v>
      </c>
      <c r="D276" s="274" t="s">
        <v>693</v>
      </c>
      <c r="E276" s="275"/>
      <c r="F276" s="247" t="s">
        <v>130</v>
      </c>
      <c r="G276" s="248"/>
      <c r="H276" s="239">
        <v>85591796.170000002</v>
      </c>
      <c r="I276" s="252"/>
      <c r="J276" s="34"/>
      <c r="K276" s="134" t="str">
        <f>IF(D276="","0000",D276)&amp;IF(F276="","000",F276)</f>
        <v>0103121</v>
      </c>
    </row>
    <row r="277" spans="1:11" x14ac:dyDescent="0.25">
      <c r="A277" s="63" t="s">
        <v>694</v>
      </c>
      <c r="B277" s="51" t="s">
        <v>582</v>
      </c>
      <c r="C277" s="64" t="s">
        <v>668</v>
      </c>
      <c r="D277" s="274" t="s">
        <v>693</v>
      </c>
      <c r="E277" s="275"/>
      <c r="F277" s="247" t="s">
        <v>131</v>
      </c>
      <c r="G277" s="248"/>
      <c r="H277" s="239">
        <v>71400</v>
      </c>
      <c r="I277" s="252"/>
      <c r="J277" s="34"/>
      <c r="K277" s="134" t="str">
        <f>IF(D277="","0000",D277)&amp;IF(F277="","000",F277)</f>
        <v>0103122</v>
      </c>
    </row>
    <row r="278" spans="1:11" x14ac:dyDescent="0.25">
      <c r="A278" s="63" t="s">
        <v>695</v>
      </c>
      <c r="B278" s="51" t="s">
        <v>582</v>
      </c>
      <c r="C278" s="64" t="s">
        <v>669</v>
      </c>
      <c r="D278" s="274" t="s">
        <v>693</v>
      </c>
      <c r="E278" s="275"/>
      <c r="F278" s="247" t="s">
        <v>136</v>
      </c>
      <c r="G278" s="248"/>
      <c r="H278" s="239">
        <v>19403360.23</v>
      </c>
      <c r="I278" s="252"/>
      <c r="J278" s="34"/>
      <c r="K278" s="134" t="str">
        <f>IF(D278="","0000",D278)&amp;IF(F278="","000",F278)</f>
        <v>0103129</v>
      </c>
    </row>
    <row r="279" spans="1:11" x14ac:dyDescent="0.25">
      <c r="A279" s="63" t="s">
        <v>696</v>
      </c>
      <c r="B279" s="51" t="s">
        <v>582</v>
      </c>
      <c r="C279" s="64" t="s">
        <v>444</v>
      </c>
      <c r="D279" s="274" t="s">
        <v>693</v>
      </c>
      <c r="E279" s="275"/>
      <c r="F279" s="247" t="s">
        <v>131</v>
      </c>
      <c r="G279" s="248"/>
      <c r="H279" s="239">
        <v>1133484.6100000001</v>
      </c>
      <c r="I279" s="252"/>
      <c r="J279" s="34"/>
      <c r="K279" s="134" t="str">
        <f>IF(D279="","0000",D279)&amp;IF(F279="","000",F279)</f>
        <v>0103122</v>
      </c>
    </row>
    <row r="280" spans="1:11" x14ac:dyDescent="0.25">
      <c r="A280" s="63" t="s">
        <v>697</v>
      </c>
      <c r="B280" s="51" t="s">
        <v>582</v>
      </c>
      <c r="C280" s="64" t="s">
        <v>671</v>
      </c>
      <c r="D280" s="274" t="s">
        <v>693</v>
      </c>
      <c r="E280" s="275"/>
      <c r="F280" s="247" t="s">
        <v>464</v>
      </c>
      <c r="G280" s="248"/>
      <c r="H280" s="239">
        <v>103577.5</v>
      </c>
      <c r="I280" s="252"/>
      <c r="J280" s="34"/>
      <c r="K280" s="134" t="str">
        <f>IF(D280="","0000",D280)&amp;IF(F280="","000",F280)</f>
        <v>0103244</v>
      </c>
    </row>
    <row r="281" spans="1:11" x14ac:dyDescent="0.25">
      <c r="A281" s="63" t="s">
        <v>698</v>
      </c>
      <c r="B281" s="51" t="s">
        <v>582</v>
      </c>
      <c r="C281" s="64" t="s">
        <v>672</v>
      </c>
      <c r="D281" s="274" t="s">
        <v>693</v>
      </c>
      <c r="E281" s="275"/>
      <c r="F281" s="247" t="s">
        <v>464</v>
      </c>
      <c r="G281" s="248"/>
      <c r="H281" s="239">
        <v>99890.29</v>
      </c>
      <c r="I281" s="252"/>
      <c r="J281" s="34"/>
      <c r="K281" s="134" t="str">
        <f>IF(D281="","0000",D281)&amp;IF(F281="","000",F281)</f>
        <v>0103244</v>
      </c>
    </row>
    <row r="282" spans="1:11" x14ac:dyDescent="0.25">
      <c r="A282" s="63" t="s">
        <v>699</v>
      </c>
      <c r="B282" s="51" t="s">
        <v>582</v>
      </c>
      <c r="C282" s="64" t="s">
        <v>675</v>
      </c>
      <c r="D282" s="274" t="s">
        <v>693</v>
      </c>
      <c r="E282" s="275"/>
      <c r="F282" s="247" t="s">
        <v>464</v>
      </c>
      <c r="G282" s="248"/>
      <c r="H282" s="239">
        <v>7440</v>
      </c>
      <c r="I282" s="252"/>
      <c r="J282" s="34"/>
      <c r="K282" s="134" t="str">
        <f>IF(D282="","0000",D282)&amp;IF(F282="","000",F282)</f>
        <v>0103244</v>
      </c>
    </row>
    <row r="283" spans="1:11" x14ac:dyDescent="0.25">
      <c r="A283" s="63" t="s">
        <v>700</v>
      </c>
      <c r="B283" s="51" t="s">
        <v>582</v>
      </c>
      <c r="C283" s="64" t="s">
        <v>676</v>
      </c>
      <c r="D283" s="274" t="s">
        <v>693</v>
      </c>
      <c r="E283" s="275"/>
      <c r="F283" s="247" t="s">
        <v>131</v>
      </c>
      <c r="G283" s="248"/>
      <c r="H283" s="239">
        <v>1694772.9</v>
      </c>
      <c r="I283" s="252"/>
      <c r="J283" s="34"/>
      <c r="K283" s="134" t="str">
        <f>IF(D283="","0000",D283)&amp;IF(F283="","000",F283)</f>
        <v>0103122</v>
      </c>
    </row>
    <row r="284" spans="1:11" x14ac:dyDescent="0.25">
      <c r="A284" s="63" t="s">
        <v>700</v>
      </c>
      <c r="B284" s="51" t="s">
        <v>582</v>
      </c>
      <c r="C284" s="64" t="s">
        <v>676</v>
      </c>
      <c r="D284" s="274" t="s">
        <v>693</v>
      </c>
      <c r="E284" s="275"/>
      <c r="F284" s="247" t="s">
        <v>17</v>
      </c>
      <c r="G284" s="248"/>
      <c r="H284" s="239">
        <v>230099</v>
      </c>
      <c r="I284" s="252"/>
      <c r="J284" s="34"/>
      <c r="K284" s="134" t="str">
        <f>IF(D284="","0000",D284)&amp;IF(F284="","000",F284)</f>
        <v>0103123</v>
      </c>
    </row>
    <row r="285" spans="1:11" x14ac:dyDescent="0.25">
      <c r="A285" s="63" t="s">
        <v>700</v>
      </c>
      <c r="B285" s="51" t="s">
        <v>582</v>
      </c>
      <c r="C285" s="64" t="s">
        <v>676</v>
      </c>
      <c r="D285" s="274" t="s">
        <v>693</v>
      </c>
      <c r="E285" s="275"/>
      <c r="F285" s="247" t="s">
        <v>464</v>
      </c>
      <c r="G285" s="248"/>
      <c r="H285" s="239">
        <v>5849104.1200000001</v>
      </c>
      <c r="I285" s="252"/>
      <c r="J285" s="34"/>
      <c r="K285" s="134" t="str">
        <f>IF(D285="","0000",D285)&amp;IF(F285="","000",F285)</f>
        <v>0103244</v>
      </c>
    </row>
    <row r="286" spans="1:11" x14ac:dyDescent="0.25">
      <c r="A286" s="63" t="s">
        <v>700</v>
      </c>
      <c r="B286" s="51" t="s">
        <v>582</v>
      </c>
      <c r="C286" s="64" t="s">
        <v>676</v>
      </c>
      <c r="D286" s="274" t="s">
        <v>201</v>
      </c>
      <c r="E286" s="275"/>
      <c r="F286" s="247" t="s">
        <v>464</v>
      </c>
      <c r="G286" s="248"/>
      <c r="H286" s="239">
        <v>146200</v>
      </c>
      <c r="I286" s="252"/>
      <c r="J286" s="34"/>
      <c r="K286" s="134" t="str">
        <f>IF(D286="","0000",D286)&amp;IF(F286="","000",F286)</f>
        <v>0705244</v>
      </c>
    </row>
    <row r="287" spans="1:11" x14ac:dyDescent="0.25">
      <c r="A287" s="63" t="s">
        <v>701</v>
      </c>
      <c r="B287" s="51" t="s">
        <v>582</v>
      </c>
      <c r="C287" s="64" t="s">
        <v>445</v>
      </c>
      <c r="D287" s="274" t="s">
        <v>693</v>
      </c>
      <c r="E287" s="275"/>
      <c r="F287" s="247" t="s">
        <v>464</v>
      </c>
      <c r="G287" s="248"/>
      <c r="H287" s="239">
        <v>32474.66</v>
      </c>
      <c r="I287" s="252"/>
      <c r="J287" s="34"/>
      <c r="K287" s="134" t="str">
        <f>IF(D287="","0000",D287)&amp;IF(F287="","000",F287)</f>
        <v>0103244</v>
      </c>
    </row>
    <row r="288" spans="1:11" x14ac:dyDescent="0.25">
      <c r="A288" s="63" t="s">
        <v>702</v>
      </c>
      <c r="B288" s="51" t="s">
        <v>582</v>
      </c>
      <c r="C288" s="64" t="s">
        <v>487</v>
      </c>
      <c r="D288" s="274" t="s">
        <v>693</v>
      </c>
      <c r="E288" s="275"/>
      <c r="F288" s="247" t="s">
        <v>130</v>
      </c>
      <c r="G288" s="248"/>
      <c r="H288" s="239">
        <v>41978.76</v>
      </c>
      <c r="I288" s="252"/>
      <c r="J288" s="34"/>
      <c r="K288" s="134" t="str">
        <f>IF(D288="","0000",D288)&amp;IF(F288="","000",F288)</f>
        <v>0103121</v>
      </c>
    </row>
    <row r="289" spans="1:11" x14ac:dyDescent="0.25">
      <c r="A289" s="63" t="s">
        <v>703</v>
      </c>
      <c r="B289" s="51" t="s">
        <v>582</v>
      </c>
      <c r="C289" s="64" t="s">
        <v>649</v>
      </c>
      <c r="D289" s="274" t="s">
        <v>693</v>
      </c>
      <c r="E289" s="275"/>
      <c r="F289" s="247" t="s">
        <v>464</v>
      </c>
      <c r="G289" s="248"/>
      <c r="H289" s="239">
        <v>661622.75</v>
      </c>
      <c r="I289" s="252"/>
      <c r="J289" s="34"/>
      <c r="K289" s="134" t="str">
        <f>IF(D289="","0000",D289)&amp;IF(F289="","000",F289)</f>
        <v>0103244</v>
      </c>
    </row>
    <row r="290" spans="1:11" x14ac:dyDescent="0.25">
      <c r="A290" s="63" t="s">
        <v>704</v>
      </c>
      <c r="B290" s="51" t="s">
        <v>582</v>
      </c>
      <c r="C290" s="64" t="s">
        <v>519</v>
      </c>
      <c r="D290" s="274" t="s">
        <v>693</v>
      </c>
      <c r="E290" s="275"/>
      <c r="F290" s="247" t="s">
        <v>464</v>
      </c>
      <c r="G290" s="248"/>
      <c r="H290" s="239">
        <v>1092396.82</v>
      </c>
      <c r="I290" s="252"/>
      <c r="J290" s="34"/>
      <c r="K290" s="134" t="str">
        <f>IF(D290="","0000",D290)&amp;IF(F290="","000",F290)</f>
        <v>0103244</v>
      </c>
    </row>
    <row r="291" spans="1:11" ht="23.25" x14ac:dyDescent="0.25">
      <c r="A291" s="63" t="s">
        <v>705</v>
      </c>
      <c r="B291" s="51" t="s">
        <v>582</v>
      </c>
      <c r="C291" s="64" t="s">
        <v>521</v>
      </c>
      <c r="D291" s="274" t="s">
        <v>693</v>
      </c>
      <c r="E291" s="275"/>
      <c r="F291" s="247" t="s">
        <v>464</v>
      </c>
      <c r="G291" s="248"/>
      <c r="H291" s="239">
        <v>419594.17</v>
      </c>
      <c r="I291" s="252"/>
      <c r="J291" s="34"/>
      <c r="K291" s="134" t="str">
        <f>IF(D291="","0000",D291)&amp;IF(F291="","000",F291)</f>
        <v>0103244</v>
      </c>
    </row>
    <row r="292" spans="1:11" hidden="1" x14ac:dyDescent="0.25">
      <c r="A292" s="65"/>
      <c r="B292" s="66"/>
      <c r="C292" s="67"/>
      <c r="D292" s="132"/>
      <c r="E292" s="133"/>
      <c r="F292" s="133"/>
      <c r="G292" s="133"/>
      <c r="H292" s="254"/>
      <c r="I292" s="255"/>
    </row>
    <row r="293" spans="1:11" ht="15.75" thickBot="1" x14ac:dyDescent="0.3">
      <c r="A293" s="105" t="s">
        <v>68</v>
      </c>
      <c r="B293" s="94" t="s">
        <v>583</v>
      </c>
      <c r="C293" s="95" t="s">
        <v>67</v>
      </c>
      <c r="D293" s="271"/>
      <c r="E293" s="272"/>
      <c r="F293" s="272"/>
      <c r="G293" s="273"/>
      <c r="H293" s="154"/>
      <c r="I293" s="155"/>
      <c r="J293" s="34"/>
    </row>
    <row r="294" spans="1:11" x14ac:dyDescent="0.25">
      <c r="A294" s="68"/>
      <c r="B294" s="69"/>
      <c r="C294" s="68"/>
      <c r="D294" s="68"/>
      <c r="E294" s="68"/>
      <c r="F294" s="68"/>
      <c r="G294" s="68"/>
      <c r="H294" s="68"/>
      <c r="I294" s="70"/>
    </row>
    <row r="295" spans="1:11" x14ac:dyDescent="0.25">
      <c r="A295" s="11" t="s">
        <v>88</v>
      </c>
      <c r="B295" s="179" t="s">
        <v>615</v>
      </c>
      <c r="C295" s="179"/>
      <c r="D295" s="12"/>
      <c r="E295" s="12"/>
      <c r="F295" s="12"/>
      <c r="G295" s="12"/>
      <c r="H295" s="10"/>
      <c r="I295" s="27"/>
    </row>
    <row r="296" spans="1:11" x14ac:dyDescent="0.25">
      <c r="A296" s="13" t="s">
        <v>75</v>
      </c>
      <c r="B296" s="246" t="s">
        <v>76</v>
      </c>
      <c r="C296" s="246"/>
      <c r="D296" s="12"/>
      <c r="E296" s="12"/>
      <c r="F296" s="12"/>
      <c r="G296" s="12"/>
      <c r="H296" s="9"/>
      <c r="I296" s="27"/>
    </row>
    <row r="297" spans="1:11" x14ac:dyDescent="0.25">
      <c r="A297" s="13"/>
      <c r="B297" s="12"/>
      <c r="C297" s="12"/>
      <c r="D297" s="12"/>
      <c r="E297" s="12"/>
      <c r="F297" s="12"/>
      <c r="G297" s="12"/>
      <c r="H297" s="9"/>
      <c r="I297" s="27"/>
    </row>
    <row r="298" spans="1:11" x14ac:dyDescent="0.25">
      <c r="A298" s="11" t="s">
        <v>89</v>
      </c>
      <c r="B298" s="179" t="s">
        <v>618</v>
      </c>
      <c r="C298" s="179"/>
      <c r="D298" s="12"/>
      <c r="E298" s="12"/>
      <c r="F298" s="12"/>
      <c r="G298" s="12"/>
      <c r="H298" s="9"/>
      <c r="I298" s="27"/>
    </row>
    <row r="299" spans="1:11" ht="33.75" x14ac:dyDescent="0.25">
      <c r="A299" s="35" t="s">
        <v>174</v>
      </c>
      <c r="B299" s="253" t="s">
        <v>76</v>
      </c>
      <c r="C299" s="253"/>
      <c r="D299" s="12"/>
      <c r="E299" s="12"/>
      <c r="F299" s="12"/>
      <c r="G299" s="12"/>
      <c r="H299" s="9"/>
      <c r="I299" s="27"/>
    </row>
    <row r="300" spans="1:11" x14ac:dyDescent="0.25">
      <c r="A300" s="12"/>
      <c r="B300" s="12"/>
      <c r="C300" s="12"/>
      <c r="D300" s="12"/>
      <c r="E300" s="12"/>
      <c r="F300" s="12"/>
      <c r="G300" s="12"/>
      <c r="H300" s="9"/>
      <c r="I300" s="27"/>
    </row>
    <row r="301" spans="1:11" x14ac:dyDescent="0.25">
      <c r="A301" s="14" t="s">
        <v>69</v>
      </c>
      <c r="B301" s="196"/>
      <c r="C301" s="196"/>
      <c r="D301" s="196"/>
      <c r="E301" s="32"/>
      <c r="F301" s="32"/>
      <c r="G301" s="32"/>
      <c r="H301" s="9"/>
      <c r="I301" s="27"/>
    </row>
    <row r="302" spans="1:11" x14ac:dyDescent="0.25">
      <c r="A302" s="14"/>
      <c r="B302" s="135"/>
      <c r="C302" s="135"/>
      <c r="D302" s="135"/>
      <c r="E302" s="135"/>
      <c r="F302" s="135"/>
      <c r="G302" s="135"/>
      <c r="H302" s="9"/>
      <c r="I302" s="27"/>
    </row>
    <row r="303" spans="1:11" ht="15.75" thickBot="1" x14ac:dyDescent="0.3">
      <c r="A303" s="14"/>
      <c r="B303" s="36"/>
      <c r="C303" s="36"/>
      <c r="D303" s="36"/>
      <c r="E303" s="36"/>
      <c r="F303" s="36"/>
      <c r="G303" s="36"/>
      <c r="H303" s="9"/>
      <c r="I303" s="27"/>
    </row>
    <row r="304" spans="1:11" ht="48" customHeight="1" thickTop="1" thickBot="1" x14ac:dyDescent="0.3">
      <c r="A304" s="9"/>
      <c r="B304" s="184"/>
      <c r="C304" s="185"/>
      <c r="D304" s="185"/>
      <c r="E304" s="182" t="s">
        <v>121</v>
      </c>
      <c r="F304" s="182"/>
      <c r="G304" s="182"/>
      <c r="H304" s="182"/>
      <c r="I304" s="183"/>
    </row>
    <row r="305" spans="2:9" ht="3.75" customHeight="1" thickTop="1" thickBot="1" x14ac:dyDescent="0.3">
      <c r="B305" s="162"/>
      <c r="C305" s="162"/>
      <c r="D305" s="162"/>
      <c r="E305" s="162"/>
      <c r="F305" s="162"/>
      <c r="G305" s="162"/>
      <c r="H305" s="162"/>
      <c r="I305" s="162"/>
    </row>
    <row r="306" spans="2:9" ht="75.75" customHeight="1" thickTop="1" x14ac:dyDescent="0.25">
      <c r="B306" s="171" t="s">
        <v>122</v>
      </c>
      <c r="C306" s="172"/>
      <c r="D306" s="172"/>
      <c r="E306" s="177" t="s">
        <v>683</v>
      </c>
      <c r="F306" s="177"/>
      <c r="G306" s="177"/>
      <c r="H306" s="177"/>
      <c r="I306" s="178"/>
    </row>
    <row r="307" spans="2:9" x14ac:dyDescent="0.25">
      <c r="B307" s="163" t="s">
        <v>123</v>
      </c>
      <c r="C307" s="164"/>
      <c r="D307" s="164"/>
      <c r="E307" s="173">
        <v>44582</v>
      </c>
      <c r="F307" s="173"/>
      <c r="G307" s="173"/>
      <c r="H307" s="173"/>
      <c r="I307" s="174"/>
    </row>
    <row r="308" spans="2:9" x14ac:dyDescent="0.25">
      <c r="B308" s="163" t="s">
        <v>120</v>
      </c>
      <c r="C308" s="164"/>
      <c r="D308" s="164"/>
      <c r="E308" s="167" t="s">
        <v>686</v>
      </c>
      <c r="F308" s="167"/>
      <c r="G308" s="167"/>
      <c r="H308" s="167"/>
      <c r="I308" s="168"/>
    </row>
    <row r="309" spans="2:9" x14ac:dyDescent="0.25">
      <c r="B309" s="163" t="s">
        <v>124</v>
      </c>
      <c r="C309" s="164"/>
      <c r="D309" s="164"/>
      <c r="E309" s="175" t="s">
        <v>687</v>
      </c>
      <c r="F309" s="175"/>
      <c r="G309" s="175"/>
      <c r="H309" s="175"/>
      <c r="I309" s="176"/>
    </row>
    <row r="310" spans="2:9" x14ac:dyDescent="0.25">
      <c r="B310" s="163" t="s">
        <v>125</v>
      </c>
      <c r="C310" s="164"/>
      <c r="D310" s="164"/>
      <c r="E310" s="175" t="s">
        <v>683</v>
      </c>
      <c r="F310" s="175"/>
      <c r="G310" s="175"/>
      <c r="H310" s="175"/>
      <c r="I310" s="176"/>
    </row>
    <row r="311" spans="2:9" x14ac:dyDescent="0.25">
      <c r="B311" s="163" t="s">
        <v>126</v>
      </c>
      <c r="C311" s="164"/>
      <c r="D311" s="164"/>
      <c r="E311" s="173">
        <v>44211</v>
      </c>
      <c r="F311" s="173"/>
      <c r="G311" s="173"/>
      <c r="H311" s="173"/>
      <c r="I311" s="174"/>
    </row>
    <row r="312" spans="2:9" x14ac:dyDescent="0.25">
      <c r="B312" s="163" t="s">
        <v>127</v>
      </c>
      <c r="C312" s="164"/>
      <c r="D312" s="164"/>
      <c r="E312" s="173">
        <v>44666</v>
      </c>
      <c r="F312" s="173"/>
      <c r="G312" s="173"/>
      <c r="H312" s="173"/>
      <c r="I312" s="174"/>
    </row>
    <row r="313" spans="2:9" x14ac:dyDescent="0.25">
      <c r="B313" s="163" t="s">
        <v>128</v>
      </c>
      <c r="C313" s="164"/>
      <c r="D313" s="164"/>
      <c r="E313" s="167" t="s">
        <v>685</v>
      </c>
      <c r="F313" s="167"/>
      <c r="G313" s="167"/>
      <c r="H313" s="167"/>
      <c r="I313" s="168"/>
    </row>
    <row r="314" spans="2:9" ht="23.25" customHeight="1" thickBot="1" x14ac:dyDescent="0.3">
      <c r="B314" s="165" t="s">
        <v>129</v>
      </c>
      <c r="C314" s="166"/>
      <c r="D314" s="166"/>
      <c r="E314" s="169" t="s">
        <v>684</v>
      </c>
      <c r="F314" s="169"/>
      <c r="G314" s="169"/>
      <c r="H314" s="169"/>
      <c r="I314" s="170"/>
    </row>
    <row r="315" spans="2:9" ht="16.5" thickTop="1" thickBot="1" x14ac:dyDescent="0.3">
      <c r="B315" s="162"/>
      <c r="C315" s="162"/>
      <c r="D315" s="162"/>
      <c r="E315" s="162"/>
      <c r="F315" s="162"/>
      <c r="G315" s="162"/>
      <c r="H315" s="162"/>
      <c r="I315" s="162"/>
    </row>
    <row r="316" spans="2:9" ht="65.25" customHeight="1" thickTop="1" x14ac:dyDescent="0.25">
      <c r="B316" s="171" t="s">
        <v>122</v>
      </c>
      <c r="C316" s="172"/>
      <c r="D316" s="172"/>
      <c r="E316" s="177" t="s">
        <v>689</v>
      </c>
      <c r="F316" s="177"/>
      <c r="G316" s="177"/>
      <c r="H316" s="177"/>
      <c r="I316" s="178"/>
    </row>
    <row r="317" spans="2:9" x14ac:dyDescent="0.25">
      <c r="B317" s="163" t="s">
        <v>123</v>
      </c>
      <c r="C317" s="164"/>
      <c r="D317" s="164"/>
      <c r="E317" s="173">
        <v>44582</v>
      </c>
      <c r="F317" s="173"/>
      <c r="G317" s="173"/>
      <c r="H317" s="173"/>
      <c r="I317" s="174"/>
    </row>
    <row r="318" spans="2:9" x14ac:dyDescent="0.25">
      <c r="B318" s="163" t="s">
        <v>120</v>
      </c>
      <c r="C318" s="164"/>
      <c r="D318" s="164"/>
      <c r="E318" s="167" t="s">
        <v>691</v>
      </c>
      <c r="F318" s="167"/>
      <c r="G318" s="167"/>
      <c r="H318" s="167"/>
      <c r="I318" s="168"/>
    </row>
    <row r="319" spans="2:9" x14ac:dyDescent="0.25">
      <c r="B319" s="163" t="s">
        <v>124</v>
      </c>
      <c r="C319" s="164"/>
      <c r="D319" s="164"/>
      <c r="E319" s="175" t="s">
        <v>687</v>
      </c>
      <c r="F319" s="175"/>
      <c r="G319" s="175"/>
      <c r="H319" s="175"/>
      <c r="I319" s="176"/>
    </row>
    <row r="320" spans="2:9" x14ac:dyDescent="0.25">
      <c r="B320" s="163" t="s">
        <v>125</v>
      </c>
      <c r="C320" s="164"/>
      <c r="D320" s="164"/>
      <c r="E320" s="175" t="s">
        <v>689</v>
      </c>
      <c r="F320" s="175"/>
      <c r="G320" s="175"/>
      <c r="H320" s="175"/>
      <c r="I320" s="176"/>
    </row>
    <row r="321" spans="2:9" x14ac:dyDescent="0.25">
      <c r="B321" s="163" t="s">
        <v>126</v>
      </c>
      <c r="C321" s="164"/>
      <c r="D321" s="164"/>
      <c r="E321" s="173">
        <v>44516</v>
      </c>
      <c r="F321" s="173"/>
      <c r="G321" s="173"/>
      <c r="H321" s="173"/>
      <c r="I321" s="174"/>
    </row>
    <row r="322" spans="2:9" x14ac:dyDescent="0.25">
      <c r="B322" s="163" t="s">
        <v>127</v>
      </c>
      <c r="C322" s="164"/>
      <c r="D322" s="164"/>
      <c r="E322" s="173">
        <v>44973</v>
      </c>
      <c r="F322" s="173"/>
      <c r="G322" s="173"/>
      <c r="H322" s="173"/>
      <c r="I322" s="174"/>
    </row>
    <row r="323" spans="2:9" x14ac:dyDescent="0.25">
      <c r="B323" s="163" t="s">
        <v>128</v>
      </c>
      <c r="C323" s="164"/>
      <c r="D323" s="164"/>
      <c r="E323" s="167" t="s">
        <v>690</v>
      </c>
      <c r="F323" s="167"/>
      <c r="G323" s="167"/>
      <c r="H323" s="167"/>
      <c r="I323" s="168"/>
    </row>
    <row r="324" spans="2:9" ht="44.25" customHeight="1" thickBot="1" x14ac:dyDescent="0.3">
      <c r="B324" s="165" t="s">
        <v>129</v>
      </c>
      <c r="C324" s="166"/>
      <c r="D324" s="166"/>
      <c r="E324" s="169" t="s">
        <v>688</v>
      </c>
      <c r="F324" s="169"/>
      <c r="G324" s="169"/>
      <c r="H324" s="169"/>
      <c r="I324" s="170"/>
    </row>
    <row r="325" spans="2:9" ht="15.75" thickTop="1" x14ac:dyDescent="0.25">
      <c r="B325" s="162"/>
      <c r="C325" s="162"/>
      <c r="D325" s="162"/>
      <c r="E325" s="162"/>
      <c r="F325" s="162"/>
      <c r="G325" s="162"/>
      <c r="H325" s="162"/>
      <c r="I325" s="162"/>
    </row>
  </sheetData>
  <mergeCells count="606">
    <mergeCell ref="F289:G289"/>
    <mergeCell ref="H289:I289"/>
    <mergeCell ref="D290:E290"/>
    <mergeCell ref="F290:G290"/>
    <mergeCell ref="H290:I290"/>
    <mergeCell ref="D291:E291"/>
    <mergeCell ref="F291:G291"/>
    <mergeCell ref="H291:I291"/>
    <mergeCell ref="B323:D323"/>
    <mergeCell ref="E323:I323"/>
    <mergeCell ref="B324:D324"/>
    <mergeCell ref="E324:I324"/>
    <mergeCell ref="B325:D325"/>
    <mergeCell ref="E325:I325"/>
    <mergeCell ref="D276:E276"/>
    <mergeCell ref="F276:G276"/>
    <mergeCell ref="H276:I276"/>
    <mergeCell ref="D277:E277"/>
    <mergeCell ref="F277:G277"/>
    <mergeCell ref="H277:I277"/>
    <mergeCell ref="D278:E278"/>
    <mergeCell ref="F278:G278"/>
    <mergeCell ref="H278:I278"/>
    <mergeCell ref="D279:E279"/>
    <mergeCell ref="F279:G279"/>
    <mergeCell ref="H279:I279"/>
    <mergeCell ref="D280:E280"/>
    <mergeCell ref="F280:G280"/>
    <mergeCell ref="H280:I280"/>
    <mergeCell ref="D281:E281"/>
    <mergeCell ref="F281:G281"/>
    <mergeCell ref="H281:I281"/>
    <mergeCell ref="B318:D318"/>
    <mergeCell ref="E318:I318"/>
    <mergeCell ref="B319:D319"/>
    <mergeCell ref="E319:I319"/>
    <mergeCell ref="B320:D320"/>
    <mergeCell ref="E320:I320"/>
    <mergeCell ref="B321:D321"/>
    <mergeCell ref="E321:I321"/>
    <mergeCell ref="B322:D322"/>
    <mergeCell ref="E322:I322"/>
    <mergeCell ref="B313:D313"/>
    <mergeCell ref="E313:I313"/>
    <mergeCell ref="B314:D314"/>
    <mergeCell ref="E314:I314"/>
    <mergeCell ref="B315:D315"/>
    <mergeCell ref="E315:I315"/>
    <mergeCell ref="B316:D316"/>
    <mergeCell ref="E316:I316"/>
    <mergeCell ref="B317:D317"/>
    <mergeCell ref="E317:I317"/>
    <mergeCell ref="B308:D308"/>
    <mergeCell ref="E308:I308"/>
    <mergeCell ref="B309:D309"/>
    <mergeCell ref="E309:I309"/>
    <mergeCell ref="B310:D310"/>
    <mergeCell ref="E310:I310"/>
    <mergeCell ref="B311:D311"/>
    <mergeCell ref="E311:I311"/>
    <mergeCell ref="B312:D312"/>
    <mergeCell ref="E312:I312"/>
    <mergeCell ref="H191:I191"/>
    <mergeCell ref="D188:G188"/>
    <mergeCell ref="H188:I188"/>
    <mergeCell ref="D189:G189"/>
    <mergeCell ref="H189:I189"/>
    <mergeCell ref="B306:D306"/>
    <mergeCell ref="E306:I306"/>
    <mergeCell ref="B307:D307"/>
    <mergeCell ref="E307:I307"/>
    <mergeCell ref="D282:E282"/>
    <mergeCell ref="F282:G282"/>
    <mergeCell ref="H282:I282"/>
    <mergeCell ref="D283:E283"/>
    <mergeCell ref="F283:G283"/>
    <mergeCell ref="H283:I283"/>
    <mergeCell ref="D284:E284"/>
    <mergeCell ref="F284:G284"/>
    <mergeCell ref="H284:I284"/>
    <mergeCell ref="D285:E285"/>
    <mergeCell ref="F285:G285"/>
    <mergeCell ref="H285:I285"/>
    <mergeCell ref="D286:E286"/>
    <mergeCell ref="F286:G286"/>
    <mergeCell ref="H286:I286"/>
    <mergeCell ref="H177:I177"/>
    <mergeCell ref="H184:I184"/>
    <mergeCell ref="D90:G90"/>
    <mergeCell ref="D97:G97"/>
    <mergeCell ref="D138:G138"/>
    <mergeCell ref="D114:G114"/>
    <mergeCell ref="D116:G116"/>
    <mergeCell ref="D118:G118"/>
    <mergeCell ref="D120:G120"/>
    <mergeCell ref="D121:G121"/>
    <mergeCell ref="D140:G140"/>
    <mergeCell ref="H180:I180"/>
    <mergeCell ref="D182:G182"/>
    <mergeCell ref="H182:I182"/>
    <mergeCell ref="D175:G175"/>
    <mergeCell ref="D180:G180"/>
    <mergeCell ref="D150:G150"/>
    <mergeCell ref="D130:G130"/>
    <mergeCell ref="D151:G151"/>
    <mergeCell ref="F1:I1"/>
    <mergeCell ref="H127:I127"/>
    <mergeCell ref="D98:G98"/>
    <mergeCell ref="H98:I98"/>
    <mergeCell ref="D124:G124"/>
    <mergeCell ref="D95:G95"/>
    <mergeCell ref="D106:G106"/>
    <mergeCell ref="D107:G107"/>
    <mergeCell ref="D115:G115"/>
    <mergeCell ref="D123:G123"/>
    <mergeCell ref="D103:G103"/>
    <mergeCell ref="D99:G99"/>
    <mergeCell ref="D119:G119"/>
    <mergeCell ref="D127:G127"/>
    <mergeCell ref="D100:G100"/>
    <mergeCell ref="D113:G113"/>
    <mergeCell ref="D117:G117"/>
    <mergeCell ref="H116:I116"/>
    <mergeCell ref="H115:I115"/>
    <mergeCell ref="H102:I102"/>
    <mergeCell ref="D80:G80"/>
    <mergeCell ref="D73:G73"/>
    <mergeCell ref="D81:G81"/>
    <mergeCell ref="D69:G69"/>
    <mergeCell ref="D68:G68"/>
    <mergeCell ref="D82:G82"/>
    <mergeCell ref="D134:G134"/>
    <mergeCell ref="D88:G88"/>
    <mergeCell ref="H88:I88"/>
    <mergeCell ref="D89:G89"/>
    <mergeCell ref="H89:I89"/>
    <mergeCell ref="D105:G105"/>
    <mergeCell ref="H90:I90"/>
    <mergeCell ref="D91:G91"/>
    <mergeCell ref="H113:I113"/>
    <mergeCell ref="D83:G83"/>
    <mergeCell ref="H83:I83"/>
    <mergeCell ref="D84:G84"/>
    <mergeCell ref="D85:G85"/>
    <mergeCell ref="D93:G93"/>
    <mergeCell ref="D87:G87"/>
    <mergeCell ref="H87:I87"/>
    <mergeCell ref="D86:G86"/>
    <mergeCell ref="D92:G92"/>
    <mergeCell ref="H21:I21"/>
    <mergeCell ref="H25:I25"/>
    <mergeCell ref="H26:I26"/>
    <mergeCell ref="H22:I22"/>
    <mergeCell ref="H27:I27"/>
    <mergeCell ref="H28:I28"/>
    <mergeCell ref="D28:G28"/>
    <mergeCell ref="D51:G51"/>
    <mergeCell ref="D25:G25"/>
    <mergeCell ref="H34:I34"/>
    <mergeCell ref="D34:G34"/>
    <mergeCell ref="D35:G35"/>
    <mergeCell ref="H29:I29"/>
    <mergeCell ref="H30:I30"/>
    <mergeCell ref="D50:G50"/>
    <mergeCell ref="D32:G32"/>
    <mergeCell ref="D49:G49"/>
    <mergeCell ref="H39:I39"/>
    <mergeCell ref="D38:G38"/>
    <mergeCell ref="D39:G39"/>
    <mergeCell ref="H37:I37"/>
    <mergeCell ref="H42:I42"/>
    <mergeCell ref="H40:I40"/>
    <mergeCell ref="H38:I38"/>
    <mergeCell ref="H292:I292"/>
    <mergeCell ref="D254:G254"/>
    <mergeCell ref="H293:I293"/>
    <mergeCell ref="H259:I259"/>
    <mergeCell ref="D269:G269"/>
    <mergeCell ref="D265:G265"/>
    <mergeCell ref="H256:I256"/>
    <mergeCell ref="B295:C295"/>
    <mergeCell ref="D259:G259"/>
    <mergeCell ref="D260:G260"/>
    <mergeCell ref="E261:G261"/>
    <mergeCell ref="D264:G264"/>
    <mergeCell ref="D257:G257"/>
    <mergeCell ref="D256:G256"/>
    <mergeCell ref="D293:G293"/>
    <mergeCell ref="D287:E287"/>
    <mergeCell ref="F287:G287"/>
    <mergeCell ref="H287:I287"/>
    <mergeCell ref="D288:E288"/>
    <mergeCell ref="F288:G288"/>
    <mergeCell ref="H288:I288"/>
    <mergeCell ref="D289:E289"/>
    <mergeCell ref="D242:G242"/>
    <mergeCell ref="D247:G247"/>
    <mergeCell ref="D245:G245"/>
    <mergeCell ref="D246:G246"/>
    <mergeCell ref="D244:G244"/>
    <mergeCell ref="D243:G243"/>
    <mergeCell ref="D266:G266"/>
    <mergeCell ref="D258:G258"/>
    <mergeCell ref="D253:G253"/>
    <mergeCell ref="D248:G248"/>
    <mergeCell ref="D249:G249"/>
    <mergeCell ref="D250:G250"/>
    <mergeCell ref="D251:G251"/>
    <mergeCell ref="D252:G252"/>
    <mergeCell ref="D240:G240"/>
    <mergeCell ref="D221:G221"/>
    <mergeCell ref="D222:G222"/>
    <mergeCell ref="H223:I223"/>
    <mergeCell ref="D241:G241"/>
    <mergeCell ref="D227:G227"/>
    <mergeCell ref="D232:G232"/>
    <mergeCell ref="D231:G231"/>
    <mergeCell ref="D229:G229"/>
    <mergeCell ref="D238:G238"/>
    <mergeCell ref="D235:G235"/>
    <mergeCell ref="H235:I235"/>
    <mergeCell ref="D236:G236"/>
    <mergeCell ref="H236:I236"/>
    <mergeCell ref="H238:I238"/>
    <mergeCell ref="H237:I237"/>
    <mergeCell ref="D237:G237"/>
    <mergeCell ref="D239:G239"/>
    <mergeCell ref="D220:G220"/>
    <mergeCell ref="D228:G228"/>
    <mergeCell ref="D223:G223"/>
    <mergeCell ref="D225:G225"/>
    <mergeCell ref="D216:G216"/>
    <mergeCell ref="D233:G233"/>
    <mergeCell ref="H230:I230"/>
    <mergeCell ref="H229:I229"/>
    <mergeCell ref="D224:G224"/>
    <mergeCell ref="H232:I232"/>
    <mergeCell ref="H233:I233"/>
    <mergeCell ref="H231:I231"/>
    <mergeCell ref="H227:I227"/>
    <mergeCell ref="D230:G230"/>
    <mergeCell ref="H224:I224"/>
    <mergeCell ref="D198:G198"/>
    <mergeCell ref="D181:G181"/>
    <mergeCell ref="D190:G190"/>
    <mergeCell ref="D200:G200"/>
    <mergeCell ref="D219:G219"/>
    <mergeCell ref="D218:G218"/>
    <mergeCell ref="D206:G206"/>
    <mergeCell ref="D217:G217"/>
    <mergeCell ref="D208:G208"/>
    <mergeCell ref="D202:G202"/>
    <mergeCell ref="D209:G209"/>
    <mergeCell ref="D210:G210"/>
    <mergeCell ref="D211:G211"/>
    <mergeCell ref="D212:G212"/>
    <mergeCell ref="D213:G213"/>
    <mergeCell ref="D128:G128"/>
    <mergeCell ref="D163:G163"/>
    <mergeCell ref="D149:G149"/>
    <mergeCell ref="D137:G137"/>
    <mergeCell ref="D147:G147"/>
    <mergeCell ref="D136:G136"/>
    <mergeCell ref="D131:G131"/>
    <mergeCell ref="D132:G132"/>
    <mergeCell ref="D135:G135"/>
    <mergeCell ref="D162:G162"/>
    <mergeCell ref="D144:G144"/>
    <mergeCell ref="D154:G154"/>
    <mergeCell ref="D148:G148"/>
    <mergeCell ref="D146:G146"/>
    <mergeCell ref="D157:G157"/>
    <mergeCell ref="D125:G125"/>
    <mergeCell ref="D126:G126"/>
    <mergeCell ref="D122:G122"/>
    <mergeCell ref="H105:I105"/>
    <mergeCell ref="H43:I43"/>
    <mergeCell ref="D46:G46"/>
    <mergeCell ref="D58:G58"/>
    <mergeCell ref="D56:G56"/>
    <mergeCell ref="D57:G57"/>
    <mergeCell ref="D59:G59"/>
    <mergeCell ref="H48:I48"/>
    <mergeCell ref="H64:I64"/>
    <mergeCell ref="H51:I51"/>
    <mergeCell ref="H65:I65"/>
    <mergeCell ref="H61:I61"/>
    <mergeCell ref="H53:I53"/>
    <mergeCell ref="H54:I54"/>
    <mergeCell ref="H52:I52"/>
    <mergeCell ref="H60:I60"/>
    <mergeCell ref="H72:I72"/>
    <mergeCell ref="H85:I85"/>
    <mergeCell ref="H78:I78"/>
    <mergeCell ref="H67:I67"/>
    <mergeCell ref="D72:G72"/>
    <mergeCell ref="D52:G52"/>
    <mergeCell ref="D65:G65"/>
    <mergeCell ref="D62:G62"/>
    <mergeCell ref="D63:G63"/>
    <mergeCell ref="D66:G66"/>
    <mergeCell ref="D61:G61"/>
    <mergeCell ref="D54:G54"/>
    <mergeCell ref="D60:G60"/>
    <mergeCell ref="D21:G21"/>
    <mergeCell ref="D26:G26"/>
    <mergeCell ref="D27:G27"/>
    <mergeCell ref="D24:G24"/>
    <mergeCell ref="D53:G53"/>
    <mergeCell ref="D42:G42"/>
    <mergeCell ref="D48:G48"/>
    <mergeCell ref="D47:G47"/>
    <mergeCell ref="D36:G36"/>
    <mergeCell ref="D23:G23"/>
    <mergeCell ref="D33:G33"/>
    <mergeCell ref="D29:G29"/>
    <mergeCell ref="D30:G30"/>
    <mergeCell ref="D40:G40"/>
    <mergeCell ref="D37:G37"/>
    <mergeCell ref="D77:G77"/>
    <mergeCell ref="H66:I66"/>
    <mergeCell ref="D67:G67"/>
    <mergeCell ref="H57:I57"/>
    <mergeCell ref="H71:I71"/>
    <mergeCell ref="H73:I73"/>
    <mergeCell ref="D71:G71"/>
    <mergeCell ref="D64:G64"/>
    <mergeCell ref="D75:G75"/>
    <mergeCell ref="H75:I75"/>
    <mergeCell ref="D74:G74"/>
    <mergeCell ref="D79:G79"/>
    <mergeCell ref="D78:G78"/>
    <mergeCell ref="D165:G165"/>
    <mergeCell ref="H137:I137"/>
    <mergeCell ref="H171:I171"/>
    <mergeCell ref="H132:I132"/>
    <mergeCell ref="H122:I122"/>
    <mergeCell ref="H124:I124"/>
    <mergeCell ref="D112:G112"/>
    <mergeCell ref="H128:I128"/>
    <mergeCell ref="D94:G94"/>
    <mergeCell ref="D111:G111"/>
    <mergeCell ref="D109:G109"/>
    <mergeCell ref="D102:G102"/>
    <mergeCell ref="D96:G96"/>
    <mergeCell ref="D101:G101"/>
    <mergeCell ref="D108:G108"/>
    <mergeCell ref="H148:I148"/>
    <mergeCell ref="H149:I149"/>
    <mergeCell ref="H93:I93"/>
    <mergeCell ref="H103:I103"/>
    <mergeCell ref="H95:I95"/>
    <mergeCell ref="H96:I96"/>
    <mergeCell ref="D129:G129"/>
    <mergeCell ref="H112:I112"/>
    <mergeCell ref="H99:I99"/>
    <mergeCell ref="H111:I111"/>
    <mergeCell ref="H108:I108"/>
    <mergeCell ref="H109:I109"/>
    <mergeCell ref="H120:I120"/>
    <mergeCell ref="H131:I131"/>
    <mergeCell ref="A271:A272"/>
    <mergeCell ref="B271:B272"/>
    <mergeCell ref="C271:C272"/>
    <mergeCell ref="H129:I129"/>
    <mergeCell ref="H130:I130"/>
    <mergeCell ref="H144:I144"/>
    <mergeCell ref="H195:I195"/>
    <mergeCell ref="H196:I196"/>
    <mergeCell ref="D141:G141"/>
    <mergeCell ref="H161:I161"/>
    <mergeCell ref="H243:I243"/>
    <mergeCell ref="H134:I134"/>
    <mergeCell ref="H135:I135"/>
    <mergeCell ref="H140:I140"/>
    <mergeCell ref="H213:I213"/>
    <mergeCell ref="H200:I200"/>
    <mergeCell ref="H194:I194"/>
    <mergeCell ref="H24:I24"/>
    <mergeCell ref="H84:I84"/>
    <mergeCell ref="H106:I106"/>
    <mergeCell ref="H79:I79"/>
    <mergeCell ref="H91:I91"/>
    <mergeCell ref="H97:I97"/>
    <mergeCell ref="H77:I77"/>
    <mergeCell ref="H82:I82"/>
    <mergeCell ref="H100:I100"/>
    <mergeCell ref="H86:I86"/>
    <mergeCell ref="H59:I59"/>
    <mergeCell ref="H62:I62"/>
    <mergeCell ref="H63:I63"/>
    <mergeCell ref="H32:I32"/>
    <mergeCell ref="H33:I33"/>
    <mergeCell ref="H35:I35"/>
    <mergeCell ref="H36:I36"/>
    <mergeCell ref="H81:I81"/>
    <mergeCell ref="H92:I92"/>
    <mergeCell ref="H101:I101"/>
    <mergeCell ref="D20:G20"/>
    <mergeCell ref="H18:I18"/>
    <mergeCell ref="A2:H2"/>
    <mergeCell ref="H23:I23"/>
    <mergeCell ref="D13:G13"/>
    <mergeCell ref="D161:G161"/>
    <mergeCell ref="H151:I151"/>
    <mergeCell ref="H156:I156"/>
    <mergeCell ref="H150:I150"/>
    <mergeCell ref="B4:G4"/>
    <mergeCell ref="H16:I16"/>
    <mergeCell ref="H17:I17"/>
    <mergeCell ref="D22:G22"/>
    <mergeCell ref="H14:I14"/>
    <mergeCell ref="H19:I19"/>
    <mergeCell ref="H20:I20"/>
    <mergeCell ref="D14:G14"/>
    <mergeCell ref="D15:G15"/>
    <mergeCell ref="D18:G18"/>
    <mergeCell ref="D19:G19"/>
    <mergeCell ref="B9:G9"/>
    <mergeCell ref="B10:G10"/>
    <mergeCell ref="D17:G17"/>
    <mergeCell ref="D16:G16"/>
    <mergeCell ref="B3:C3"/>
    <mergeCell ref="H246:I246"/>
    <mergeCell ref="H45:I45"/>
    <mergeCell ref="H46:I46"/>
    <mergeCell ref="D142:G142"/>
    <mergeCell ref="H146:I146"/>
    <mergeCell ref="H162:I162"/>
    <mergeCell ref="H163:I163"/>
    <mergeCell ref="H179:I179"/>
    <mergeCell ref="H176:I176"/>
    <mergeCell ref="H187:I187"/>
    <mergeCell ref="H165:I165"/>
    <mergeCell ref="H212:I212"/>
    <mergeCell ref="H208:I208"/>
    <mergeCell ref="H209:I209"/>
    <mergeCell ref="H211:I211"/>
    <mergeCell ref="H198:I198"/>
    <mergeCell ref="H175:I175"/>
    <mergeCell ref="H205:I205"/>
    <mergeCell ref="H181:I181"/>
    <mergeCell ref="B5:G7"/>
    <mergeCell ref="B8:G8"/>
    <mergeCell ref="H15:I15"/>
    <mergeCell ref="H13:I13"/>
    <mergeCell ref="D43:G43"/>
    <mergeCell ref="H50:I50"/>
    <mergeCell ref="H221:I221"/>
    <mergeCell ref="H222:I222"/>
    <mergeCell ref="H218:I218"/>
    <mergeCell ref="H206:I206"/>
    <mergeCell ref="H210:I210"/>
    <mergeCell ref="H44:I44"/>
    <mergeCell ref="H56:I56"/>
    <mergeCell ref="H178:I178"/>
    <mergeCell ref="H126:I126"/>
    <mergeCell ref="H117:I117"/>
    <mergeCell ref="H119:I119"/>
    <mergeCell ref="H107:I107"/>
    <mergeCell ref="H121:I121"/>
    <mergeCell ref="H123:I123"/>
    <mergeCell ref="H80:I80"/>
    <mergeCell ref="H70:I70"/>
    <mergeCell ref="H69:I69"/>
    <mergeCell ref="D70:G70"/>
    <mergeCell ref="H58:I58"/>
    <mergeCell ref="H136:I136"/>
    <mergeCell ref="H141:I141"/>
    <mergeCell ref="H114:I114"/>
    <mergeCell ref="H228:I228"/>
    <mergeCell ref="H239:I239"/>
    <mergeCell ref="H240:I240"/>
    <mergeCell ref="H260:I260"/>
    <mergeCell ref="H262:I262"/>
    <mergeCell ref="H245:I245"/>
    <mergeCell ref="H242:I242"/>
    <mergeCell ref="H252:I252"/>
    <mergeCell ref="H244:I244"/>
    <mergeCell ref="H241:I241"/>
    <mergeCell ref="H257:I257"/>
    <mergeCell ref="H261:I261"/>
    <mergeCell ref="H251:I251"/>
    <mergeCell ref="H250:I250"/>
    <mergeCell ref="H275:I275"/>
    <mergeCell ref="H267:I267"/>
    <mergeCell ref="H254:I254"/>
    <mergeCell ref="D262:G262"/>
    <mergeCell ref="H258:I258"/>
    <mergeCell ref="H265:I265"/>
    <mergeCell ref="D267:G267"/>
    <mergeCell ref="B301:D301"/>
    <mergeCell ref="H264:I264"/>
    <mergeCell ref="B296:C296"/>
    <mergeCell ref="E268:G268"/>
    <mergeCell ref="H271:I272"/>
    <mergeCell ref="D273:G273"/>
    <mergeCell ref="H273:I273"/>
    <mergeCell ref="H274:I274"/>
    <mergeCell ref="D275:G275"/>
    <mergeCell ref="D271:G272"/>
    <mergeCell ref="D274:G274"/>
    <mergeCell ref="B299:C299"/>
    <mergeCell ref="D44:G44"/>
    <mergeCell ref="D45:G45"/>
    <mergeCell ref="H125:I125"/>
    <mergeCell ref="H49:I49"/>
    <mergeCell ref="D145:G145"/>
    <mergeCell ref="H145:I145"/>
    <mergeCell ref="B305:D305"/>
    <mergeCell ref="B298:C298"/>
    <mergeCell ref="H266:I266"/>
    <mergeCell ref="H268:I268"/>
    <mergeCell ref="E304:I304"/>
    <mergeCell ref="E305:I305"/>
    <mergeCell ref="B304:D304"/>
    <mergeCell ref="H253:I253"/>
    <mergeCell ref="H247:I247"/>
    <mergeCell ref="H248:I248"/>
    <mergeCell ref="H47:I47"/>
    <mergeCell ref="D160:G160"/>
    <mergeCell ref="H160:I160"/>
    <mergeCell ref="H158:I158"/>
    <mergeCell ref="H118:I118"/>
    <mergeCell ref="H94:I94"/>
    <mergeCell ref="H154:I154"/>
    <mergeCell ref="H142:I142"/>
    <mergeCell ref="D143:G143"/>
    <mergeCell ref="H138:I138"/>
    <mergeCell ref="D139:G139"/>
    <mergeCell ref="H139:I139"/>
    <mergeCell ref="H68:I68"/>
    <mergeCell ref="H74:I74"/>
    <mergeCell ref="H249:I249"/>
    <mergeCell ref="H202:I202"/>
    <mergeCell ref="D203:G203"/>
    <mergeCell ref="H143:I143"/>
    <mergeCell ref="H153:I153"/>
    <mergeCell ref="H155:I155"/>
    <mergeCell ref="D168:G168"/>
    <mergeCell ref="H168:I168"/>
    <mergeCell ref="H166:I166"/>
    <mergeCell ref="H167:I167"/>
    <mergeCell ref="D167:G167"/>
    <mergeCell ref="H157:I157"/>
    <mergeCell ref="H164:I164"/>
    <mergeCell ref="H185:I185"/>
    <mergeCell ref="H190:I190"/>
    <mergeCell ref="H147:I147"/>
    <mergeCell ref="D164:G164"/>
    <mergeCell ref="D156:G156"/>
    <mergeCell ref="D158:G158"/>
    <mergeCell ref="D153:G153"/>
    <mergeCell ref="D155:G155"/>
    <mergeCell ref="D187:G187"/>
    <mergeCell ref="D191:G191"/>
    <mergeCell ref="D179:G179"/>
    <mergeCell ref="D199:G199"/>
    <mergeCell ref="H225:I225"/>
    <mergeCell ref="D214:G214"/>
    <mergeCell ref="H214:I214"/>
    <mergeCell ref="D215:G215"/>
    <mergeCell ref="H215:I215"/>
    <mergeCell ref="H174:I174"/>
    <mergeCell ref="H183:I183"/>
    <mergeCell ref="H219:I219"/>
    <mergeCell ref="H217:I217"/>
    <mergeCell ref="H197:I197"/>
    <mergeCell ref="H201:I201"/>
    <mergeCell ref="D176:G176"/>
    <mergeCell ref="D178:G178"/>
    <mergeCell ref="D197:G197"/>
    <mergeCell ref="D194:G194"/>
    <mergeCell ref="D192:G192"/>
    <mergeCell ref="D177:G177"/>
    <mergeCell ref="D183:G183"/>
    <mergeCell ref="D184:G184"/>
    <mergeCell ref="H203:I203"/>
    <mergeCell ref="H199:I199"/>
    <mergeCell ref="H192:I192"/>
    <mergeCell ref="H193:I193"/>
    <mergeCell ref="D195:G195"/>
    <mergeCell ref="H216:I216"/>
    <mergeCell ref="H220:I220"/>
    <mergeCell ref="D207:G207"/>
    <mergeCell ref="H207:I207"/>
    <mergeCell ref="D201:G201"/>
    <mergeCell ref="D41:G41"/>
    <mergeCell ref="H41:I41"/>
    <mergeCell ref="D171:G171"/>
    <mergeCell ref="D193:G193"/>
    <mergeCell ref="D196:G196"/>
    <mergeCell ref="D166:G166"/>
    <mergeCell ref="H169:I169"/>
    <mergeCell ref="D169:G169"/>
    <mergeCell ref="D185:G185"/>
    <mergeCell ref="D186:G186"/>
    <mergeCell ref="H186:I186"/>
    <mergeCell ref="D159:G159"/>
    <mergeCell ref="H159:I159"/>
    <mergeCell ref="D205:G205"/>
    <mergeCell ref="D170:G170"/>
    <mergeCell ref="H170:I170"/>
    <mergeCell ref="D173:G173"/>
    <mergeCell ref="H173:I173"/>
    <mergeCell ref="D174:G174"/>
  </mergeCells>
  <pageMargins left="0.70866141732283472" right="0.70866141732283472" top="0.74803149606299213" bottom="0.74803149606299213" header="0.31496062992125984" footer="0.31496062992125984"/>
  <pageSetup paperSize="9" scale="83" orientation="landscape" blackAndWhite="1" r:id="rId1"/>
  <rowBreaks count="12" manualBreakCount="12">
    <brk id="30" max="16383" man="1"/>
    <brk id="54" max="16383" man="1"/>
    <brk id="75" max="16383" man="1"/>
    <brk id="103" max="16383" man="1"/>
    <brk id="132" max="16383" man="1"/>
    <brk id="151" max="16383" man="1"/>
    <brk id="171" max="16383" man="1"/>
    <brk id="203" max="16383" man="1"/>
    <brk id="233" max="16383" man="1"/>
    <brk id="254" max="16383" man="1"/>
    <brk id="262" max="16383" man="1"/>
    <brk id="2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2026-03-19T10:32:45Z</dcterms:modified>
</cp:coreProperties>
</file>